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60" yWindow="0" windowWidth="25600" windowHeight="13520" tabRatio="500" firstSheet="1" activeTab="2"/>
  </bookViews>
  <sheets>
    <sheet name="25.03.31" sheetId="60" r:id="rId1"/>
    <sheet name="25.04.30" sheetId="59" r:id="rId2"/>
    <sheet name="25.05.29" sheetId="58" r:id="rId3"/>
    <sheet name="25.05.28" sheetId="57" r:id="rId4"/>
    <sheet name="25.05.27" sheetId="56" r:id="rId5"/>
    <sheet name="25.05.26" sheetId="55" r:id="rId6"/>
    <sheet name="25.05.25" sheetId="54" r:id="rId7"/>
    <sheet name="25.05.24" sheetId="53" r:id="rId8"/>
    <sheet name="25.05.23" sheetId="52" r:id="rId9"/>
    <sheet name="25.05.22" sheetId="51" r:id="rId10"/>
    <sheet name="25.05.21" sheetId="50" r:id="rId11"/>
    <sheet name="25.05.20" sheetId="49" r:id="rId12"/>
    <sheet name="25.05.19" sheetId="48" r:id="rId13"/>
    <sheet name="25.05.18" sheetId="47" r:id="rId14"/>
    <sheet name="25.05.17" sheetId="46" r:id="rId15"/>
    <sheet name="25.05.16" sheetId="45" r:id="rId16"/>
    <sheet name="25.05.15" sheetId="44" r:id="rId17"/>
    <sheet name="25.05.14" sheetId="43" r:id="rId18"/>
    <sheet name="25.05.13" sheetId="42" r:id="rId19"/>
    <sheet name="25.05.12" sheetId="41" r:id="rId20"/>
    <sheet name="25.05.11" sheetId="40" r:id="rId21"/>
    <sheet name="25.05.10" sheetId="39" r:id="rId22"/>
    <sheet name="25.05.09" sheetId="38" r:id="rId23"/>
    <sheet name="25.05.08" sheetId="37" r:id="rId24"/>
    <sheet name="25.05.07" sheetId="36" r:id="rId25"/>
    <sheet name="25.05.06" sheetId="35" r:id="rId26"/>
    <sheet name="25.05.05" sheetId="34" r:id="rId27"/>
    <sheet name="25.05.04" sheetId="33" r:id="rId28"/>
    <sheet name="25.05.03" sheetId="32" r:id="rId29"/>
    <sheet name="25.05.02" sheetId="31" r:id="rId30"/>
    <sheet name="25.05.01" sheetId="1" r:id="rId3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6" l="1"/>
  <c r="D6" i="46"/>
  <c r="B6" i="46"/>
  <c r="C6" i="44"/>
  <c r="D6" i="44"/>
  <c r="B6" i="44"/>
  <c r="C6" i="43"/>
  <c r="D6" i="43"/>
  <c r="B6" i="43"/>
  <c r="C6" i="42"/>
  <c r="D6" i="42"/>
  <c r="B6" i="42"/>
  <c r="C6" i="41"/>
  <c r="D6" i="41"/>
  <c r="B6" i="41"/>
  <c r="C6" i="40"/>
  <c r="D6" i="40"/>
  <c r="C6" i="37"/>
  <c r="B6" i="40"/>
  <c r="C6" i="39"/>
  <c r="D6" i="39"/>
  <c r="B6" i="39"/>
  <c r="C6" i="38"/>
  <c r="D6" i="38"/>
  <c r="B6" i="38"/>
  <c r="D6" i="37"/>
  <c r="B6" i="37"/>
  <c r="C6" i="36"/>
  <c r="D6" i="36"/>
  <c r="B6" i="36"/>
  <c r="C6" i="35"/>
  <c r="D6" i="35"/>
  <c r="B6" i="35"/>
  <c r="H15" i="1"/>
  <c r="H12" i="1"/>
  <c r="H7" i="1"/>
  <c r="C6" i="31"/>
  <c r="G16" i="1"/>
  <c r="G15" i="1"/>
  <c r="G14" i="1"/>
  <c r="G13" i="1"/>
  <c r="G12" i="1"/>
  <c r="G7" i="1"/>
  <c r="H5" i="1"/>
  <c r="D6" i="1"/>
  <c r="H6" i="1"/>
  <c r="G6" i="1"/>
  <c r="C6" i="34"/>
  <c r="D6" i="34"/>
  <c r="B6" i="34"/>
  <c r="B6" i="33"/>
  <c r="C6" i="33"/>
  <c r="D6" i="33"/>
  <c r="C6" i="32"/>
  <c r="D6" i="32"/>
  <c r="B6" i="32"/>
  <c r="D6" i="31"/>
  <c r="B6" i="31"/>
  <c r="F14" i="1"/>
  <c r="F13" i="1"/>
  <c r="F12" i="1"/>
  <c r="C6" i="1"/>
  <c r="B6" i="1"/>
  <c r="C6" i="59"/>
  <c r="D6" i="59"/>
  <c r="B6" i="59"/>
  <c r="C6" i="58"/>
  <c r="D6" i="58"/>
  <c r="B6" i="58"/>
  <c r="C6" i="57"/>
  <c r="D6" i="57"/>
  <c r="B6" i="57"/>
  <c r="C6" i="56"/>
  <c r="D6" i="56"/>
  <c r="B6" i="56"/>
  <c r="C6" i="55"/>
  <c r="D6" i="55"/>
  <c r="B6" i="55"/>
  <c r="C6" i="54"/>
  <c r="D6" i="54"/>
  <c r="B6" i="54"/>
  <c r="C6" i="53"/>
  <c r="D6" i="53"/>
  <c r="B6" i="53"/>
  <c r="C6" i="52"/>
  <c r="D6" i="52"/>
  <c r="B6" i="52"/>
  <c r="C6" i="51"/>
  <c r="D6" i="51"/>
  <c r="B6" i="51"/>
  <c r="C6" i="50"/>
  <c r="D6" i="50"/>
  <c r="B6" i="50"/>
  <c r="D6" i="49"/>
  <c r="D6" i="48"/>
  <c r="D6" i="47"/>
  <c r="C6" i="49"/>
  <c r="C6" i="48"/>
  <c r="C6" i="47"/>
  <c r="B6" i="49"/>
  <c r="B6" i="48"/>
  <c r="B6" i="47"/>
  <c r="D6" i="45"/>
  <c r="C6" i="45"/>
  <c r="B6" i="45"/>
  <c r="F13" i="31"/>
  <c r="F13" i="32"/>
  <c r="F13" i="33"/>
  <c r="F13" i="34"/>
  <c r="F13" i="35"/>
  <c r="F13" i="36"/>
  <c r="F13" i="37"/>
  <c r="F13" i="38"/>
  <c r="F13" i="39"/>
  <c r="F13" i="40"/>
  <c r="F13" i="41"/>
  <c r="F13" i="42"/>
  <c r="F13" i="43"/>
  <c r="F13" i="44"/>
  <c r="F13" i="45"/>
  <c r="F13" i="46"/>
  <c r="F13" i="47"/>
  <c r="F13" i="48"/>
  <c r="F13" i="49"/>
  <c r="F13" i="50"/>
  <c r="F13" i="51"/>
  <c r="F13" i="52"/>
  <c r="F13" i="53"/>
  <c r="F13" i="54"/>
  <c r="F13" i="55"/>
  <c r="F13" i="56"/>
  <c r="F13" i="57"/>
  <c r="F13" i="58"/>
  <c r="F13" i="59"/>
  <c r="F13" i="60"/>
  <c r="G13" i="31"/>
  <c r="G13" i="32"/>
  <c r="G13" i="33"/>
  <c r="G13" i="34"/>
  <c r="G13" i="35"/>
  <c r="G13" i="36"/>
  <c r="G13" i="37"/>
  <c r="G13" i="38"/>
  <c r="G13" i="39"/>
  <c r="G13" i="40"/>
  <c r="G13" i="41"/>
  <c r="G13" i="42"/>
  <c r="G13" i="43"/>
  <c r="G13" i="44"/>
  <c r="G13" i="45"/>
  <c r="G13" i="46"/>
  <c r="G13" i="47"/>
  <c r="G13" i="48"/>
  <c r="G13" i="49"/>
  <c r="G13" i="50"/>
  <c r="G13" i="51"/>
  <c r="G13" i="52"/>
  <c r="G13" i="53"/>
  <c r="G13" i="54"/>
  <c r="G13" i="55"/>
  <c r="G13" i="56"/>
  <c r="G13" i="57"/>
  <c r="G13" i="58"/>
  <c r="G13" i="59"/>
  <c r="G13" i="60"/>
  <c r="H13" i="60"/>
  <c r="F14" i="31"/>
  <c r="F14" i="32"/>
  <c r="F14" i="33"/>
  <c r="F14" i="34"/>
  <c r="F14" i="35"/>
  <c r="F14" i="36"/>
  <c r="F14" i="37"/>
  <c r="F14" i="38"/>
  <c r="F14" i="39"/>
  <c r="F14" i="40"/>
  <c r="F14" i="41"/>
  <c r="F14" i="42"/>
  <c r="F14" i="43"/>
  <c r="F14" i="44"/>
  <c r="F14" i="45"/>
  <c r="F14" i="46"/>
  <c r="F14" i="47"/>
  <c r="F14" i="48"/>
  <c r="F14" i="49"/>
  <c r="F14" i="50"/>
  <c r="F14" i="51"/>
  <c r="F14" i="52"/>
  <c r="F14" i="53"/>
  <c r="F14" i="54"/>
  <c r="F14" i="55"/>
  <c r="F14" i="56"/>
  <c r="F14" i="57"/>
  <c r="F14" i="58"/>
  <c r="F14" i="59"/>
  <c r="F14" i="60"/>
  <c r="G14" i="31"/>
  <c r="G14" i="32"/>
  <c r="G14" i="33"/>
  <c r="G14" i="34"/>
  <c r="G14" i="35"/>
  <c r="G14" i="36"/>
  <c r="G14" i="37"/>
  <c r="G14" i="38"/>
  <c r="G14" i="39"/>
  <c r="G14" i="40"/>
  <c r="G14" i="41"/>
  <c r="G14" i="42"/>
  <c r="G14" i="43"/>
  <c r="G14" i="44"/>
  <c r="G14" i="45"/>
  <c r="G14" i="46"/>
  <c r="G14" i="47"/>
  <c r="G14" i="48"/>
  <c r="G14" i="49"/>
  <c r="G14" i="50"/>
  <c r="G14" i="51"/>
  <c r="G14" i="52"/>
  <c r="G14" i="53"/>
  <c r="G14" i="54"/>
  <c r="G14" i="55"/>
  <c r="G14" i="56"/>
  <c r="G14" i="57"/>
  <c r="G14" i="58"/>
  <c r="G14" i="59"/>
  <c r="G14" i="60"/>
  <c r="H14" i="60"/>
  <c r="F15" i="31"/>
  <c r="F15" i="32"/>
  <c r="F15" i="33"/>
  <c r="F15" i="34"/>
  <c r="F15" i="35"/>
  <c r="F15" i="36"/>
  <c r="F15" i="37"/>
  <c r="F15" i="38"/>
  <c r="F15" i="39"/>
  <c r="F15" i="40"/>
  <c r="F15" i="41"/>
  <c r="F15" i="42"/>
  <c r="F15" i="43"/>
  <c r="F15" i="44"/>
  <c r="F15" i="45"/>
  <c r="F15" i="46"/>
  <c r="F15" i="47"/>
  <c r="F15" i="48"/>
  <c r="F15" i="49"/>
  <c r="F15" i="50"/>
  <c r="F15" i="51"/>
  <c r="F15" i="52"/>
  <c r="F15" i="53"/>
  <c r="F15" i="54"/>
  <c r="F15" i="55"/>
  <c r="F15" i="56"/>
  <c r="F15" i="57"/>
  <c r="F15" i="58"/>
  <c r="F15" i="59"/>
  <c r="F15" i="60"/>
  <c r="G15" i="31"/>
  <c r="G15" i="32"/>
  <c r="G15" i="33"/>
  <c r="G15" i="34"/>
  <c r="G15" i="35"/>
  <c r="G15" i="36"/>
  <c r="G15" i="37"/>
  <c r="G15" i="38"/>
  <c r="G15" i="39"/>
  <c r="G15" i="40"/>
  <c r="G15" i="41"/>
  <c r="G15" i="42"/>
  <c r="G15" i="43"/>
  <c r="G15" i="44"/>
  <c r="G15" i="45"/>
  <c r="G15" i="46"/>
  <c r="G15" i="47"/>
  <c r="G15" i="48"/>
  <c r="G15" i="49"/>
  <c r="G15" i="50"/>
  <c r="G15" i="51"/>
  <c r="G15" i="52"/>
  <c r="G15" i="53"/>
  <c r="G15" i="54"/>
  <c r="G15" i="55"/>
  <c r="G15" i="56"/>
  <c r="G15" i="57"/>
  <c r="G15" i="58"/>
  <c r="G15" i="59"/>
  <c r="G15" i="60"/>
  <c r="H15" i="31"/>
  <c r="H15" i="32"/>
  <c r="H15" i="33"/>
  <c r="H15" i="34"/>
  <c r="H15" i="35"/>
  <c r="H15" i="36"/>
  <c r="H15" i="37"/>
  <c r="H15" i="38"/>
  <c r="H15" i="39"/>
  <c r="H15" i="40"/>
  <c r="H15" i="41"/>
  <c r="H15" i="42"/>
  <c r="H15" i="43"/>
  <c r="H15" i="44"/>
  <c r="H15" i="45"/>
  <c r="H15" i="46"/>
  <c r="H15" i="47"/>
  <c r="H15" i="48"/>
  <c r="H15" i="49"/>
  <c r="H15" i="50"/>
  <c r="H15" i="51"/>
  <c r="H15" i="52"/>
  <c r="H15" i="53"/>
  <c r="H15" i="54"/>
  <c r="H15" i="55"/>
  <c r="H15" i="56"/>
  <c r="H15" i="57"/>
  <c r="H15" i="58"/>
  <c r="H15" i="59"/>
  <c r="H15" i="60"/>
  <c r="F16" i="31"/>
  <c r="F16" i="32"/>
  <c r="F16" i="33"/>
  <c r="F16" i="34"/>
  <c r="F16" i="35"/>
  <c r="F16" i="36"/>
  <c r="F16" i="37"/>
  <c r="F16" i="38"/>
  <c r="F16" i="39"/>
  <c r="F16" i="40"/>
  <c r="F16" i="41"/>
  <c r="F16" i="42"/>
  <c r="F16" i="43"/>
  <c r="F16" i="44"/>
  <c r="F16" i="45"/>
  <c r="F16" i="46"/>
  <c r="F16" i="47"/>
  <c r="F16" i="48"/>
  <c r="F16" i="49"/>
  <c r="F16" i="50"/>
  <c r="F16" i="51"/>
  <c r="F16" i="52"/>
  <c r="F16" i="53"/>
  <c r="F16" i="54"/>
  <c r="F16" i="55"/>
  <c r="F16" i="56"/>
  <c r="F16" i="57"/>
  <c r="F16" i="58"/>
  <c r="F16" i="59"/>
  <c r="F16" i="60"/>
  <c r="G16" i="31"/>
  <c r="G16" i="32"/>
  <c r="G16" i="33"/>
  <c r="G16" i="34"/>
  <c r="G16" i="35"/>
  <c r="G16" i="36"/>
  <c r="G16" i="37"/>
  <c r="G16" i="38"/>
  <c r="G16" i="39"/>
  <c r="G16" i="40"/>
  <c r="G16" i="41"/>
  <c r="G16" i="42"/>
  <c r="G16" i="43"/>
  <c r="G16" i="44"/>
  <c r="G16" i="45"/>
  <c r="G16" i="46"/>
  <c r="G16" i="47"/>
  <c r="G16" i="48"/>
  <c r="G16" i="49"/>
  <c r="G16" i="50"/>
  <c r="G16" i="51"/>
  <c r="G16" i="52"/>
  <c r="G16" i="53"/>
  <c r="G16" i="54"/>
  <c r="G16" i="55"/>
  <c r="G16" i="56"/>
  <c r="G16" i="57"/>
  <c r="G16" i="58"/>
  <c r="G16" i="59"/>
  <c r="G16" i="60"/>
  <c r="H16" i="35"/>
  <c r="H16" i="36"/>
  <c r="H16" i="37"/>
  <c r="H16" i="38"/>
  <c r="H16" i="39"/>
  <c r="H16" i="40"/>
  <c r="H16" i="41"/>
  <c r="H16" i="42"/>
  <c r="H16" i="43"/>
  <c r="H16" i="44"/>
  <c r="H16" i="45"/>
  <c r="H16" i="46"/>
  <c r="H16" i="47"/>
  <c r="H16" i="48"/>
  <c r="H16" i="49"/>
  <c r="H16" i="50"/>
  <c r="H16" i="51"/>
  <c r="H16" i="52"/>
  <c r="H16" i="53"/>
  <c r="H16" i="54"/>
  <c r="H16" i="55"/>
  <c r="H16" i="56"/>
  <c r="H16" i="57"/>
  <c r="H16" i="58"/>
  <c r="H16" i="59"/>
  <c r="H16" i="60"/>
  <c r="G12" i="31"/>
  <c r="G12" i="32"/>
  <c r="G12" i="33"/>
  <c r="G12" i="34"/>
  <c r="G12" i="35"/>
  <c r="G12" i="36"/>
  <c r="G12" i="37"/>
  <c r="G12" i="38"/>
  <c r="G12" i="39"/>
  <c r="G12" i="40"/>
  <c r="G12" i="41"/>
  <c r="G12" i="42"/>
  <c r="G12" i="43"/>
  <c r="G12" i="44"/>
  <c r="G12" i="45"/>
  <c r="G12" i="46"/>
  <c r="G12" i="47"/>
  <c r="G12" i="48"/>
  <c r="G12" i="49"/>
  <c r="G12" i="50"/>
  <c r="G12" i="51"/>
  <c r="G12" i="52"/>
  <c r="G12" i="53"/>
  <c r="G12" i="54"/>
  <c r="G12" i="55"/>
  <c r="G12" i="56"/>
  <c r="G12" i="57"/>
  <c r="G12" i="58"/>
  <c r="G12" i="59"/>
  <c r="G12" i="60"/>
  <c r="H12" i="31"/>
  <c r="H12" i="32"/>
  <c r="H12" i="33"/>
  <c r="H12" i="34"/>
  <c r="H12" i="35"/>
  <c r="H12" i="36"/>
  <c r="H12" i="37"/>
  <c r="H12" i="38"/>
  <c r="H12" i="39"/>
  <c r="H12" i="40"/>
  <c r="H12" i="41"/>
  <c r="H12" i="42"/>
  <c r="H12" i="43"/>
  <c r="H12" i="44"/>
  <c r="H12" i="45"/>
  <c r="H12" i="46"/>
  <c r="H12" i="47"/>
  <c r="H12" i="48"/>
  <c r="H12" i="49"/>
  <c r="H12" i="50"/>
  <c r="H12" i="51"/>
  <c r="H12" i="52"/>
  <c r="H12" i="53"/>
  <c r="H12" i="54"/>
  <c r="H12" i="55"/>
  <c r="H12" i="56"/>
  <c r="H12" i="57"/>
  <c r="H12" i="58"/>
  <c r="H12" i="59"/>
  <c r="H12" i="60"/>
  <c r="F12" i="31"/>
  <c r="F12" i="32"/>
  <c r="F12" i="33"/>
  <c r="F12" i="34"/>
  <c r="F12" i="35"/>
  <c r="F12" i="36"/>
  <c r="F12" i="37"/>
  <c r="F12" i="38"/>
  <c r="F12" i="39"/>
  <c r="F12" i="40"/>
  <c r="F12" i="41"/>
  <c r="F12" i="42"/>
  <c r="F12" i="43"/>
  <c r="F12" i="44"/>
  <c r="F12" i="45"/>
  <c r="F12" i="46"/>
  <c r="F12" i="47"/>
  <c r="F12" i="48"/>
  <c r="F12" i="49"/>
  <c r="F12" i="50"/>
  <c r="F12" i="51"/>
  <c r="F12" i="52"/>
  <c r="F12" i="53"/>
  <c r="F12" i="54"/>
  <c r="F12" i="55"/>
  <c r="F12" i="56"/>
  <c r="F12" i="57"/>
  <c r="F12" i="58"/>
  <c r="F12" i="59"/>
  <c r="F12" i="60"/>
  <c r="F5" i="60"/>
  <c r="G5" i="31"/>
  <c r="G5" i="32"/>
  <c r="G5" i="33"/>
  <c r="G5" i="34"/>
  <c r="G5" i="35"/>
  <c r="G5" i="36"/>
  <c r="G5" i="37"/>
  <c r="G5" i="38"/>
  <c r="G5" i="39"/>
  <c r="G5" i="40"/>
  <c r="G5" i="41"/>
  <c r="G5" i="42"/>
  <c r="G5" i="43"/>
  <c r="G5" i="44"/>
  <c r="G5" i="45"/>
  <c r="G5" i="46"/>
  <c r="G5" i="47"/>
  <c r="G5" i="48"/>
  <c r="G5" i="49"/>
  <c r="G5" i="50"/>
  <c r="G5" i="51"/>
  <c r="G5" i="52"/>
  <c r="G5" i="53"/>
  <c r="G5" i="54"/>
  <c r="G5" i="55"/>
  <c r="G5" i="56"/>
  <c r="G5" i="57"/>
  <c r="G5" i="58"/>
  <c r="G5" i="59"/>
  <c r="G5" i="60"/>
  <c r="H5" i="31"/>
  <c r="H5" i="32"/>
  <c r="H5" i="33"/>
  <c r="H5" i="34"/>
  <c r="H5" i="35"/>
  <c r="H5" i="36"/>
  <c r="H5" i="37"/>
  <c r="H5" i="38"/>
  <c r="H5" i="39"/>
  <c r="H5" i="40"/>
  <c r="H5" i="41"/>
  <c r="H5" i="42"/>
  <c r="H5" i="43"/>
  <c r="H5" i="44"/>
  <c r="H5" i="45"/>
  <c r="H5" i="46"/>
  <c r="H5" i="47"/>
  <c r="H5" i="48"/>
  <c r="H5" i="49"/>
  <c r="H5" i="50"/>
  <c r="H5" i="51"/>
  <c r="H5" i="52"/>
  <c r="H5" i="53"/>
  <c r="H5" i="54"/>
  <c r="H5" i="55"/>
  <c r="H5" i="56"/>
  <c r="H5" i="57"/>
  <c r="H5" i="58"/>
  <c r="H5" i="59"/>
  <c r="H5" i="60"/>
  <c r="F6" i="31"/>
  <c r="F6" i="32"/>
  <c r="F6" i="33"/>
  <c r="F6" i="34"/>
  <c r="F6" i="35"/>
  <c r="F6" i="36"/>
  <c r="F6" i="37"/>
  <c r="F6" i="38"/>
  <c r="F6" i="39"/>
  <c r="F6" i="40"/>
  <c r="F6" i="41"/>
  <c r="F6" i="42"/>
  <c r="F6" i="43"/>
  <c r="F6" i="44"/>
  <c r="F6" i="45"/>
  <c r="F6" i="46"/>
  <c r="F6" i="47"/>
  <c r="F6" i="48"/>
  <c r="F6" i="49"/>
  <c r="F6" i="50"/>
  <c r="F6" i="51"/>
  <c r="F6" i="52"/>
  <c r="F6" i="53"/>
  <c r="F6" i="54"/>
  <c r="F6" i="55"/>
  <c r="F6" i="56"/>
  <c r="F6" i="57"/>
  <c r="F6" i="58"/>
  <c r="F6" i="59"/>
  <c r="F6" i="60"/>
  <c r="G6" i="31"/>
  <c r="G6" i="32"/>
  <c r="G6" i="33"/>
  <c r="G6" i="34"/>
  <c r="G6" i="35"/>
  <c r="G6" i="36"/>
  <c r="G6" i="37"/>
  <c r="G6" i="38"/>
  <c r="G6" i="39"/>
  <c r="G6" i="40"/>
  <c r="G6" i="41"/>
  <c r="G6" i="42"/>
  <c r="G6" i="43"/>
  <c r="G6" i="44"/>
  <c r="G6" i="45"/>
  <c r="G6" i="46"/>
  <c r="G6" i="47"/>
  <c r="G6" i="48"/>
  <c r="G6" i="49"/>
  <c r="G6" i="50"/>
  <c r="G6" i="51"/>
  <c r="G6" i="52"/>
  <c r="G6" i="53"/>
  <c r="G6" i="54"/>
  <c r="G6" i="55"/>
  <c r="G6" i="56"/>
  <c r="G6" i="57"/>
  <c r="G6" i="58"/>
  <c r="G6" i="59"/>
  <c r="G6" i="60"/>
  <c r="H6" i="31"/>
  <c r="H6" i="32"/>
  <c r="H6" i="33"/>
  <c r="H6" i="34"/>
  <c r="H6" i="35"/>
  <c r="H6" i="36"/>
  <c r="H6" i="37"/>
  <c r="H6" i="38"/>
  <c r="H6" i="39"/>
  <c r="H6" i="40"/>
  <c r="H6" i="41"/>
  <c r="H6" i="42"/>
  <c r="H6" i="43"/>
  <c r="H6" i="44"/>
  <c r="H6" i="45"/>
  <c r="H6" i="46"/>
  <c r="H6" i="47"/>
  <c r="H6" i="48"/>
  <c r="H6" i="49"/>
  <c r="H6" i="50"/>
  <c r="H6" i="51"/>
  <c r="H6" i="52"/>
  <c r="H6" i="53"/>
  <c r="H6" i="54"/>
  <c r="H6" i="55"/>
  <c r="H6" i="56"/>
  <c r="H6" i="57"/>
  <c r="H6" i="58"/>
  <c r="H6" i="59"/>
  <c r="H6" i="60"/>
  <c r="F7" i="31"/>
  <c r="F7" i="32"/>
  <c r="F7" i="33"/>
  <c r="F7" i="34"/>
  <c r="F7" i="35"/>
  <c r="F7" i="36"/>
  <c r="F7" i="37"/>
  <c r="F7" i="38"/>
  <c r="F7" i="39"/>
  <c r="F7" i="40"/>
  <c r="F7" i="41"/>
  <c r="F7" i="42"/>
  <c r="F7" i="43"/>
  <c r="F7" i="44"/>
  <c r="F7" i="45"/>
  <c r="F7" i="46"/>
  <c r="F7" i="47"/>
  <c r="F7" i="48"/>
  <c r="F7" i="49"/>
  <c r="F7" i="50"/>
  <c r="F7" i="51"/>
  <c r="F7" i="52"/>
  <c r="F7" i="53"/>
  <c r="F7" i="54"/>
  <c r="F7" i="55"/>
  <c r="F7" i="56"/>
  <c r="F7" i="57"/>
  <c r="F7" i="58"/>
  <c r="F7" i="59"/>
  <c r="F7" i="60"/>
  <c r="G7" i="31"/>
  <c r="G7" i="32"/>
  <c r="G7" i="33"/>
  <c r="G7" i="34"/>
  <c r="G7" i="35"/>
  <c r="G7" i="36"/>
  <c r="G7" i="37"/>
  <c r="G7" i="38"/>
  <c r="G7" i="39"/>
  <c r="G7" i="40"/>
  <c r="G7" i="41"/>
  <c r="G7" i="42"/>
  <c r="G7" i="43"/>
  <c r="G7" i="44"/>
  <c r="G7" i="45"/>
  <c r="G7" i="46"/>
  <c r="G7" i="47"/>
  <c r="G7" i="48"/>
  <c r="G7" i="49"/>
  <c r="G7" i="50"/>
  <c r="G7" i="51"/>
  <c r="G7" i="52"/>
  <c r="G7" i="53"/>
  <c r="G7" i="54"/>
  <c r="G7" i="55"/>
  <c r="G7" i="56"/>
  <c r="G7" i="57"/>
  <c r="G7" i="58"/>
  <c r="G7" i="59"/>
  <c r="G7" i="60"/>
  <c r="H7" i="31"/>
  <c r="H7" i="32"/>
  <c r="H7" i="33"/>
  <c r="H7" i="34"/>
  <c r="H7" i="35"/>
  <c r="H7" i="36"/>
  <c r="H7" i="37"/>
  <c r="H7" i="38"/>
  <c r="H7" i="39"/>
  <c r="H7" i="40"/>
  <c r="H7" i="41"/>
  <c r="H7" i="42"/>
  <c r="H7" i="43"/>
  <c r="H7" i="44"/>
  <c r="H7" i="45"/>
  <c r="H7" i="46"/>
  <c r="H7" i="47"/>
  <c r="H7" i="48"/>
  <c r="H7" i="49"/>
  <c r="H7" i="50"/>
  <c r="H7" i="51"/>
  <c r="H7" i="52"/>
  <c r="H7" i="53"/>
  <c r="H7" i="54"/>
  <c r="H7" i="55"/>
  <c r="H7" i="56"/>
  <c r="H7" i="57"/>
  <c r="H7" i="58"/>
  <c r="H7" i="59"/>
  <c r="H7" i="60"/>
  <c r="F8" i="31"/>
  <c r="F8" i="32"/>
  <c r="F8" i="33"/>
  <c r="F8" i="34"/>
  <c r="F8" i="35"/>
  <c r="F8" i="36"/>
  <c r="F8" i="37"/>
  <c r="F8" i="38"/>
  <c r="F8" i="39"/>
  <c r="F8" i="40"/>
  <c r="F8" i="41"/>
  <c r="F8" i="42"/>
  <c r="F8" i="43"/>
  <c r="F8" i="44"/>
  <c r="F8" i="45"/>
  <c r="F8" i="46"/>
  <c r="F8" i="47"/>
  <c r="F8" i="48"/>
  <c r="F8" i="49"/>
  <c r="F8" i="50"/>
  <c r="F8" i="51"/>
  <c r="F8" i="52"/>
  <c r="F8" i="53"/>
  <c r="F8" i="54"/>
  <c r="F8" i="55"/>
  <c r="F8" i="56"/>
  <c r="F8" i="57"/>
  <c r="F8" i="58"/>
  <c r="F8" i="59"/>
  <c r="F8" i="60"/>
  <c r="G8" i="60"/>
  <c r="H8" i="60"/>
  <c r="G4" i="60"/>
  <c r="H4" i="60"/>
  <c r="F4" i="60"/>
  <c r="H17" i="60"/>
  <c r="G17" i="60"/>
  <c r="F17" i="60"/>
  <c r="D17" i="60"/>
  <c r="C17" i="60"/>
  <c r="B17" i="60"/>
  <c r="H11" i="60"/>
  <c r="G11" i="60"/>
  <c r="F11" i="60"/>
  <c r="D11" i="60"/>
  <c r="C11" i="60"/>
  <c r="B11" i="60"/>
  <c r="H10" i="60"/>
  <c r="G10" i="60"/>
  <c r="F10" i="60"/>
  <c r="D10" i="60"/>
  <c r="C10" i="60"/>
  <c r="B10" i="60"/>
  <c r="H9" i="60"/>
  <c r="G9" i="60"/>
  <c r="F9" i="60"/>
  <c r="D9" i="60"/>
  <c r="C9" i="60"/>
  <c r="B9" i="60"/>
  <c r="H13" i="59"/>
  <c r="H14" i="59"/>
  <c r="F5" i="59"/>
  <c r="G8" i="59"/>
  <c r="H8" i="59"/>
  <c r="G4" i="59"/>
  <c r="H4" i="59"/>
  <c r="F4" i="59"/>
  <c r="H13" i="58"/>
  <c r="H14" i="58"/>
  <c r="F5" i="58"/>
  <c r="G8" i="58"/>
  <c r="H8" i="58"/>
  <c r="G4" i="58"/>
  <c r="H4" i="58"/>
  <c r="F4" i="58"/>
  <c r="H13" i="57"/>
  <c r="H14" i="57"/>
  <c r="F5" i="57"/>
  <c r="G8" i="57"/>
  <c r="H8" i="57"/>
  <c r="G4" i="57"/>
  <c r="H4" i="57"/>
  <c r="F4" i="57"/>
  <c r="H17" i="59"/>
  <c r="G17" i="59"/>
  <c r="F17" i="59"/>
  <c r="D17" i="59"/>
  <c r="C17" i="59"/>
  <c r="B17" i="59"/>
  <c r="H11" i="59"/>
  <c r="G11" i="59"/>
  <c r="F11" i="59"/>
  <c r="D11" i="59"/>
  <c r="C11" i="59"/>
  <c r="B11" i="59"/>
  <c r="H10" i="59"/>
  <c r="G10" i="59"/>
  <c r="F10" i="59"/>
  <c r="D10" i="59"/>
  <c r="C10" i="59"/>
  <c r="B10" i="59"/>
  <c r="H9" i="59"/>
  <c r="G9" i="59"/>
  <c r="F9" i="59"/>
  <c r="D9" i="59"/>
  <c r="C9" i="59"/>
  <c r="B9" i="59"/>
  <c r="H17" i="58"/>
  <c r="G17" i="58"/>
  <c r="F17" i="58"/>
  <c r="D17" i="58"/>
  <c r="C17" i="58"/>
  <c r="B17" i="58"/>
  <c r="H11" i="58"/>
  <c r="G11" i="58"/>
  <c r="F11" i="58"/>
  <c r="D11" i="58"/>
  <c r="C11" i="58"/>
  <c r="B11" i="58"/>
  <c r="H10" i="58"/>
  <c r="G10" i="58"/>
  <c r="F10" i="58"/>
  <c r="D10" i="58"/>
  <c r="C10" i="58"/>
  <c r="B10" i="58"/>
  <c r="H9" i="58"/>
  <c r="G9" i="58"/>
  <c r="F9" i="58"/>
  <c r="D9" i="58"/>
  <c r="C9" i="58"/>
  <c r="B9" i="58"/>
  <c r="H17" i="57"/>
  <c r="G17" i="57"/>
  <c r="F17" i="57"/>
  <c r="D17" i="57"/>
  <c r="C17" i="57"/>
  <c r="B17" i="57"/>
  <c r="H11" i="57"/>
  <c r="G11" i="57"/>
  <c r="F11" i="57"/>
  <c r="D11" i="57"/>
  <c r="C11" i="57"/>
  <c r="B11" i="57"/>
  <c r="H10" i="57"/>
  <c r="G10" i="57"/>
  <c r="F10" i="57"/>
  <c r="D10" i="57"/>
  <c r="C10" i="57"/>
  <c r="B10" i="57"/>
  <c r="H9" i="57"/>
  <c r="G9" i="57"/>
  <c r="F9" i="57"/>
  <c r="D9" i="57"/>
  <c r="C9" i="57"/>
  <c r="B9" i="57"/>
  <c r="H13" i="56"/>
  <c r="H14" i="56"/>
  <c r="F5" i="56"/>
  <c r="G8" i="56"/>
  <c r="H8" i="56"/>
  <c r="G4" i="56"/>
  <c r="H4" i="56"/>
  <c r="F4" i="56"/>
  <c r="H17" i="56"/>
  <c r="G17" i="56"/>
  <c r="F17" i="56"/>
  <c r="D17" i="56"/>
  <c r="C17" i="56"/>
  <c r="B17" i="56"/>
  <c r="H11" i="56"/>
  <c r="G11" i="56"/>
  <c r="F11" i="56"/>
  <c r="D11" i="56"/>
  <c r="C11" i="56"/>
  <c r="B11" i="56"/>
  <c r="H10" i="56"/>
  <c r="G10" i="56"/>
  <c r="F10" i="56"/>
  <c r="D10" i="56"/>
  <c r="C10" i="56"/>
  <c r="B10" i="56"/>
  <c r="H9" i="56"/>
  <c r="G9" i="56"/>
  <c r="F9" i="56"/>
  <c r="D9" i="56"/>
  <c r="C9" i="56"/>
  <c r="B9" i="56"/>
  <c r="H13" i="55"/>
  <c r="H14" i="55"/>
  <c r="F5" i="55"/>
  <c r="G8" i="55"/>
  <c r="H8" i="55"/>
  <c r="G4" i="55"/>
  <c r="H4" i="55"/>
  <c r="F4" i="55"/>
  <c r="H17" i="55"/>
  <c r="G17" i="55"/>
  <c r="F17" i="55"/>
  <c r="D17" i="55"/>
  <c r="C17" i="55"/>
  <c r="B17" i="55"/>
  <c r="H11" i="55"/>
  <c r="G11" i="55"/>
  <c r="F11" i="55"/>
  <c r="D11" i="55"/>
  <c r="C11" i="55"/>
  <c r="B11" i="55"/>
  <c r="H10" i="55"/>
  <c r="G10" i="55"/>
  <c r="F10" i="55"/>
  <c r="D10" i="55"/>
  <c r="C10" i="55"/>
  <c r="B10" i="55"/>
  <c r="H9" i="55"/>
  <c r="G9" i="55"/>
  <c r="F9" i="55"/>
  <c r="D9" i="55"/>
  <c r="C9" i="55"/>
  <c r="B9" i="55"/>
  <c r="H13" i="54"/>
  <c r="H14" i="54"/>
  <c r="F5" i="54"/>
  <c r="G8" i="54"/>
  <c r="H8" i="54"/>
  <c r="G4" i="54"/>
  <c r="H4" i="54"/>
  <c r="F4" i="54"/>
  <c r="H17" i="54"/>
  <c r="G17" i="54"/>
  <c r="F17" i="54"/>
  <c r="D17" i="54"/>
  <c r="C17" i="54"/>
  <c r="B17" i="54"/>
  <c r="H11" i="54"/>
  <c r="G11" i="54"/>
  <c r="F11" i="54"/>
  <c r="D11" i="54"/>
  <c r="C11" i="54"/>
  <c r="B11" i="54"/>
  <c r="H10" i="54"/>
  <c r="G10" i="54"/>
  <c r="F10" i="54"/>
  <c r="D10" i="54"/>
  <c r="C10" i="54"/>
  <c r="B10" i="54"/>
  <c r="H9" i="54"/>
  <c r="G9" i="54"/>
  <c r="F9" i="54"/>
  <c r="D9" i="54"/>
  <c r="C9" i="54"/>
  <c r="B9" i="54"/>
  <c r="H13" i="53"/>
  <c r="H14" i="53"/>
  <c r="F5" i="53"/>
  <c r="G8" i="53"/>
  <c r="H8" i="53"/>
  <c r="G4" i="53"/>
  <c r="H4" i="53"/>
  <c r="F4" i="53"/>
  <c r="H17" i="53"/>
  <c r="G17" i="53"/>
  <c r="F17" i="53"/>
  <c r="D17" i="53"/>
  <c r="C17" i="53"/>
  <c r="B17" i="53"/>
  <c r="H11" i="53"/>
  <c r="G11" i="53"/>
  <c r="F11" i="53"/>
  <c r="D11" i="53"/>
  <c r="C11" i="53"/>
  <c r="B11" i="53"/>
  <c r="H10" i="53"/>
  <c r="G10" i="53"/>
  <c r="F10" i="53"/>
  <c r="D10" i="53"/>
  <c r="C10" i="53"/>
  <c r="B10" i="53"/>
  <c r="H9" i="53"/>
  <c r="G9" i="53"/>
  <c r="F9" i="53"/>
  <c r="D9" i="53"/>
  <c r="C9" i="53"/>
  <c r="B9" i="53"/>
  <c r="H13" i="52"/>
  <c r="H14" i="52"/>
  <c r="F5" i="52"/>
  <c r="G8" i="52"/>
  <c r="H8" i="52"/>
  <c r="G4" i="52"/>
  <c r="H4" i="52"/>
  <c r="F4" i="52"/>
  <c r="H13" i="51"/>
  <c r="H14" i="51"/>
  <c r="F5" i="51"/>
  <c r="G8" i="51"/>
  <c r="H8" i="51"/>
  <c r="G4" i="51"/>
  <c r="H4" i="51"/>
  <c r="F4" i="51"/>
  <c r="H13" i="50"/>
  <c r="H14" i="50"/>
  <c r="F5" i="50"/>
  <c r="G8" i="50"/>
  <c r="H8" i="50"/>
  <c r="G4" i="50"/>
  <c r="H4" i="50"/>
  <c r="F4" i="50"/>
  <c r="H17" i="52"/>
  <c r="G17" i="52"/>
  <c r="F17" i="52"/>
  <c r="D17" i="52"/>
  <c r="C17" i="52"/>
  <c r="B17" i="52"/>
  <c r="H11" i="52"/>
  <c r="G11" i="52"/>
  <c r="F11" i="52"/>
  <c r="D11" i="52"/>
  <c r="C11" i="52"/>
  <c r="B11" i="52"/>
  <c r="H10" i="52"/>
  <c r="G10" i="52"/>
  <c r="F10" i="52"/>
  <c r="D10" i="52"/>
  <c r="C10" i="52"/>
  <c r="B10" i="52"/>
  <c r="H9" i="52"/>
  <c r="G9" i="52"/>
  <c r="F9" i="52"/>
  <c r="D9" i="52"/>
  <c r="C9" i="52"/>
  <c r="B9" i="52"/>
  <c r="H17" i="51"/>
  <c r="G17" i="51"/>
  <c r="F17" i="51"/>
  <c r="D17" i="51"/>
  <c r="C17" i="51"/>
  <c r="B17" i="51"/>
  <c r="H11" i="51"/>
  <c r="G11" i="51"/>
  <c r="F11" i="51"/>
  <c r="D11" i="51"/>
  <c r="C11" i="51"/>
  <c r="B11" i="51"/>
  <c r="H10" i="51"/>
  <c r="G10" i="51"/>
  <c r="F10" i="51"/>
  <c r="D10" i="51"/>
  <c r="C10" i="51"/>
  <c r="B10" i="51"/>
  <c r="H9" i="51"/>
  <c r="G9" i="51"/>
  <c r="F9" i="51"/>
  <c r="D9" i="51"/>
  <c r="C9" i="51"/>
  <c r="B9" i="51"/>
  <c r="H17" i="50"/>
  <c r="G17" i="50"/>
  <c r="F17" i="50"/>
  <c r="D17" i="50"/>
  <c r="C17" i="50"/>
  <c r="B17" i="50"/>
  <c r="H11" i="50"/>
  <c r="G11" i="50"/>
  <c r="F11" i="50"/>
  <c r="D11" i="50"/>
  <c r="C11" i="50"/>
  <c r="B11" i="50"/>
  <c r="H10" i="50"/>
  <c r="G10" i="50"/>
  <c r="F10" i="50"/>
  <c r="D10" i="50"/>
  <c r="C10" i="50"/>
  <c r="B10" i="50"/>
  <c r="H9" i="50"/>
  <c r="G9" i="50"/>
  <c r="F9" i="50"/>
  <c r="D9" i="50"/>
  <c r="C9" i="50"/>
  <c r="B9" i="50"/>
  <c r="H13" i="49"/>
  <c r="H14" i="49"/>
  <c r="F5" i="49"/>
  <c r="G8" i="49"/>
  <c r="H8" i="49"/>
  <c r="G4" i="49"/>
  <c r="H4" i="49"/>
  <c r="F4" i="49"/>
  <c r="H17" i="49"/>
  <c r="G17" i="49"/>
  <c r="F17" i="49"/>
  <c r="D17" i="49"/>
  <c r="C17" i="49"/>
  <c r="B17" i="49"/>
  <c r="H11" i="49"/>
  <c r="G11" i="49"/>
  <c r="F11" i="49"/>
  <c r="D11" i="49"/>
  <c r="C11" i="49"/>
  <c r="B11" i="49"/>
  <c r="H10" i="49"/>
  <c r="G10" i="49"/>
  <c r="F10" i="49"/>
  <c r="D10" i="49"/>
  <c r="C10" i="49"/>
  <c r="B10" i="49"/>
  <c r="H9" i="49"/>
  <c r="G9" i="49"/>
  <c r="F9" i="49"/>
  <c r="D9" i="49"/>
  <c r="C9" i="49"/>
  <c r="B9" i="49"/>
  <c r="H13" i="48"/>
  <c r="H14" i="48"/>
  <c r="F5" i="48"/>
  <c r="G8" i="48"/>
  <c r="H8" i="48"/>
  <c r="G4" i="48"/>
  <c r="H4" i="48"/>
  <c r="F4" i="48"/>
  <c r="H17" i="48"/>
  <c r="G17" i="48"/>
  <c r="F17" i="48"/>
  <c r="D17" i="48"/>
  <c r="C17" i="48"/>
  <c r="B17" i="48"/>
  <c r="H11" i="48"/>
  <c r="G11" i="48"/>
  <c r="F11" i="48"/>
  <c r="D11" i="48"/>
  <c r="C11" i="48"/>
  <c r="B11" i="48"/>
  <c r="H10" i="48"/>
  <c r="G10" i="48"/>
  <c r="F10" i="48"/>
  <c r="D10" i="48"/>
  <c r="C10" i="48"/>
  <c r="B10" i="48"/>
  <c r="H9" i="48"/>
  <c r="G9" i="48"/>
  <c r="F9" i="48"/>
  <c r="D9" i="48"/>
  <c r="C9" i="48"/>
  <c r="B9" i="48"/>
  <c r="H13" i="47"/>
  <c r="H14" i="47"/>
  <c r="F5" i="47"/>
  <c r="G8" i="47"/>
  <c r="H8" i="47"/>
  <c r="G4" i="47"/>
  <c r="H4" i="47"/>
  <c r="F4" i="47"/>
  <c r="H17" i="47"/>
  <c r="G17" i="47"/>
  <c r="F17" i="47"/>
  <c r="D17" i="47"/>
  <c r="C17" i="47"/>
  <c r="B17" i="47"/>
  <c r="H11" i="47"/>
  <c r="G11" i="47"/>
  <c r="F11" i="47"/>
  <c r="D11" i="47"/>
  <c r="C11" i="47"/>
  <c r="B11" i="47"/>
  <c r="H10" i="47"/>
  <c r="G10" i="47"/>
  <c r="F10" i="47"/>
  <c r="D10" i="47"/>
  <c r="C10" i="47"/>
  <c r="B10" i="47"/>
  <c r="H9" i="47"/>
  <c r="G9" i="47"/>
  <c r="F9" i="47"/>
  <c r="D9" i="47"/>
  <c r="C9" i="47"/>
  <c r="B9" i="47"/>
  <c r="H13" i="46"/>
  <c r="H14" i="46"/>
  <c r="F5" i="46"/>
  <c r="G8" i="46"/>
  <c r="H8" i="46"/>
  <c r="G4" i="46"/>
  <c r="H4" i="46"/>
  <c r="F4" i="46"/>
  <c r="H17" i="46"/>
  <c r="G17" i="46"/>
  <c r="F17" i="46"/>
  <c r="D17" i="46"/>
  <c r="C17" i="46"/>
  <c r="B17" i="46"/>
  <c r="H11" i="46"/>
  <c r="G11" i="46"/>
  <c r="F11" i="46"/>
  <c r="D11" i="46"/>
  <c r="C11" i="46"/>
  <c r="B11" i="46"/>
  <c r="H10" i="46"/>
  <c r="G10" i="46"/>
  <c r="F10" i="46"/>
  <c r="D10" i="46"/>
  <c r="C10" i="46"/>
  <c r="B10" i="46"/>
  <c r="H9" i="46"/>
  <c r="G9" i="46"/>
  <c r="F9" i="46"/>
  <c r="D9" i="46"/>
  <c r="C9" i="46"/>
  <c r="B9" i="46"/>
  <c r="H13" i="42"/>
  <c r="H13" i="43"/>
  <c r="H13" i="44"/>
  <c r="H13" i="45"/>
  <c r="H14" i="45"/>
  <c r="F5" i="45"/>
  <c r="G8" i="45"/>
  <c r="H8" i="45"/>
  <c r="G4" i="45"/>
  <c r="H4" i="45"/>
  <c r="F4" i="45"/>
  <c r="H14" i="44"/>
  <c r="F5" i="44"/>
  <c r="G8" i="44"/>
  <c r="H8" i="44"/>
  <c r="G4" i="44"/>
  <c r="H4" i="44"/>
  <c r="F4" i="44"/>
  <c r="H14" i="43"/>
  <c r="F5" i="43"/>
  <c r="G8" i="43"/>
  <c r="H8" i="43"/>
  <c r="G4" i="43"/>
  <c r="H4" i="43"/>
  <c r="F4" i="43"/>
  <c r="H14" i="42"/>
  <c r="F5" i="42"/>
  <c r="G8" i="42"/>
  <c r="H8" i="42"/>
  <c r="G4" i="42"/>
  <c r="H4" i="42"/>
  <c r="F4" i="42"/>
  <c r="H17" i="45"/>
  <c r="G17" i="45"/>
  <c r="F17" i="45"/>
  <c r="D17" i="45"/>
  <c r="C17" i="45"/>
  <c r="B17" i="45"/>
  <c r="H11" i="45"/>
  <c r="G11" i="45"/>
  <c r="F11" i="45"/>
  <c r="D11" i="45"/>
  <c r="C11" i="45"/>
  <c r="B11" i="45"/>
  <c r="H10" i="45"/>
  <c r="G10" i="45"/>
  <c r="F10" i="45"/>
  <c r="D10" i="45"/>
  <c r="C10" i="45"/>
  <c r="B10" i="45"/>
  <c r="H9" i="45"/>
  <c r="G9" i="45"/>
  <c r="F9" i="45"/>
  <c r="D9" i="45"/>
  <c r="C9" i="45"/>
  <c r="B9" i="45"/>
  <c r="H17" i="44"/>
  <c r="G17" i="44"/>
  <c r="F17" i="44"/>
  <c r="D17" i="44"/>
  <c r="C17" i="44"/>
  <c r="B17" i="44"/>
  <c r="H11" i="44"/>
  <c r="G11" i="44"/>
  <c r="F11" i="44"/>
  <c r="D11" i="44"/>
  <c r="C11" i="44"/>
  <c r="B11" i="44"/>
  <c r="H10" i="44"/>
  <c r="G10" i="44"/>
  <c r="F10" i="44"/>
  <c r="D10" i="44"/>
  <c r="C10" i="44"/>
  <c r="B10" i="44"/>
  <c r="H9" i="44"/>
  <c r="G9" i="44"/>
  <c r="F9" i="44"/>
  <c r="D9" i="44"/>
  <c r="C9" i="44"/>
  <c r="B9" i="44"/>
  <c r="H17" i="43"/>
  <c r="G17" i="43"/>
  <c r="F17" i="43"/>
  <c r="D17" i="43"/>
  <c r="C17" i="43"/>
  <c r="B17" i="43"/>
  <c r="H11" i="43"/>
  <c r="G11" i="43"/>
  <c r="F11" i="43"/>
  <c r="D11" i="43"/>
  <c r="C11" i="43"/>
  <c r="B11" i="43"/>
  <c r="H10" i="43"/>
  <c r="G10" i="43"/>
  <c r="F10" i="43"/>
  <c r="D10" i="43"/>
  <c r="C10" i="43"/>
  <c r="B10" i="43"/>
  <c r="H9" i="43"/>
  <c r="G9" i="43"/>
  <c r="F9" i="43"/>
  <c r="D9" i="43"/>
  <c r="C9" i="43"/>
  <c r="B9" i="43"/>
  <c r="H17" i="42"/>
  <c r="G17" i="42"/>
  <c r="F17" i="42"/>
  <c r="D17" i="42"/>
  <c r="C17" i="42"/>
  <c r="B17" i="42"/>
  <c r="H11" i="42"/>
  <c r="G11" i="42"/>
  <c r="F11" i="42"/>
  <c r="D11" i="42"/>
  <c r="C11" i="42"/>
  <c r="B11" i="42"/>
  <c r="H10" i="42"/>
  <c r="G10" i="42"/>
  <c r="F10" i="42"/>
  <c r="D10" i="42"/>
  <c r="C10" i="42"/>
  <c r="B10" i="42"/>
  <c r="H9" i="42"/>
  <c r="G9" i="42"/>
  <c r="F9" i="42"/>
  <c r="D9" i="42"/>
  <c r="C9" i="42"/>
  <c r="B9" i="42"/>
  <c r="H13" i="41"/>
  <c r="H14" i="41"/>
  <c r="F5" i="41"/>
  <c r="G8" i="41"/>
  <c r="H8" i="41"/>
  <c r="G4" i="41"/>
  <c r="H4" i="41"/>
  <c r="F4" i="41"/>
  <c r="H13" i="40"/>
  <c r="H14" i="40"/>
  <c r="F5" i="40"/>
  <c r="G8" i="40"/>
  <c r="H8" i="40"/>
  <c r="G4" i="40"/>
  <c r="H4" i="40"/>
  <c r="F4" i="40"/>
  <c r="H17" i="41"/>
  <c r="G17" i="41"/>
  <c r="F17" i="41"/>
  <c r="D17" i="41"/>
  <c r="C17" i="41"/>
  <c r="B17" i="41"/>
  <c r="H11" i="41"/>
  <c r="G11" i="41"/>
  <c r="F11" i="41"/>
  <c r="D11" i="41"/>
  <c r="C11" i="41"/>
  <c r="B11" i="41"/>
  <c r="H10" i="41"/>
  <c r="G10" i="41"/>
  <c r="F10" i="41"/>
  <c r="D10" i="41"/>
  <c r="C10" i="41"/>
  <c r="B10" i="41"/>
  <c r="H9" i="41"/>
  <c r="G9" i="41"/>
  <c r="F9" i="41"/>
  <c r="D9" i="41"/>
  <c r="C9" i="41"/>
  <c r="B9" i="41"/>
  <c r="H17" i="40"/>
  <c r="G17" i="40"/>
  <c r="F17" i="40"/>
  <c r="D17" i="40"/>
  <c r="C17" i="40"/>
  <c r="B17" i="40"/>
  <c r="H11" i="40"/>
  <c r="G11" i="40"/>
  <c r="F11" i="40"/>
  <c r="D11" i="40"/>
  <c r="C11" i="40"/>
  <c r="B11" i="40"/>
  <c r="H10" i="40"/>
  <c r="G10" i="40"/>
  <c r="F10" i="40"/>
  <c r="D10" i="40"/>
  <c r="C10" i="40"/>
  <c r="B10" i="40"/>
  <c r="H9" i="40"/>
  <c r="G9" i="40"/>
  <c r="F9" i="40"/>
  <c r="D9" i="40"/>
  <c r="C9" i="40"/>
  <c r="B9" i="40"/>
  <c r="H13" i="39"/>
  <c r="H14" i="39"/>
  <c r="F5" i="39"/>
  <c r="G8" i="39"/>
  <c r="H8" i="39"/>
  <c r="G4" i="39"/>
  <c r="H4" i="39"/>
  <c r="F4" i="39"/>
  <c r="H17" i="39"/>
  <c r="G17" i="39"/>
  <c r="F17" i="39"/>
  <c r="D17" i="39"/>
  <c r="C17" i="39"/>
  <c r="B17" i="39"/>
  <c r="H11" i="39"/>
  <c r="G11" i="39"/>
  <c r="F11" i="39"/>
  <c r="D11" i="39"/>
  <c r="C11" i="39"/>
  <c r="B11" i="39"/>
  <c r="H10" i="39"/>
  <c r="G10" i="39"/>
  <c r="F10" i="39"/>
  <c r="D10" i="39"/>
  <c r="C10" i="39"/>
  <c r="B10" i="39"/>
  <c r="H9" i="39"/>
  <c r="G9" i="39"/>
  <c r="F9" i="39"/>
  <c r="D9" i="39"/>
  <c r="C9" i="39"/>
  <c r="B9" i="39"/>
  <c r="H13" i="38"/>
  <c r="H14" i="38"/>
  <c r="F5" i="38"/>
  <c r="G8" i="38"/>
  <c r="H8" i="38"/>
  <c r="G4" i="38"/>
  <c r="H4" i="38"/>
  <c r="F4" i="38"/>
  <c r="H13" i="37"/>
  <c r="H14" i="37"/>
  <c r="F5" i="37"/>
  <c r="G8" i="37"/>
  <c r="H8" i="37"/>
  <c r="G4" i="37"/>
  <c r="H4" i="37"/>
  <c r="F4" i="37"/>
  <c r="H13" i="36"/>
  <c r="H14" i="36"/>
  <c r="F5" i="36"/>
  <c r="G8" i="36"/>
  <c r="H8" i="36"/>
  <c r="G4" i="36"/>
  <c r="H4" i="36"/>
  <c r="F4" i="36"/>
  <c r="H17" i="38"/>
  <c r="G17" i="38"/>
  <c r="F17" i="38"/>
  <c r="D17" i="38"/>
  <c r="C17" i="38"/>
  <c r="B17" i="38"/>
  <c r="H11" i="38"/>
  <c r="G11" i="38"/>
  <c r="F11" i="38"/>
  <c r="D11" i="38"/>
  <c r="C11" i="38"/>
  <c r="B11" i="38"/>
  <c r="H10" i="38"/>
  <c r="G10" i="38"/>
  <c r="F10" i="38"/>
  <c r="D10" i="38"/>
  <c r="C10" i="38"/>
  <c r="B10" i="38"/>
  <c r="H9" i="38"/>
  <c r="G9" i="38"/>
  <c r="F9" i="38"/>
  <c r="D9" i="38"/>
  <c r="C9" i="38"/>
  <c r="B9" i="38"/>
  <c r="H17" i="37"/>
  <c r="G17" i="37"/>
  <c r="F17" i="37"/>
  <c r="D17" i="37"/>
  <c r="C17" i="37"/>
  <c r="B17" i="37"/>
  <c r="H11" i="37"/>
  <c r="G11" i="37"/>
  <c r="F11" i="37"/>
  <c r="D11" i="37"/>
  <c r="C11" i="37"/>
  <c r="B11" i="37"/>
  <c r="H10" i="37"/>
  <c r="G10" i="37"/>
  <c r="F10" i="37"/>
  <c r="D10" i="37"/>
  <c r="C10" i="37"/>
  <c r="B10" i="37"/>
  <c r="H9" i="37"/>
  <c r="G9" i="37"/>
  <c r="F9" i="37"/>
  <c r="D9" i="37"/>
  <c r="C9" i="37"/>
  <c r="B9" i="37"/>
  <c r="H17" i="36"/>
  <c r="G17" i="36"/>
  <c r="F17" i="36"/>
  <c r="D17" i="36"/>
  <c r="C17" i="36"/>
  <c r="B17" i="36"/>
  <c r="H11" i="36"/>
  <c r="G11" i="36"/>
  <c r="F11" i="36"/>
  <c r="D11" i="36"/>
  <c r="C11" i="36"/>
  <c r="B11" i="36"/>
  <c r="H10" i="36"/>
  <c r="G10" i="36"/>
  <c r="F10" i="36"/>
  <c r="D10" i="36"/>
  <c r="C10" i="36"/>
  <c r="B10" i="36"/>
  <c r="H9" i="36"/>
  <c r="G9" i="36"/>
  <c r="F9" i="36"/>
  <c r="D9" i="36"/>
  <c r="C9" i="36"/>
  <c r="B9" i="36"/>
  <c r="H13" i="35"/>
  <c r="H14" i="35"/>
  <c r="F5" i="35"/>
  <c r="G8" i="35"/>
  <c r="H8" i="35"/>
  <c r="G4" i="35"/>
  <c r="H4" i="35"/>
  <c r="F4" i="35"/>
  <c r="H17" i="35"/>
  <c r="G17" i="35"/>
  <c r="F17" i="35"/>
  <c r="D17" i="35"/>
  <c r="C17" i="35"/>
  <c r="B17" i="35"/>
  <c r="H11" i="35"/>
  <c r="G11" i="35"/>
  <c r="F11" i="35"/>
  <c r="D11" i="35"/>
  <c r="C11" i="35"/>
  <c r="B11" i="35"/>
  <c r="H10" i="35"/>
  <c r="G10" i="35"/>
  <c r="F10" i="35"/>
  <c r="D10" i="35"/>
  <c r="C10" i="35"/>
  <c r="B10" i="35"/>
  <c r="H9" i="35"/>
  <c r="G9" i="35"/>
  <c r="F9" i="35"/>
  <c r="D9" i="35"/>
  <c r="C9" i="35"/>
  <c r="B9" i="35"/>
  <c r="H13" i="34"/>
  <c r="H14" i="34"/>
  <c r="H16" i="34"/>
  <c r="F5" i="34"/>
  <c r="G8" i="34"/>
  <c r="H8" i="34"/>
  <c r="G4" i="34"/>
  <c r="H4" i="34"/>
  <c r="F4" i="34"/>
  <c r="H17" i="34"/>
  <c r="G17" i="34"/>
  <c r="F17" i="34"/>
  <c r="D17" i="34"/>
  <c r="C17" i="34"/>
  <c r="B17" i="34"/>
  <c r="H11" i="34"/>
  <c r="G11" i="34"/>
  <c r="F11" i="34"/>
  <c r="D11" i="34"/>
  <c r="C11" i="34"/>
  <c r="B11" i="34"/>
  <c r="H10" i="34"/>
  <c r="G10" i="34"/>
  <c r="F10" i="34"/>
  <c r="D10" i="34"/>
  <c r="C10" i="34"/>
  <c r="B10" i="34"/>
  <c r="H9" i="34"/>
  <c r="G9" i="34"/>
  <c r="F9" i="34"/>
  <c r="D9" i="34"/>
  <c r="C9" i="34"/>
  <c r="B9" i="34"/>
  <c r="H13" i="33"/>
  <c r="H14" i="33"/>
  <c r="H16" i="33"/>
  <c r="F5" i="33"/>
  <c r="G8" i="33"/>
  <c r="H8" i="33"/>
  <c r="G4" i="33"/>
  <c r="H4" i="33"/>
  <c r="F4" i="33"/>
  <c r="H13" i="32"/>
  <c r="H14" i="32"/>
  <c r="H16" i="32"/>
  <c r="F5" i="32"/>
  <c r="G8" i="32"/>
  <c r="H8" i="32"/>
  <c r="G4" i="32"/>
  <c r="H4" i="32"/>
  <c r="F4" i="32"/>
  <c r="H17" i="33"/>
  <c r="G17" i="33"/>
  <c r="F17" i="33"/>
  <c r="D17" i="33"/>
  <c r="C17" i="33"/>
  <c r="B17" i="33"/>
  <c r="H11" i="33"/>
  <c r="G11" i="33"/>
  <c r="F11" i="33"/>
  <c r="D11" i="33"/>
  <c r="C11" i="33"/>
  <c r="B11" i="33"/>
  <c r="H10" i="33"/>
  <c r="G10" i="33"/>
  <c r="F10" i="33"/>
  <c r="D10" i="33"/>
  <c r="C10" i="33"/>
  <c r="B10" i="33"/>
  <c r="H9" i="33"/>
  <c r="G9" i="33"/>
  <c r="F9" i="33"/>
  <c r="D9" i="33"/>
  <c r="C9" i="33"/>
  <c r="B9" i="33"/>
  <c r="H17" i="32"/>
  <c r="G17" i="32"/>
  <c r="F17" i="32"/>
  <c r="D17" i="32"/>
  <c r="C17" i="32"/>
  <c r="B17" i="32"/>
  <c r="H11" i="32"/>
  <c r="G11" i="32"/>
  <c r="F11" i="32"/>
  <c r="D11" i="32"/>
  <c r="C11" i="32"/>
  <c r="B11" i="32"/>
  <c r="H10" i="32"/>
  <c r="G10" i="32"/>
  <c r="F10" i="32"/>
  <c r="D10" i="32"/>
  <c r="C10" i="32"/>
  <c r="B10" i="32"/>
  <c r="H9" i="32"/>
  <c r="G9" i="32"/>
  <c r="F9" i="32"/>
  <c r="D9" i="32"/>
  <c r="C9" i="32"/>
  <c r="B9" i="32"/>
  <c r="H13" i="31"/>
  <c r="H14" i="31"/>
  <c r="H16" i="31"/>
  <c r="F5" i="31"/>
  <c r="G8" i="31"/>
  <c r="H8" i="31"/>
  <c r="G4" i="31"/>
  <c r="H4" i="31"/>
  <c r="F4" i="31"/>
  <c r="H17" i="31"/>
  <c r="G17" i="31"/>
  <c r="F17" i="31"/>
  <c r="D17" i="31"/>
  <c r="C17" i="31"/>
  <c r="B17" i="31"/>
  <c r="H11" i="31"/>
  <c r="G11" i="31"/>
  <c r="F11" i="31"/>
  <c r="D11" i="31"/>
  <c r="C11" i="31"/>
  <c r="B11" i="31"/>
  <c r="H10" i="31"/>
  <c r="G10" i="31"/>
  <c r="F10" i="31"/>
  <c r="D10" i="31"/>
  <c r="C10" i="31"/>
  <c r="B10" i="31"/>
  <c r="H9" i="31"/>
  <c r="G9" i="31"/>
  <c r="F9" i="31"/>
  <c r="D9" i="31"/>
  <c r="C9" i="31"/>
  <c r="B9" i="31"/>
  <c r="H17" i="1"/>
  <c r="D17" i="1"/>
  <c r="G17" i="1"/>
  <c r="C17" i="1"/>
  <c r="H11" i="1"/>
  <c r="H10" i="1"/>
  <c r="H9" i="1"/>
  <c r="G11" i="1"/>
  <c r="G10" i="1"/>
  <c r="D11" i="1"/>
  <c r="D10" i="1"/>
  <c r="D9" i="1"/>
  <c r="C11" i="1"/>
  <c r="C10" i="1"/>
  <c r="G9" i="1"/>
  <c r="C9" i="1"/>
  <c r="F17" i="1"/>
  <c r="B17" i="1"/>
  <c r="F11" i="1"/>
  <c r="B11" i="1"/>
  <c r="F10" i="1"/>
  <c r="F9" i="1"/>
  <c r="B10" i="1"/>
  <c r="B9" i="1"/>
</calcChain>
</file>

<file path=xl/sharedStrings.xml><?xml version="1.0" encoding="utf-8"?>
<sst xmlns="http://schemas.openxmlformats.org/spreadsheetml/2006/main" count="775" uniqueCount="22">
  <si>
    <t>项目</t>
    <phoneticPr fontId="1" type="noConversion"/>
  </si>
  <si>
    <t>当日</t>
    <phoneticPr fontId="1" type="noConversion"/>
  </si>
  <si>
    <t>客房总数</t>
    <phoneticPr fontId="1" type="noConversion"/>
  </si>
  <si>
    <t>维修房数</t>
    <phoneticPr fontId="1" type="noConversion"/>
  </si>
  <si>
    <t>可用房数</t>
    <phoneticPr fontId="1" type="noConversion"/>
  </si>
  <si>
    <t>出租房数</t>
    <phoneticPr fontId="1" type="noConversion"/>
  </si>
  <si>
    <t>免费房</t>
    <phoneticPr fontId="1" type="noConversion"/>
  </si>
  <si>
    <t>平均房价</t>
    <phoneticPr fontId="1" type="noConversion"/>
  </si>
  <si>
    <t>RePAR</t>
    <phoneticPr fontId="1" type="noConversion"/>
  </si>
  <si>
    <t>客房房费</t>
    <phoneticPr fontId="1" type="noConversion"/>
  </si>
  <si>
    <t>其他收入</t>
    <phoneticPr fontId="1" type="noConversion"/>
  </si>
  <si>
    <t>总收入</t>
    <phoneticPr fontId="1" type="noConversion"/>
  </si>
  <si>
    <t>欢朋</t>
    <phoneticPr fontId="1" type="noConversion"/>
  </si>
  <si>
    <t>温德姆</t>
    <phoneticPr fontId="1" type="noConversion"/>
  </si>
  <si>
    <t>月累计</t>
    <phoneticPr fontId="1" type="noConversion"/>
  </si>
  <si>
    <t>酒店名称</t>
    <phoneticPr fontId="1" type="noConversion"/>
  </si>
  <si>
    <t>餐饮收入</t>
    <phoneticPr fontId="1" type="noConversion"/>
  </si>
  <si>
    <t>客房其它(含会议）</t>
    <phoneticPr fontId="1" type="noConversion"/>
  </si>
  <si>
    <t>梅溪半岛三家酒店日营业状况对照表</t>
    <phoneticPr fontId="1" type="noConversion"/>
  </si>
  <si>
    <t>客房出租率</t>
    <phoneticPr fontId="1" type="noConversion"/>
  </si>
  <si>
    <t>商场收入</t>
    <phoneticPr fontId="1" type="noConversion"/>
  </si>
  <si>
    <t>菲伦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</si>
</sst>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_);[Red]\(&quot;¥&quot;#,##0.00\)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/>
    <xf numFmtId="8" fontId="0" fillId="0" borderId="1" xfId="0" applyNumberFormat="1" applyBorder="1" applyAlignment="1">
      <alignment horizontal="center" vertical="center"/>
    </xf>
    <xf numFmtId="8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8" fontId="0" fillId="0" borderId="8" xfId="0" applyNumberFormat="1" applyBorder="1" applyAlignment="1">
      <alignment horizontal="center" vertical="center"/>
    </xf>
    <xf numFmtId="8" fontId="0" fillId="0" borderId="0" xfId="0" applyNumberFormat="1" applyBorder="1" applyAlignment="1">
      <alignment horizontal="center" vertical="center"/>
    </xf>
    <xf numFmtId="8" fontId="0" fillId="0" borderId="9" xfId="0" applyNumberFormat="1" applyBorder="1" applyAlignment="1">
      <alignment horizontal="center" vertical="center"/>
    </xf>
    <xf numFmtId="8" fontId="0" fillId="0" borderId="10" xfId="0" applyNumberFormat="1" applyBorder="1" applyAlignment="1">
      <alignment horizontal="center" vertical="center"/>
    </xf>
    <xf numFmtId="8" fontId="0" fillId="0" borderId="11" xfId="0" applyNumberFormat="1" applyBorder="1" applyAlignment="1">
      <alignment horizontal="center" vertical="center"/>
    </xf>
    <xf numFmtId="8" fontId="0" fillId="0" borderId="12" xfId="0" applyNumberFormat="1" applyBorder="1" applyAlignment="1">
      <alignment horizontal="center" vertical="center"/>
    </xf>
    <xf numFmtId="8" fontId="0" fillId="0" borderId="1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7" sqref="C17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42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'25.04.30'!F4+'25.03.31'!B4</f>
        <v>5115</v>
      </c>
      <c r="G4" s="1">
        <f>'25.04.30'!G4+'25.03.31'!C4</f>
        <v>3999</v>
      </c>
      <c r="H4" s="1">
        <f>'25.04.30'!H4+'25.03.31'!D4</f>
        <v>2294</v>
      </c>
    </row>
    <row r="5" spans="1:8" ht="33" customHeight="1">
      <c r="A5" s="11" t="s">
        <v>3</v>
      </c>
      <c r="B5" s="1">
        <v>0</v>
      </c>
      <c r="C5" s="1">
        <v>5</v>
      </c>
      <c r="D5" s="1">
        <v>3</v>
      </c>
      <c r="E5" s="9"/>
      <c r="F5" s="1">
        <f>'25.04.30'!F5+'25.03.31'!B5</f>
        <v>0</v>
      </c>
      <c r="G5" s="1">
        <f>'25.04.30'!G5+'25.03.31'!C5</f>
        <v>15</v>
      </c>
      <c r="H5" s="1">
        <f>'25.04.30'!H5+'25.03.31'!D5</f>
        <v>30</v>
      </c>
    </row>
    <row r="6" spans="1:8" ht="33" customHeight="1">
      <c r="A6" s="11" t="s">
        <v>4</v>
      </c>
      <c r="B6" s="1">
        <v>165</v>
      </c>
      <c r="C6" s="1">
        <v>124</v>
      </c>
      <c r="D6" s="1">
        <v>71</v>
      </c>
      <c r="E6" s="9"/>
      <c r="F6" s="1">
        <f>'25.04.30'!F6+'25.03.31'!B6</f>
        <v>5115</v>
      </c>
      <c r="G6" s="1">
        <f>'25.04.30'!G6+'25.03.31'!C6</f>
        <v>3984</v>
      </c>
      <c r="H6" s="1">
        <f>'25.04.30'!H6+'25.03.31'!D6</f>
        <v>2264</v>
      </c>
    </row>
    <row r="7" spans="1:8" ht="33" customHeight="1">
      <c r="A7" s="11" t="s">
        <v>5</v>
      </c>
      <c r="B7" s="1">
        <v>57</v>
      </c>
      <c r="C7" s="1">
        <v>96</v>
      </c>
      <c r="D7" s="1">
        <v>67</v>
      </c>
      <c r="E7" s="9"/>
      <c r="F7" s="1">
        <f>'25.04.30'!F7+'25.03.31'!B7</f>
        <v>3485</v>
      </c>
      <c r="G7" s="1">
        <f>'25.04.30'!G7+'25.03.31'!C7</f>
        <v>3220</v>
      </c>
      <c r="H7" s="1">
        <f>'25.04.30'!H7+'25.03.31'!D7</f>
        <v>2073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'25.04.30'!F8+'25.03.31'!B8</f>
        <v>23</v>
      </c>
      <c r="G8" s="1">
        <f>'25.04.30'!G8+'25.03.31'!C8</f>
        <v>0</v>
      </c>
      <c r="H8" s="1">
        <f>'25.04.30'!H8+'25.03.31'!D8</f>
        <v>0</v>
      </c>
    </row>
    <row r="9" spans="1:8" s="4" customFormat="1" ht="33" customHeight="1">
      <c r="A9" s="13" t="s">
        <v>19</v>
      </c>
      <c r="B9" s="3">
        <f>B7/B4</f>
        <v>0.34545454545454546</v>
      </c>
      <c r="C9" s="3">
        <f t="shared" ref="C9:D9" si="0">C7/C4</f>
        <v>0.7441860465116279</v>
      </c>
      <c r="D9" s="3">
        <f t="shared" si="0"/>
        <v>0.90540540540540537</v>
      </c>
      <c r="E9" s="14"/>
      <c r="F9" s="3">
        <f>F7/F4</f>
        <v>0.68132942326490709</v>
      </c>
      <c r="G9" s="3">
        <f t="shared" ref="G9" si="1">G7/G4</f>
        <v>0.8052013003250813</v>
      </c>
      <c r="H9" s="15">
        <f>H7/H4</f>
        <v>0.9036617262423714</v>
      </c>
    </row>
    <row r="10" spans="1:8" s="6" customFormat="1" ht="33" customHeight="1">
      <c r="A10" s="16" t="s">
        <v>7</v>
      </c>
      <c r="B10" s="5">
        <f>B12/B7</f>
        <v>387.9149122807018</v>
      </c>
      <c r="C10" s="5">
        <f t="shared" ref="C10:D10" si="2">C12/C7</f>
        <v>266.19395833333334</v>
      </c>
      <c r="D10" s="5">
        <f t="shared" si="2"/>
        <v>176.69835820895523</v>
      </c>
      <c r="E10" s="17"/>
      <c r="F10" s="5">
        <f>F12/F7</f>
        <v>441.58367288378753</v>
      </c>
      <c r="G10" s="5">
        <f t="shared" ref="G10:H10" si="3">G12/G7</f>
        <v>319.04636645962728</v>
      </c>
      <c r="H10" s="18">
        <f t="shared" si="3"/>
        <v>229.44729860106125</v>
      </c>
    </row>
    <row r="11" spans="1:8" s="6" customFormat="1" ht="33" customHeight="1">
      <c r="A11" s="16" t="s">
        <v>8</v>
      </c>
      <c r="B11" s="5">
        <f>B12/B4</f>
        <v>134.00696969696972</v>
      </c>
      <c r="C11" s="5">
        <f t="shared" ref="C11:D11" si="4">C12/C4</f>
        <v>198.09782945736433</v>
      </c>
      <c r="D11" s="5">
        <f t="shared" si="4"/>
        <v>159.98364864864865</v>
      </c>
      <c r="E11" s="17"/>
      <c r="F11" s="5">
        <f>F12/F4</f>
        <v>300.86394916911041</v>
      </c>
      <c r="G11" s="5">
        <f t="shared" ref="G11:H11" si="5">G12/G4</f>
        <v>256.8965491372843</v>
      </c>
      <c r="H11" s="18">
        <f t="shared" si="5"/>
        <v>207.34274193548384</v>
      </c>
    </row>
    <row r="12" spans="1:8" s="6" customFormat="1" ht="33" customHeight="1">
      <c r="A12" s="16" t="s">
        <v>9</v>
      </c>
      <c r="B12" s="5">
        <v>22111.15</v>
      </c>
      <c r="C12" s="5">
        <v>25554.62</v>
      </c>
      <c r="D12" s="5">
        <v>11838.79</v>
      </c>
      <c r="E12" s="17"/>
      <c r="F12" s="5">
        <f>'25.04.30'!F12+'25.03.31'!B12</f>
        <v>1538919.0999999996</v>
      </c>
      <c r="G12" s="5">
        <f>'25.04.30'!G12+'25.03.31'!C12</f>
        <v>1027329.2999999999</v>
      </c>
      <c r="H12" s="5">
        <f>'25.04.30'!H12+'25.03.31'!D12</f>
        <v>475644.24999999994</v>
      </c>
    </row>
    <row r="13" spans="1:8" s="6" customFormat="1" ht="33" customHeight="1">
      <c r="A13" s="16" t="s">
        <v>16</v>
      </c>
      <c r="B13" s="5">
        <v>875</v>
      </c>
      <c r="C13" s="5">
        <v>274</v>
      </c>
      <c r="D13" s="5">
        <v>0</v>
      </c>
      <c r="E13" s="17"/>
      <c r="F13" s="5">
        <f>'25.04.30'!F13+'25.03.31'!B13</f>
        <v>17762.440000000002</v>
      </c>
      <c r="G13" s="5">
        <f>'25.04.30'!G13+'25.03.31'!C13</f>
        <v>3953</v>
      </c>
      <c r="H13" s="5">
        <f>'25.04.30'!H13+'25.03.31'!D13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'25.04.30'!F14+'25.03.31'!B14</f>
        <v>199</v>
      </c>
      <c r="G14" s="5">
        <f>'25.04.30'!G14+'25.03.31'!C14</f>
        <v>0</v>
      </c>
      <c r="H14" s="5">
        <f>'25.04.30'!H14+'25.03.31'!D14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117</v>
      </c>
      <c r="E15" s="17"/>
      <c r="F15" s="5">
        <f>'25.04.30'!F15+'25.03.31'!B15</f>
        <v>7500</v>
      </c>
      <c r="G15" s="5">
        <f>'25.04.30'!G15+'25.03.31'!C15</f>
        <v>1100</v>
      </c>
      <c r="H15" s="5">
        <f>'25.04.30'!H15+'25.03.31'!D15</f>
        <v>3183.4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'25.04.30'!F16+'25.03.31'!B16</f>
        <v>210</v>
      </c>
      <c r="G16" s="5">
        <f>'25.04.30'!G16+'25.03.31'!C16</f>
        <v>213</v>
      </c>
      <c r="H16" s="5">
        <f>'25.04.30'!H16+'25.03.31'!D16</f>
        <v>28</v>
      </c>
    </row>
    <row r="17" spans="1:8" s="6" customFormat="1" ht="36" customHeight="1" thickBot="1">
      <c r="A17" s="19" t="s">
        <v>11</v>
      </c>
      <c r="B17" s="20">
        <f>SUM(B12:B16)</f>
        <v>22986.15</v>
      </c>
      <c r="C17" s="20">
        <f t="shared" ref="C17:D17" si="6">SUM(C12:C16)</f>
        <v>25828.62</v>
      </c>
      <c r="D17" s="20">
        <f t="shared" si="6"/>
        <v>11955.79</v>
      </c>
      <c r="E17" s="21"/>
      <c r="F17" s="20">
        <f>SUM(F12:F16)</f>
        <v>1564590.5399999996</v>
      </c>
      <c r="G17" s="20">
        <f t="shared" ref="G17" si="7">SUM(G12:G16)</f>
        <v>1032595.2999999999</v>
      </c>
      <c r="H17" s="22">
        <f>SUM(H12:H16)</f>
        <v>478855.64999999997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C14" sqref="C14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6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'25.05.21'!F4+'25.05.22'!B4</f>
        <v>3630</v>
      </c>
      <c r="G4" s="1">
        <f>'25.05.21'!G4+'25.05.22'!C4</f>
        <v>2838</v>
      </c>
      <c r="H4" s="1">
        <f>'25.05.21'!H4+'25.05.22'!D4</f>
        <v>1628</v>
      </c>
    </row>
    <row r="5" spans="1:8" ht="33" customHeight="1">
      <c r="A5" s="11" t="s">
        <v>3</v>
      </c>
      <c r="B5" s="1">
        <v>0</v>
      </c>
      <c r="C5" s="1">
        <v>1</v>
      </c>
      <c r="D5" s="1">
        <v>1</v>
      </c>
      <c r="E5" s="9"/>
      <c r="F5" s="1">
        <f>'25.05.21'!F5+'25.05.22'!B5</f>
        <v>0</v>
      </c>
      <c r="G5" s="1">
        <f>'25.05.21'!G5+'25.05.22'!C5</f>
        <v>8</v>
      </c>
      <c r="H5" s="1">
        <f>'25.05.21'!H5+'25.05.22'!D5</f>
        <v>22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128</v>
      </c>
      <c r="D6" s="1">
        <f t="shared" si="0"/>
        <v>73</v>
      </c>
      <c r="E6" s="9"/>
      <c r="F6" s="1">
        <f>'25.05.21'!F6+'25.05.22'!B6</f>
        <v>3630</v>
      </c>
      <c r="G6" s="1">
        <f>'25.05.21'!G6+'25.05.22'!C6</f>
        <v>2830</v>
      </c>
      <c r="H6" s="1">
        <f>'25.05.21'!H6+'25.05.22'!D6</f>
        <v>1606</v>
      </c>
    </row>
    <row r="7" spans="1:8" ht="33" customHeight="1">
      <c r="A7" s="11" t="s">
        <v>5</v>
      </c>
      <c r="B7" s="1">
        <v>126</v>
      </c>
      <c r="C7" s="1">
        <v>118</v>
      </c>
      <c r="D7" s="1">
        <v>81</v>
      </c>
      <c r="E7" s="9"/>
      <c r="F7" s="1">
        <f>'25.05.21'!F7+'25.05.22'!B7</f>
        <v>2470</v>
      </c>
      <c r="G7" s="1">
        <f>'25.05.21'!G7+'25.05.22'!C7</f>
        <v>2349.5</v>
      </c>
      <c r="H7" s="1">
        <f>'25.05.21'!H7+'25.05.22'!D7</f>
        <v>1511</v>
      </c>
    </row>
    <row r="8" spans="1:8" ht="33" customHeight="1">
      <c r="A8" s="11" t="s">
        <v>6</v>
      </c>
      <c r="B8" s="1">
        <v>2</v>
      </c>
      <c r="C8" s="1">
        <v>0</v>
      </c>
      <c r="D8" s="1">
        <v>0</v>
      </c>
      <c r="E8" s="9"/>
      <c r="F8" s="1">
        <f>'25.05.21'!F8+'25.05.22'!B8</f>
        <v>16</v>
      </c>
      <c r="G8" s="1">
        <f>'25.05.21'!G8+'25.05.22'!C8</f>
        <v>0</v>
      </c>
      <c r="H8" s="1">
        <f>'25.05.21'!H8+'25.05.22'!D8</f>
        <v>0</v>
      </c>
    </row>
    <row r="9" spans="1:8" s="4" customFormat="1" ht="33" customHeight="1">
      <c r="A9" s="13" t="s">
        <v>19</v>
      </c>
      <c r="B9" s="3">
        <f>B7/B4</f>
        <v>0.76363636363636367</v>
      </c>
      <c r="C9" s="3">
        <f t="shared" ref="C9:D9" si="1">C7/C4</f>
        <v>0.9147286821705426</v>
      </c>
      <c r="D9" s="3">
        <f t="shared" si="1"/>
        <v>1.0945945945945945</v>
      </c>
      <c r="E9" s="14"/>
      <c r="F9" s="3">
        <f>F7/F4</f>
        <v>0.68044077134986225</v>
      </c>
      <c r="G9" s="3">
        <f t="shared" ref="G9" si="2">G7/G4</f>
        <v>0.82787174066243829</v>
      </c>
      <c r="H9" s="15">
        <f>H7/H4</f>
        <v>0.92813267813267808</v>
      </c>
    </row>
    <row r="10" spans="1:8" s="6" customFormat="1" ht="33" customHeight="1">
      <c r="A10" s="16" t="s">
        <v>7</v>
      </c>
      <c r="B10" s="5">
        <f>B12/B7</f>
        <v>380.39269841269845</v>
      </c>
      <c r="C10" s="5">
        <f t="shared" ref="C10:D10" si="3">C12/C7</f>
        <v>299.89067796610169</v>
      </c>
      <c r="D10" s="5">
        <f t="shared" si="3"/>
        <v>197.22271604938274</v>
      </c>
      <c r="E10" s="17"/>
      <c r="F10" s="5">
        <f>F12/F7</f>
        <v>460.65390688259106</v>
      </c>
      <c r="G10" s="5">
        <f t="shared" ref="G10:H10" si="4">G12/G7</f>
        <v>329.93911896148114</v>
      </c>
      <c r="H10" s="18">
        <f t="shared" si="4"/>
        <v>238.81056254136331</v>
      </c>
    </row>
    <row r="11" spans="1:8" s="6" customFormat="1" ht="33" customHeight="1">
      <c r="A11" s="16" t="s">
        <v>8</v>
      </c>
      <c r="B11" s="5">
        <f>B12/B4</f>
        <v>290.481696969697</v>
      </c>
      <c r="C11" s="5">
        <f t="shared" ref="C11:D11" si="5">C12/C4</f>
        <v>274.31860465116279</v>
      </c>
      <c r="D11" s="5">
        <f t="shared" si="5"/>
        <v>215.87891891891894</v>
      </c>
      <c r="E11" s="17"/>
      <c r="F11" s="5">
        <f>F12/F4</f>
        <v>313.44769972451786</v>
      </c>
      <c r="G11" s="5">
        <f t="shared" ref="G11:H11" si="6">G12/G4</f>
        <v>273.14727272727271</v>
      </c>
      <c r="H11" s="18">
        <f t="shared" si="6"/>
        <v>221.64788697788694</v>
      </c>
    </row>
    <row r="12" spans="1:8" s="6" customFormat="1" ht="33" customHeight="1">
      <c r="A12" s="16" t="s">
        <v>9</v>
      </c>
      <c r="B12" s="5">
        <v>47929.48</v>
      </c>
      <c r="C12" s="5">
        <v>35387.1</v>
      </c>
      <c r="D12" s="5">
        <v>15975.04</v>
      </c>
      <c r="E12" s="17"/>
      <c r="F12" s="5">
        <f>'25.05.21'!F12+'25.05.22'!B12</f>
        <v>1137815.1499999999</v>
      </c>
      <c r="G12" s="5">
        <f>'25.05.21'!G12+'25.05.22'!C12</f>
        <v>775191.96</v>
      </c>
      <c r="H12" s="5">
        <f>'25.05.21'!H12+'25.05.22'!D12</f>
        <v>360842.75999999995</v>
      </c>
    </row>
    <row r="13" spans="1:8" s="6" customFormat="1" ht="33" customHeight="1">
      <c r="A13" s="16" t="s">
        <v>16</v>
      </c>
      <c r="B13" s="5">
        <v>750</v>
      </c>
      <c r="C13" s="5">
        <v>108</v>
      </c>
      <c r="D13" s="5">
        <v>0</v>
      </c>
      <c r="E13" s="17"/>
      <c r="F13" s="5">
        <f>'25.05.21'!F13+'25.05.22'!B13</f>
        <v>13087.44</v>
      </c>
      <c r="G13" s="5">
        <f>'25.05.21'!G13+'25.05.22'!C13</f>
        <v>2695</v>
      </c>
      <c r="H13" s="5">
        <f>'25.05.21'!H13+'25.05.22'!D13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'25.05.21'!F14+'25.05.22'!B14</f>
        <v>97</v>
      </c>
      <c r="G14" s="5">
        <f>'25.05.21'!G14+'25.05.22'!C14</f>
        <v>0</v>
      </c>
      <c r="H14" s="5">
        <f>'25.05.21'!H14+'25.05.22'!D14</f>
        <v>0</v>
      </c>
    </row>
    <row r="15" spans="1:8" s="6" customFormat="1" ht="33" customHeight="1">
      <c r="A15" s="16" t="s">
        <v>17</v>
      </c>
      <c r="B15" s="5">
        <v>2000</v>
      </c>
      <c r="C15" s="5">
        <v>0</v>
      </c>
      <c r="D15" s="5">
        <v>216</v>
      </c>
      <c r="E15" s="17"/>
      <c r="F15" s="5">
        <f>'25.05.21'!F15+'25.05.22'!B15</f>
        <v>7500</v>
      </c>
      <c r="G15" s="5">
        <f>'25.05.21'!G15+'25.05.22'!C15</f>
        <v>300</v>
      </c>
      <c r="H15" s="5">
        <f>'25.05.21'!H15+'25.05.22'!D15</f>
        <v>2290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'25.05.21'!F16+'25.05.22'!B16</f>
        <v>210</v>
      </c>
      <c r="G16" s="5">
        <f>'25.05.21'!G16+'25.05.22'!C16</f>
        <v>213</v>
      </c>
      <c r="H16" s="5">
        <f>'25.05.21'!H16+'25.05.22'!D16</f>
        <v>0</v>
      </c>
    </row>
    <row r="17" spans="1:8" s="6" customFormat="1" ht="36" customHeight="1" thickBot="1">
      <c r="A17" s="19" t="s">
        <v>11</v>
      </c>
      <c r="B17" s="20">
        <f>SUM(B12:B16)</f>
        <v>50679.48</v>
      </c>
      <c r="C17" s="20">
        <f t="shared" ref="C17:D17" si="7">SUM(C12:C16)</f>
        <v>35495.1</v>
      </c>
      <c r="D17" s="20">
        <f t="shared" si="7"/>
        <v>16191.04</v>
      </c>
      <c r="E17" s="21"/>
      <c r="F17" s="20">
        <f>SUM(F12:F16)</f>
        <v>1158709.5899999999</v>
      </c>
      <c r="G17" s="20">
        <f t="shared" ref="G17" si="8">SUM(G12:G16)</f>
        <v>778399.96</v>
      </c>
      <c r="H17" s="22">
        <f>SUM(H12:H16)</f>
        <v>363132.75999999995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C17" sqref="C17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6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'25.05.20'!F4+'25.05.21'!B4</f>
        <v>3465</v>
      </c>
      <c r="G4" s="1">
        <f>'25.05.20'!G4+'25.05.21'!C4</f>
        <v>2709</v>
      </c>
      <c r="H4" s="1">
        <f>'25.05.20'!H4+'25.05.21'!D4</f>
        <v>1554</v>
      </c>
    </row>
    <row r="5" spans="1:8" ht="33" customHeight="1">
      <c r="A5" s="11" t="s">
        <v>3</v>
      </c>
      <c r="B5" s="1">
        <v>0</v>
      </c>
      <c r="C5" s="1">
        <v>1</v>
      </c>
      <c r="D5" s="1">
        <v>1</v>
      </c>
      <c r="E5" s="9"/>
      <c r="F5" s="1">
        <f>'25.05.20'!F5+'25.05.21'!B5</f>
        <v>0</v>
      </c>
      <c r="G5" s="1">
        <f>'25.05.20'!G5+'25.05.21'!C5</f>
        <v>7</v>
      </c>
      <c r="H5" s="1">
        <f>'25.05.20'!H5+'25.05.21'!D5</f>
        <v>21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128</v>
      </c>
      <c r="D6" s="1">
        <f t="shared" si="0"/>
        <v>73</v>
      </c>
      <c r="E6" s="9"/>
      <c r="F6" s="1">
        <f>'25.05.20'!F6+'25.05.21'!B6</f>
        <v>3465</v>
      </c>
      <c r="G6" s="1">
        <f>'25.05.20'!G6+'25.05.21'!C6</f>
        <v>2702</v>
      </c>
      <c r="H6" s="1">
        <f>'25.05.20'!H6+'25.05.21'!D6</f>
        <v>1533</v>
      </c>
    </row>
    <row r="7" spans="1:8" ht="33" customHeight="1">
      <c r="A7" s="11" t="s">
        <v>5</v>
      </c>
      <c r="B7" s="1">
        <v>150</v>
      </c>
      <c r="C7" s="1">
        <v>113</v>
      </c>
      <c r="D7" s="1">
        <v>65</v>
      </c>
      <c r="E7" s="9"/>
      <c r="F7" s="1">
        <f>'25.05.20'!F7+'25.05.21'!B7</f>
        <v>2344</v>
      </c>
      <c r="G7" s="1">
        <f>'25.05.20'!G7+'25.05.21'!C7</f>
        <v>2231.5</v>
      </c>
      <c r="H7" s="1">
        <f>'25.05.20'!H7+'25.05.21'!D7</f>
        <v>1430</v>
      </c>
    </row>
    <row r="8" spans="1:8" ht="33" customHeight="1">
      <c r="A8" s="11" t="s">
        <v>6</v>
      </c>
      <c r="B8" s="1">
        <v>2</v>
      </c>
      <c r="C8" s="1">
        <v>0</v>
      </c>
      <c r="D8" s="1">
        <v>0</v>
      </c>
      <c r="E8" s="9"/>
      <c r="F8" s="1">
        <f>'25.05.20'!F8+'25.05.21'!B8</f>
        <v>14</v>
      </c>
      <c r="G8" s="1">
        <f>'25.05.20'!G8+'25.05.21'!C8</f>
        <v>0</v>
      </c>
      <c r="H8" s="1">
        <f>'25.05.20'!H8+'25.05.21'!D8</f>
        <v>0</v>
      </c>
    </row>
    <row r="9" spans="1:8" s="4" customFormat="1" ht="33" customHeight="1">
      <c r="A9" s="13" t="s">
        <v>19</v>
      </c>
      <c r="B9" s="3">
        <f>B7/B4</f>
        <v>0.90909090909090906</v>
      </c>
      <c r="C9" s="3">
        <f t="shared" ref="C9:D9" si="1">C7/C4</f>
        <v>0.87596899224806202</v>
      </c>
      <c r="D9" s="3">
        <f t="shared" si="1"/>
        <v>0.8783783783783784</v>
      </c>
      <c r="E9" s="14"/>
      <c r="F9" s="3">
        <f>F7/F4</f>
        <v>0.67647907647907646</v>
      </c>
      <c r="G9" s="3">
        <f t="shared" ref="G9" si="2">G7/G4</f>
        <v>0.82373569582871908</v>
      </c>
      <c r="H9" s="15">
        <f>H7/H4</f>
        <v>0.92020592020592018</v>
      </c>
    </row>
    <row r="10" spans="1:8" s="6" customFormat="1" ht="33" customHeight="1">
      <c r="A10" s="16" t="s">
        <v>7</v>
      </c>
      <c r="B10" s="5">
        <f>B12/B7</f>
        <v>382.85980000000001</v>
      </c>
      <c r="C10" s="5">
        <f t="shared" ref="C10:D10" si="3">C12/C7</f>
        <v>307.38902654867258</v>
      </c>
      <c r="D10" s="5">
        <f t="shared" si="3"/>
        <v>205.66261538461538</v>
      </c>
      <c r="E10" s="17"/>
      <c r="F10" s="5">
        <f>F12/F7</f>
        <v>464.96828924914672</v>
      </c>
      <c r="G10" s="5">
        <f t="shared" ref="G10:H10" si="4">G12/G7</f>
        <v>331.52805736051982</v>
      </c>
      <c r="H10" s="18">
        <f t="shared" si="4"/>
        <v>241.16623776223776</v>
      </c>
    </row>
    <row r="11" spans="1:8" s="6" customFormat="1" ht="33" customHeight="1">
      <c r="A11" s="16" t="s">
        <v>8</v>
      </c>
      <c r="B11" s="5">
        <f>B12/B4</f>
        <v>348.05436363636363</v>
      </c>
      <c r="C11" s="5">
        <f t="shared" ref="C11:D11" si="5">C12/C4</f>
        <v>269.26325581395349</v>
      </c>
      <c r="D11" s="5">
        <f t="shared" si="5"/>
        <v>180.64959459459459</v>
      </c>
      <c r="E11" s="17"/>
      <c r="F11" s="5">
        <f>F12/F4</f>
        <v>314.54131890331888</v>
      </c>
      <c r="G11" s="5">
        <f t="shared" ref="G11:H11" si="6">G12/G4</f>
        <v>273.0914950166113</v>
      </c>
      <c r="H11" s="18">
        <f t="shared" si="6"/>
        <v>221.92259974259972</v>
      </c>
    </row>
    <row r="12" spans="1:8" s="6" customFormat="1" ht="33" customHeight="1">
      <c r="A12" s="16" t="s">
        <v>9</v>
      </c>
      <c r="B12" s="5">
        <v>57428.97</v>
      </c>
      <c r="C12" s="5">
        <v>34734.959999999999</v>
      </c>
      <c r="D12" s="5">
        <v>13368.07</v>
      </c>
      <c r="E12" s="17"/>
      <c r="F12" s="5">
        <f>'25.05.20'!F12+'25.05.21'!B12</f>
        <v>1089885.67</v>
      </c>
      <c r="G12" s="5">
        <f>'25.05.20'!G12+'25.05.21'!C12</f>
        <v>739804.86</v>
      </c>
      <c r="H12" s="5">
        <f>'25.05.20'!H12+'25.05.21'!D12</f>
        <v>344867.72</v>
      </c>
    </row>
    <row r="13" spans="1:8" s="6" customFormat="1" ht="33" customHeight="1">
      <c r="A13" s="16" t="s">
        <v>16</v>
      </c>
      <c r="B13" s="5">
        <v>650</v>
      </c>
      <c r="C13" s="5">
        <v>0</v>
      </c>
      <c r="D13" s="5">
        <v>0</v>
      </c>
      <c r="E13" s="17"/>
      <c r="F13" s="5">
        <f>'25.05.20'!F13+'25.05.21'!B13</f>
        <v>12337.44</v>
      </c>
      <c r="G13" s="5">
        <f>'25.05.20'!G13+'25.05.21'!C13</f>
        <v>2587</v>
      </c>
      <c r="H13" s="5">
        <f>'25.05.20'!H13+'25.05.21'!D13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'25.05.20'!F14+'25.05.21'!B14</f>
        <v>97</v>
      </c>
      <c r="G14" s="5">
        <f>'25.05.20'!G14+'25.05.21'!C14</f>
        <v>0</v>
      </c>
      <c r="H14" s="5">
        <f>'25.05.20'!H14+'25.05.21'!D14</f>
        <v>0</v>
      </c>
    </row>
    <row r="15" spans="1:8" s="6" customFormat="1" ht="33" customHeight="1">
      <c r="A15" s="16" t="s">
        <v>17</v>
      </c>
      <c r="B15" s="5">
        <v>2000</v>
      </c>
      <c r="C15" s="5">
        <v>220</v>
      </c>
      <c r="D15" s="5">
        <v>177</v>
      </c>
      <c r="E15" s="17"/>
      <c r="F15" s="5">
        <f>'25.05.20'!F15+'25.05.21'!B15</f>
        <v>5500</v>
      </c>
      <c r="G15" s="5">
        <f>'25.05.20'!G15+'25.05.21'!C15</f>
        <v>300</v>
      </c>
      <c r="H15" s="5">
        <f>'25.05.20'!H15+'25.05.21'!D15</f>
        <v>2074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'25.05.20'!F16+'25.05.21'!B16</f>
        <v>210</v>
      </c>
      <c r="G16" s="5">
        <f>'25.05.20'!G16+'25.05.21'!C16</f>
        <v>213</v>
      </c>
      <c r="H16" s="5">
        <f>'25.05.20'!H16+'25.05.21'!D16</f>
        <v>0</v>
      </c>
    </row>
    <row r="17" spans="1:8" s="6" customFormat="1" ht="36" customHeight="1" thickBot="1">
      <c r="A17" s="19" t="s">
        <v>11</v>
      </c>
      <c r="B17" s="20">
        <f>SUM(B12:B16)</f>
        <v>60078.97</v>
      </c>
      <c r="C17" s="20">
        <f t="shared" ref="C17:D17" si="7">SUM(C12:C16)</f>
        <v>34954.959999999999</v>
      </c>
      <c r="D17" s="20">
        <f t="shared" si="7"/>
        <v>13545.07</v>
      </c>
      <c r="E17" s="21"/>
      <c r="F17" s="20">
        <f>SUM(F12:F16)</f>
        <v>1108030.1099999999</v>
      </c>
      <c r="G17" s="20">
        <f t="shared" ref="G17" si="8">SUM(G12:G16)</f>
        <v>742904.86</v>
      </c>
      <c r="H17" s="22">
        <f>SUM(H12:H16)</f>
        <v>346941.72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D17" sqref="D17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5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'25.05.19'!F4+'25.05.20'!B4</f>
        <v>3300</v>
      </c>
      <c r="G4" s="1">
        <f>'25.05.19'!G4+'25.05.20'!C4</f>
        <v>2580</v>
      </c>
      <c r="H4" s="1">
        <f>'25.05.19'!H4+'25.05.20'!D4</f>
        <v>1480</v>
      </c>
    </row>
    <row r="5" spans="1:8" ht="33" customHeight="1">
      <c r="A5" s="11" t="s">
        <v>3</v>
      </c>
      <c r="B5" s="1">
        <v>0</v>
      </c>
      <c r="C5" s="1">
        <v>1</v>
      </c>
      <c r="D5" s="1">
        <v>1</v>
      </c>
      <c r="E5" s="9"/>
      <c r="F5" s="1">
        <f>'25.05.19'!F5+'25.05.20'!B5</f>
        <v>0</v>
      </c>
      <c r="G5" s="1">
        <f>'25.05.19'!G5+'25.05.20'!C5</f>
        <v>6</v>
      </c>
      <c r="H5" s="1">
        <f>'25.05.19'!H5+'25.05.20'!D5</f>
        <v>20</v>
      </c>
    </row>
    <row r="6" spans="1:8" ht="33" customHeight="1">
      <c r="A6" s="11" t="s">
        <v>4</v>
      </c>
      <c r="B6" s="1">
        <f>B4-B5</f>
        <v>165</v>
      </c>
      <c r="C6" s="1">
        <f>C4-C5</f>
        <v>128</v>
      </c>
      <c r="D6" s="1">
        <f>D4-D5</f>
        <v>73</v>
      </c>
      <c r="E6" s="9"/>
      <c r="F6" s="1">
        <f>'25.05.19'!F6+'25.05.20'!B6</f>
        <v>3300</v>
      </c>
      <c r="G6" s="1">
        <f>'25.05.19'!G6+'25.05.20'!C6</f>
        <v>2574</v>
      </c>
      <c r="H6" s="1">
        <f>'25.05.19'!H6+'25.05.20'!D6</f>
        <v>1460</v>
      </c>
    </row>
    <row r="7" spans="1:8" ht="33" customHeight="1">
      <c r="A7" s="11" t="s">
        <v>5</v>
      </c>
      <c r="B7" s="1">
        <v>133</v>
      </c>
      <c r="C7" s="1">
        <v>112</v>
      </c>
      <c r="D7" s="1">
        <v>72</v>
      </c>
      <c r="E7" s="9"/>
      <c r="F7" s="1">
        <f>'25.05.19'!F7+'25.05.20'!B7</f>
        <v>2194</v>
      </c>
      <c r="G7" s="1">
        <f>'25.05.19'!G7+'25.05.20'!C7</f>
        <v>2118.5</v>
      </c>
      <c r="H7" s="1">
        <f>'25.05.19'!H7+'25.05.20'!D7</f>
        <v>1365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'25.05.19'!F8+'25.05.20'!B8</f>
        <v>12</v>
      </c>
      <c r="G8" s="1">
        <f>'25.05.19'!G8+'25.05.20'!C8</f>
        <v>0</v>
      </c>
      <c r="H8" s="1">
        <f>'25.05.19'!H8+'25.05.20'!D8</f>
        <v>0</v>
      </c>
    </row>
    <row r="9" spans="1:8" s="4" customFormat="1" ht="33" customHeight="1">
      <c r="A9" s="13" t="s">
        <v>19</v>
      </c>
      <c r="B9" s="3">
        <f>B7/B4</f>
        <v>0.80606060606060603</v>
      </c>
      <c r="C9" s="3">
        <f t="shared" ref="C9:D9" si="0">C7/C4</f>
        <v>0.86821705426356588</v>
      </c>
      <c r="D9" s="3">
        <f t="shared" si="0"/>
        <v>0.97297297297297303</v>
      </c>
      <c r="E9" s="14"/>
      <c r="F9" s="3">
        <f>F7/F4</f>
        <v>0.6648484848484848</v>
      </c>
      <c r="G9" s="3">
        <f t="shared" ref="G9" si="1">G7/G4</f>
        <v>0.82112403100775189</v>
      </c>
      <c r="H9" s="15">
        <f>H7/H4</f>
        <v>0.92229729729729726</v>
      </c>
    </row>
    <row r="10" spans="1:8" s="6" customFormat="1" ht="33" customHeight="1">
      <c r="A10" s="16" t="s">
        <v>7</v>
      </c>
      <c r="B10" s="5">
        <f>B12/B7</f>
        <v>388.05390977443608</v>
      </c>
      <c r="C10" s="5">
        <f t="shared" ref="C10:D10" si="2">C12/C7</f>
        <v>307.20491071428569</v>
      </c>
      <c r="D10" s="5">
        <f t="shared" si="2"/>
        <v>193.035</v>
      </c>
      <c r="E10" s="17"/>
      <c r="F10" s="5">
        <f>F12/F7</f>
        <v>470.58190519598907</v>
      </c>
      <c r="G10" s="5">
        <f t="shared" ref="G10:H10" si="3">G12/G7</f>
        <v>332.81562426244983</v>
      </c>
      <c r="H10" s="18">
        <f t="shared" si="3"/>
        <v>242.85688644688642</v>
      </c>
    </row>
    <row r="11" spans="1:8" s="6" customFormat="1" ht="33" customHeight="1">
      <c r="A11" s="16" t="s">
        <v>8</v>
      </c>
      <c r="B11" s="5">
        <f>B12/B4</f>
        <v>312.7949696969697</v>
      </c>
      <c r="C11" s="5">
        <f t="shared" ref="C11:D11" si="4">C12/C4</f>
        <v>266.72054263565889</v>
      </c>
      <c r="D11" s="5">
        <f t="shared" si="4"/>
        <v>187.81783783783786</v>
      </c>
      <c r="E11" s="17"/>
      <c r="F11" s="5">
        <f>F12/F4</f>
        <v>312.86566666666664</v>
      </c>
      <c r="G11" s="5">
        <f t="shared" ref="G11:H11" si="5">G12/G4</f>
        <v>273.28290697674419</v>
      </c>
      <c r="H11" s="18">
        <f t="shared" si="5"/>
        <v>223.98624999999998</v>
      </c>
    </row>
    <row r="12" spans="1:8" s="6" customFormat="1" ht="33" customHeight="1">
      <c r="A12" s="16" t="s">
        <v>9</v>
      </c>
      <c r="B12" s="5">
        <v>51611.17</v>
      </c>
      <c r="C12" s="5">
        <v>34406.949999999997</v>
      </c>
      <c r="D12" s="5">
        <v>13898.52</v>
      </c>
      <c r="E12" s="17"/>
      <c r="F12" s="5">
        <f>'25.05.19'!F12+'25.05.20'!B12</f>
        <v>1032456.7</v>
      </c>
      <c r="G12" s="5">
        <f>'25.05.19'!G12+'25.05.20'!C12</f>
        <v>705069.9</v>
      </c>
      <c r="H12" s="5">
        <f>'25.05.19'!H12+'25.05.20'!D12</f>
        <v>331499.64999999997</v>
      </c>
    </row>
    <row r="13" spans="1:8" s="6" customFormat="1" ht="33" customHeight="1">
      <c r="A13" s="16" t="s">
        <v>16</v>
      </c>
      <c r="B13" s="5">
        <v>780</v>
      </c>
      <c r="C13" s="5">
        <v>25</v>
      </c>
      <c r="D13" s="5">
        <v>0</v>
      </c>
      <c r="E13" s="17"/>
      <c r="F13" s="5">
        <f>'25.05.19'!F13+'25.05.20'!B13</f>
        <v>11687.44</v>
      </c>
      <c r="G13" s="5">
        <f>'25.05.19'!G13+'25.05.20'!C13</f>
        <v>2587</v>
      </c>
      <c r="H13" s="5">
        <f>'25.05.19'!H13+'25.05.20'!D13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'25.05.19'!F14+'25.05.20'!B14</f>
        <v>97</v>
      </c>
      <c r="G14" s="5">
        <f>'25.05.19'!G14+'25.05.20'!C14</f>
        <v>0</v>
      </c>
      <c r="H14" s="5">
        <f>'25.05.19'!H14+'25.05.20'!D14</f>
        <v>0</v>
      </c>
    </row>
    <row r="15" spans="1:8" s="6" customFormat="1" ht="33" customHeight="1">
      <c r="A15" s="16" t="s">
        <v>17</v>
      </c>
      <c r="B15" s="5">
        <v>2000</v>
      </c>
      <c r="C15" s="5">
        <v>0</v>
      </c>
      <c r="D15" s="5">
        <v>78</v>
      </c>
      <c r="E15" s="17"/>
      <c r="F15" s="5">
        <f>'25.05.19'!F15+'25.05.20'!B15</f>
        <v>3500</v>
      </c>
      <c r="G15" s="5">
        <f>'25.05.19'!G15+'25.05.20'!C15</f>
        <v>80</v>
      </c>
      <c r="H15" s="5">
        <f>'25.05.19'!H15+'25.05.20'!D15</f>
        <v>1897</v>
      </c>
    </row>
    <row r="16" spans="1:8" s="6" customFormat="1" ht="36" customHeight="1">
      <c r="A16" s="16" t="s">
        <v>10</v>
      </c>
      <c r="B16" s="5">
        <v>0</v>
      </c>
      <c r="C16" s="5">
        <v>30</v>
      </c>
      <c r="D16" s="5">
        <v>0</v>
      </c>
      <c r="E16" s="17"/>
      <c r="F16" s="5">
        <f>'25.05.19'!F16+'25.05.20'!B16</f>
        <v>210</v>
      </c>
      <c r="G16" s="5">
        <f>'25.05.19'!G16+'25.05.20'!C16</f>
        <v>213</v>
      </c>
      <c r="H16" s="5">
        <f>'25.05.19'!H16+'25.05.20'!D16</f>
        <v>0</v>
      </c>
    </row>
    <row r="17" spans="1:8" s="6" customFormat="1" ht="36" customHeight="1" thickBot="1">
      <c r="A17" s="19" t="s">
        <v>11</v>
      </c>
      <c r="B17" s="20">
        <f>SUM(B12:B16)</f>
        <v>54391.17</v>
      </c>
      <c r="C17" s="20">
        <f t="shared" ref="C17:D17" si="6">SUM(C12:C16)</f>
        <v>34461.949999999997</v>
      </c>
      <c r="D17" s="20">
        <f t="shared" si="6"/>
        <v>13976.52</v>
      </c>
      <c r="E17" s="21"/>
      <c r="F17" s="20">
        <f>SUM(F12:F16)</f>
        <v>1047951.1399999999</v>
      </c>
      <c r="G17" s="20">
        <f t="shared" ref="G17" si="7">SUM(G12:G16)</f>
        <v>707949.9</v>
      </c>
      <c r="H17" s="22">
        <f>SUM(H12:H16)</f>
        <v>333396.64999999997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J17" sqref="J17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4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'25.05.18'!F4+'25.05.19'!B4</f>
        <v>3135</v>
      </c>
      <c r="G4" s="1">
        <f>'25.05.18'!G4+'25.05.19'!C4</f>
        <v>2451</v>
      </c>
      <c r="H4" s="1">
        <f>'25.05.18'!H4+'25.05.19'!D4</f>
        <v>1406</v>
      </c>
    </row>
    <row r="5" spans="1:8" ht="33" customHeight="1">
      <c r="A5" s="11" t="s">
        <v>3</v>
      </c>
      <c r="B5" s="1">
        <v>0</v>
      </c>
      <c r="C5" s="1">
        <v>0</v>
      </c>
      <c r="D5" s="1">
        <v>4</v>
      </c>
      <c r="E5" s="9"/>
      <c r="F5" s="1">
        <f>'25.05.18'!F5+'25.05.19'!B5</f>
        <v>0</v>
      </c>
      <c r="G5" s="1">
        <f>'25.05.18'!G5+'25.05.19'!C5</f>
        <v>5</v>
      </c>
      <c r="H5" s="1">
        <f>'25.05.18'!H5+'25.05.19'!D5</f>
        <v>19</v>
      </c>
    </row>
    <row r="6" spans="1:8" ht="33" customHeight="1">
      <c r="A6" s="11" t="s">
        <v>4</v>
      </c>
      <c r="B6" s="1">
        <f>B4-B5</f>
        <v>165</v>
      </c>
      <c r="C6" s="1">
        <f>C4-C5</f>
        <v>129</v>
      </c>
      <c r="D6" s="1">
        <f>D4-D5</f>
        <v>70</v>
      </c>
      <c r="E6" s="9"/>
      <c r="F6" s="1">
        <f>'25.05.18'!F6+'25.05.19'!B6</f>
        <v>3135</v>
      </c>
      <c r="G6" s="1">
        <f>'25.05.18'!G6+'25.05.19'!C6</f>
        <v>2446</v>
      </c>
      <c r="H6" s="1">
        <f>'25.05.18'!H6+'25.05.19'!D6</f>
        <v>1387</v>
      </c>
    </row>
    <row r="7" spans="1:8" ht="33" customHeight="1">
      <c r="A7" s="11" t="s">
        <v>5</v>
      </c>
      <c r="B7" s="1">
        <v>105</v>
      </c>
      <c r="C7" s="1">
        <v>106</v>
      </c>
      <c r="D7" s="1">
        <v>67</v>
      </c>
      <c r="E7" s="9"/>
      <c r="F7" s="1">
        <f>'25.05.18'!F7+'25.05.19'!B7</f>
        <v>2061</v>
      </c>
      <c r="G7" s="1">
        <f>'25.05.18'!G7+'25.05.19'!C7</f>
        <v>2006.5</v>
      </c>
      <c r="H7" s="1">
        <f>'25.05.18'!H7+'25.05.19'!D7</f>
        <v>1293</v>
      </c>
    </row>
    <row r="8" spans="1:8" ht="33" customHeight="1">
      <c r="A8" s="11" t="s">
        <v>6</v>
      </c>
      <c r="B8" s="1">
        <v>2</v>
      </c>
      <c r="C8" s="1">
        <v>0</v>
      </c>
      <c r="D8" s="1">
        <v>0</v>
      </c>
      <c r="E8" s="9"/>
      <c r="F8" s="1">
        <f>'25.05.18'!F8+'25.05.19'!B8</f>
        <v>11</v>
      </c>
      <c r="G8" s="1">
        <f>'25.05.18'!G8+'25.05.19'!C8</f>
        <v>0</v>
      </c>
      <c r="H8" s="1">
        <f>'25.05.18'!H8+'25.05.19'!D8</f>
        <v>0</v>
      </c>
    </row>
    <row r="9" spans="1:8" s="4" customFormat="1" ht="33" customHeight="1">
      <c r="A9" s="13" t="s">
        <v>19</v>
      </c>
      <c r="B9" s="3">
        <f>B7/B4</f>
        <v>0.63636363636363635</v>
      </c>
      <c r="C9" s="3">
        <f t="shared" ref="C9:D9" si="0">C7/C4</f>
        <v>0.82170542635658916</v>
      </c>
      <c r="D9" s="3">
        <f t="shared" si="0"/>
        <v>0.90540540540540537</v>
      </c>
      <c r="E9" s="14"/>
      <c r="F9" s="3">
        <f>F7/F4</f>
        <v>0.65741626794258379</v>
      </c>
      <c r="G9" s="3">
        <f t="shared" ref="G9" si="1">G7/G4</f>
        <v>0.81864545083639328</v>
      </c>
      <c r="H9" s="15">
        <f>H7/H4</f>
        <v>0.91963015647226176</v>
      </c>
    </row>
    <row r="10" spans="1:8" s="6" customFormat="1" ht="33" customHeight="1">
      <c r="A10" s="16" t="s">
        <v>7</v>
      </c>
      <c r="B10" s="5">
        <f>B12/B7</f>
        <v>373.60799999999995</v>
      </c>
      <c r="C10" s="5">
        <f t="shared" ref="C10:D10" si="2">C12/C7</f>
        <v>278.74433962264152</v>
      </c>
      <c r="D10" s="5">
        <f t="shared" si="2"/>
        <v>177.60432835820896</v>
      </c>
      <c r="E10" s="17"/>
      <c r="F10" s="5">
        <f>F12/F7</f>
        <v>475.90758369723432</v>
      </c>
      <c r="G10" s="5">
        <f t="shared" ref="G10:H10" si="3">G12/G7</f>
        <v>334.24517817094448</v>
      </c>
      <c r="H10" s="18">
        <f t="shared" si="3"/>
        <v>245.63119102861558</v>
      </c>
    </row>
    <row r="11" spans="1:8" s="6" customFormat="1" ht="33" customHeight="1">
      <c r="A11" s="16" t="s">
        <v>8</v>
      </c>
      <c r="B11" s="5">
        <f>B12/B4</f>
        <v>237.75054545454543</v>
      </c>
      <c r="C11" s="5">
        <f t="shared" ref="C11:D11" si="4">C12/C4</f>
        <v>229.04573643410853</v>
      </c>
      <c r="D11" s="5">
        <f t="shared" si="4"/>
        <v>160.80391891891892</v>
      </c>
      <c r="E11" s="17"/>
      <c r="F11" s="5">
        <f>F12/F4</f>
        <v>312.86938755980856</v>
      </c>
      <c r="G11" s="5">
        <f t="shared" ref="G11:H11" si="5">G12/G4</f>
        <v>273.62829457364342</v>
      </c>
      <c r="H11" s="18">
        <f t="shared" si="5"/>
        <v>225.88985064011376</v>
      </c>
    </row>
    <row r="12" spans="1:8" s="6" customFormat="1" ht="33" customHeight="1">
      <c r="A12" s="16" t="s">
        <v>9</v>
      </c>
      <c r="B12" s="5">
        <v>39228.839999999997</v>
      </c>
      <c r="C12" s="5">
        <v>29546.9</v>
      </c>
      <c r="D12" s="5">
        <v>11899.49</v>
      </c>
      <c r="E12" s="17"/>
      <c r="F12" s="5">
        <f>'25.05.18'!F12+'25.05.19'!B12</f>
        <v>980845.52999999991</v>
      </c>
      <c r="G12" s="5">
        <f>'25.05.18'!G12+'25.05.19'!C12</f>
        <v>670662.95000000007</v>
      </c>
      <c r="H12" s="5">
        <f>'25.05.18'!H12+'25.05.19'!D12</f>
        <v>317601.12999999995</v>
      </c>
    </row>
    <row r="13" spans="1:8" s="6" customFormat="1" ht="33" customHeight="1">
      <c r="A13" s="16" t="s">
        <v>16</v>
      </c>
      <c r="B13" s="5">
        <v>750</v>
      </c>
      <c r="C13" s="5">
        <v>145</v>
      </c>
      <c r="D13" s="5">
        <v>0</v>
      </c>
      <c r="E13" s="17"/>
      <c r="F13" s="5">
        <f>'25.05.18'!F13+'25.05.19'!B13</f>
        <v>10907.44</v>
      </c>
      <c r="G13" s="5">
        <f>'25.05.18'!G13+'25.05.19'!C13</f>
        <v>2562</v>
      </c>
      <c r="H13" s="5">
        <f>'25.05.18'!H13+'25.05.19'!D13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'25.05.18'!F14+'25.05.19'!B14</f>
        <v>97</v>
      </c>
      <c r="G14" s="5">
        <f>'25.05.18'!G14+'25.05.19'!C14</f>
        <v>0</v>
      </c>
      <c r="H14" s="5">
        <f>'25.05.18'!H14+'25.05.19'!D14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117</v>
      </c>
      <c r="E15" s="17"/>
      <c r="F15" s="5">
        <f>'25.05.18'!F15+'25.05.19'!B15</f>
        <v>1500</v>
      </c>
      <c r="G15" s="5">
        <f>'25.05.18'!G15+'25.05.19'!C15</f>
        <v>80</v>
      </c>
      <c r="H15" s="5">
        <f>'25.05.18'!H15+'25.05.19'!D15</f>
        <v>1819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'25.05.18'!F16+'25.05.19'!B16</f>
        <v>210</v>
      </c>
      <c r="G16" s="5">
        <f>'25.05.18'!G16+'25.05.19'!C16</f>
        <v>183</v>
      </c>
      <c r="H16" s="5">
        <f>'25.05.18'!H16+'25.05.19'!D16</f>
        <v>0</v>
      </c>
    </row>
    <row r="17" spans="1:8" s="6" customFormat="1" ht="36" customHeight="1" thickBot="1">
      <c r="A17" s="19" t="s">
        <v>11</v>
      </c>
      <c r="B17" s="20">
        <f>SUM(B12:B16)</f>
        <v>39978.839999999997</v>
      </c>
      <c r="C17" s="20">
        <f t="shared" ref="C17:D17" si="6">SUM(C12:C16)</f>
        <v>29691.9</v>
      </c>
      <c r="D17" s="20">
        <f t="shared" si="6"/>
        <v>12016.49</v>
      </c>
      <c r="E17" s="21"/>
      <c r="F17" s="20">
        <f>SUM(F12:F16)</f>
        <v>993559.96999999986</v>
      </c>
      <c r="G17" s="20">
        <f t="shared" ref="G17" si="7">SUM(G12:G16)</f>
        <v>673487.95000000007</v>
      </c>
      <c r="H17" s="22">
        <f>SUM(H12:H16)</f>
        <v>319420.12999999995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B9" sqref="B9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3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'25.05.17'!F4+'25.05.18'!B4</f>
        <v>2970</v>
      </c>
      <c r="G4" s="1">
        <f>'25.05.17'!G4+'25.05.18'!C4</f>
        <v>2322</v>
      </c>
      <c r="H4" s="1">
        <f>'25.05.17'!H4+'25.05.18'!D4</f>
        <v>1332</v>
      </c>
    </row>
    <row r="5" spans="1:8" ht="33" customHeight="1">
      <c r="A5" s="11" t="s">
        <v>3</v>
      </c>
      <c r="B5" s="1">
        <v>0</v>
      </c>
      <c r="C5" s="1">
        <v>0</v>
      </c>
      <c r="D5" s="1">
        <v>0</v>
      </c>
      <c r="E5" s="9"/>
      <c r="F5" s="1">
        <f>'25.05.17'!F5+'25.05.18'!B5</f>
        <v>0</v>
      </c>
      <c r="G5" s="1">
        <f>'25.05.17'!G5+'25.05.18'!C5</f>
        <v>5</v>
      </c>
      <c r="H5" s="1">
        <f>'25.05.17'!H5+'25.05.18'!D5</f>
        <v>15</v>
      </c>
    </row>
    <row r="6" spans="1:8" ht="33" customHeight="1">
      <c r="A6" s="11" t="s">
        <v>4</v>
      </c>
      <c r="B6" s="1">
        <f>B4-B5</f>
        <v>165</v>
      </c>
      <c r="C6" s="1">
        <f>C4-C5</f>
        <v>129</v>
      </c>
      <c r="D6" s="1">
        <f>D4-D5</f>
        <v>74</v>
      </c>
      <c r="E6" s="9"/>
      <c r="F6" s="1">
        <f>'25.05.17'!F6+'25.05.18'!B6</f>
        <v>2970</v>
      </c>
      <c r="G6" s="1">
        <f>'25.05.17'!G6+'25.05.18'!C6</f>
        <v>2317</v>
      </c>
      <c r="H6" s="1">
        <f>'25.05.17'!H6+'25.05.18'!D6</f>
        <v>1317</v>
      </c>
    </row>
    <row r="7" spans="1:8" ht="33" customHeight="1">
      <c r="A7" s="11" t="s">
        <v>5</v>
      </c>
      <c r="B7" s="1">
        <v>87</v>
      </c>
      <c r="C7" s="1">
        <v>80.5</v>
      </c>
      <c r="D7" s="1">
        <v>65</v>
      </c>
      <c r="E7" s="9"/>
      <c r="F7" s="1">
        <f>'25.05.17'!F7+'25.05.18'!B7</f>
        <v>1956</v>
      </c>
      <c r="G7" s="1">
        <f>'25.05.17'!G7+'25.05.18'!C7</f>
        <v>1900.5</v>
      </c>
      <c r="H7" s="1">
        <f>'25.05.17'!H7+'25.05.18'!D7</f>
        <v>1226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'25.05.17'!F8+'25.05.18'!B8</f>
        <v>9</v>
      </c>
      <c r="G8" s="1">
        <f>'25.05.17'!G8+'25.05.18'!C8</f>
        <v>0</v>
      </c>
      <c r="H8" s="1">
        <f>'25.05.17'!H8+'25.05.18'!D8</f>
        <v>0</v>
      </c>
    </row>
    <row r="9" spans="1:8" s="4" customFormat="1" ht="33" customHeight="1">
      <c r="A9" s="13" t="s">
        <v>19</v>
      </c>
      <c r="B9" s="3">
        <f>B7/B4</f>
        <v>0.52727272727272723</v>
      </c>
      <c r="C9" s="3">
        <f t="shared" ref="C9:D9" si="0">C7/C4</f>
        <v>0.62403100775193798</v>
      </c>
      <c r="D9" s="3">
        <f t="shared" si="0"/>
        <v>0.8783783783783784</v>
      </c>
      <c r="E9" s="14"/>
      <c r="F9" s="3">
        <f>F7/F4</f>
        <v>0.65858585858585861</v>
      </c>
      <c r="G9" s="3">
        <f t="shared" ref="G9" si="1">G7/G4</f>
        <v>0.8184754521963824</v>
      </c>
      <c r="H9" s="15">
        <f>H7/H4</f>
        <v>0.92042042042042038</v>
      </c>
    </row>
    <row r="10" spans="1:8" s="6" customFormat="1" ht="33" customHeight="1">
      <c r="A10" s="16" t="s">
        <v>7</v>
      </c>
      <c r="B10" s="5">
        <f>B12/B7</f>
        <v>362.95344827586206</v>
      </c>
      <c r="C10" s="5">
        <f t="shared" ref="C10:D10" si="2">C12/C7</f>
        <v>248.01863354037266</v>
      </c>
      <c r="D10" s="5">
        <f t="shared" si="2"/>
        <v>211.76476923076922</v>
      </c>
      <c r="E10" s="17"/>
      <c r="F10" s="5">
        <f>F12/F7</f>
        <v>481.39912576687112</v>
      </c>
      <c r="G10" s="5">
        <f t="shared" ref="G10:H10" si="3">G12/G7</f>
        <v>337.34072612470408</v>
      </c>
      <c r="H10" s="18">
        <f t="shared" si="3"/>
        <v>249.34880913539965</v>
      </c>
    </row>
    <row r="11" spans="1:8" s="6" customFormat="1" ht="33" customHeight="1">
      <c r="A11" s="16" t="s">
        <v>8</v>
      </c>
      <c r="B11" s="5">
        <f>B12/B4</f>
        <v>191.37545454545455</v>
      </c>
      <c r="C11" s="5">
        <f t="shared" ref="C11:D11" si="4">C12/C4</f>
        <v>154.77131782945736</v>
      </c>
      <c r="D11" s="5">
        <f t="shared" si="4"/>
        <v>186.00959459459457</v>
      </c>
      <c r="E11" s="17"/>
      <c r="F11" s="5">
        <f>F12/F4</f>
        <v>317.04265656565656</v>
      </c>
      <c r="G11" s="5">
        <f t="shared" ref="G11:H11" si="5">G12/G4</f>
        <v>276.10510335917314</v>
      </c>
      <c r="H11" s="18">
        <f t="shared" si="5"/>
        <v>229.5057357357357</v>
      </c>
    </row>
    <row r="12" spans="1:8" s="6" customFormat="1" ht="33" customHeight="1">
      <c r="A12" s="16" t="s">
        <v>9</v>
      </c>
      <c r="B12" s="5">
        <v>31576.95</v>
      </c>
      <c r="C12" s="5">
        <v>19965.5</v>
      </c>
      <c r="D12" s="5">
        <v>13764.71</v>
      </c>
      <c r="E12" s="17"/>
      <c r="F12" s="5">
        <f>'25.05.17'!F12+'25.05.18'!B12</f>
        <v>941616.69</v>
      </c>
      <c r="G12" s="5">
        <f>'25.05.17'!G12+'25.05.18'!C12</f>
        <v>641116.05000000005</v>
      </c>
      <c r="H12" s="5">
        <f>'25.05.17'!H12+'25.05.18'!D12</f>
        <v>305701.63999999996</v>
      </c>
    </row>
    <row r="13" spans="1:8" s="6" customFormat="1" ht="33" customHeight="1">
      <c r="A13" s="16" t="s">
        <v>16</v>
      </c>
      <c r="B13" s="5">
        <v>344.82</v>
      </c>
      <c r="C13" s="5">
        <v>366</v>
      </c>
      <c r="D13" s="5">
        <v>0</v>
      </c>
      <c r="E13" s="17"/>
      <c r="F13" s="5">
        <f>'25.05.17'!F13+'25.05.18'!B13</f>
        <v>10157.44</v>
      </c>
      <c r="G13" s="5">
        <f>'25.05.17'!G13+'25.05.18'!C13</f>
        <v>2417</v>
      </c>
      <c r="H13" s="5">
        <f>'25.05.17'!H13+'25.05.18'!D13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'25.05.17'!F14+'25.05.18'!B14</f>
        <v>97</v>
      </c>
      <c r="G14" s="5">
        <f>'25.05.17'!G14+'25.05.18'!C14</f>
        <v>0</v>
      </c>
      <c r="H14" s="5">
        <f>'25.05.17'!H14+'25.05.18'!D14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39</v>
      </c>
      <c r="E15" s="17"/>
      <c r="F15" s="5">
        <f>'25.05.17'!F15+'25.05.18'!B15</f>
        <v>1500</v>
      </c>
      <c r="G15" s="5">
        <f>'25.05.17'!G15+'25.05.18'!C15</f>
        <v>80</v>
      </c>
      <c r="H15" s="5">
        <f>'25.05.17'!H15+'25.05.18'!D15</f>
        <v>1702</v>
      </c>
    </row>
    <row r="16" spans="1:8" s="6" customFormat="1" ht="36" customHeight="1">
      <c r="A16" s="16" t="s">
        <v>10</v>
      </c>
      <c r="B16" s="5">
        <v>0</v>
      </c>
      <c r="C16" s="5">
        <v>110</v>
      </c>
      <c r="D16" s="5">
        <v>0</v>
      </c>
      <c r="E16" s="17"/>
      <c r="F16" s="5">
        <f>'25.05.17'!F16+'25.05.18'!B16</f>
        <v>210</v>
      </c>
      <c r="G16" s="5">
        <f>'25.05.17'!G16+'25.05.18'!C16</f>
        <v>183</v>
      </c>
      <c r="H16" s="5">
        <f>'25.05.17'!H16+'25.05.18'!D16</f>
        <v>0</v>
      </c>
    </row>
    <row r="17" spans="1:8" s="6" customFormat="1" ht="36" customHeight="1" thickBot="1">
      <c r="A17" s="19" t="s">
        <v>11</v>
      </c>
      <c r="B17" s="20">
        <f>SUM(B12:B16)</f>
        <v>31921.77</v>
      </c>
      <c r="C17" s="20">
        <f t="shared" ref="C17:D17" si="6">SUM(C12:C16)</f>
        <v>20441.5</v>
      </c>
      <c r="D17" s="20">
        <f t="shared" si="6"/>
        <v>13803.71</v>
      </c>
      <c r="E17" s="21"/>
      <c r="F17" s="20">
        <f>SUM(F12:F16)</f>
        <v>953581.12999999989</v>
      </c>
      <c r="G17" s="20">
        <f t="shared" ref="G17" si="7">SUM(G12:G16)</f>
        <v>643796.05000000005</v>
      </c>
      <c r="H17" s="22">
        <f>SUM(H12:H16)</f>
        <v>307403.63999999996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5" workbookViewId="0">
      <selection activeCell="B9" sqref="B9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2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'25.05.16'!F4+'25.05.17'!B4</f>
        <v>2805</v>
      </c>
      <c r="G4" s="1">
        <f>'25.05.16'!G4+'25.05.17'!C4</f>
        <v>2193</v>
      </c>
      <c r="H4" s="1">
        <f>'25.05.16'!H4+'25.05.17'!D4</f>
        <v>1258</v>
      </c>
    </row>
    <row r="5" spans="1:8" ht="33" customHeight="1">
      <c r="A5" s="11" t="s">
        <v>3</v>
      </c>
      <c r="B5" s="1">
        <v>0</v>
      </c>
      <c r="C5" s="1">
        <v>2</v>
      </c>
      <c r="D5" s="1">
        <v>0</v>
      </c>
      <c r="E5" s="9"/>
      <c r="F5" s="1">
        <f>'25.05.16'!F5+'25.05.17'!B5</f>
        <v>0</v>
      </c>
      <c r="G5" s="1">
        <f>'25.05.16'!G5+'25.05.17'!C5</f>
        <v>5</v>
      </c>
      <c r="H5" s="1">
        <f>'25.05.16'!H5+'25.05.17'!D5</f>
        <v>15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127</v>
      </c>
      <c r="D6" s="1">
        <f t="shared" si="0"/>
        <v>74</v>
      </c>
      <c r="E6" s="9"/>
      <c r="F6" s="1">
        <f>'25.05.16'!F6+'25.05.17'!B6</f>
        <v>2805</v>
      </c>
      <c r="G6" s="1">
        <f>'25.05.16'!G6+'25.05.17'!C6</f>
        <v>2188</v>
      </c>
      <c r="H6" s="1">
        <f>'25.05.16'!H6+'25.05.17'!D6</f>
        <v>1243</v>
      </c>
    </row>
    <row r="7" spans="1:8" ht="33" customHeight="1">
      <c r="A7" s="11" t="s">
        <v>5</v>
      </c>
      <c r="B7" s="1">
        <v>157</v>
      </c>
      <c r="C7" s="1">
        <v>122.5</v>
      </c>
      <c r="D7" s="1">
        <v>79</v>
      </c>
      <c r="E7" s="9"/>
      <c r="F7" s="1">
        <f>'25.05.16'!F7+'25.05.17'!B7</f>
        <v>1869</v>
      </c>
      <c r="G7" s="1">
        <f>'25.05.16'!G7+'25.05.17'!C7</f>
        <v>1820</v>
      </c>
      <c r="H7" s="1">
        <f>'25.05.16'!H7+'25.05.17'!D7</f>
        <v>1161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'25.05.16'!F8+'25.05.17'!B8</f>
        <v>8</v>
      </c>
      <c r="G8" s="1">
        <f>'25.05.16'!G8+'25.05.17'!C8</f>
        <v>0</v>
      </c>
      <c r="H8" s="1">
        <f>'25.05.16'!H8+'25.05.17'!D8</f>
        <v>0</v>
      </c>
    </row>
    <row r="9" spans="1:8" s="4" customFormat="1" ht="33" customHeight="1">
      <c r="A9" s="13" t="s">
        <v>19</v>
      </c>
      <c r="B9" s="3">
        <f>B7/B4</f>
        <v>0.95151515151515154</v>
      </c>
      <c r="C9" s="3">
        <f t="shared" ref="C9:D9" si="1">C7/C4</f>
        <v>0.94961240310077522</v>
      </c>
      <c r="D9" s="3">
        <f t="shared" si="1"/>
        <v>1.0675675675675675</v>
      </c>
      <c r="E9" s="14"/>
      <c r="F9" s="3">
        <f>F7/F4</f>
        <v>0.66631016042780744</v>
      </c>
      <c r="G9" s="3">
        <f t="shared" ref="G9" si="2">G7/G4</f>
        <v>0.8299133606931145</v>
      </c>
      <c r="H9" s="15">
        <f>H7/H4</f>
        <v>0.92289348171701113</v>
      </c>
    </row>
    <row r="10" spans="1:8" s="6" customFormat="1" ht="33" customHeight="1">
      <c r="A10" s="16" t="s">
        <v>7</v>
      </c>
      <c r="B10" s="5">
        <f>B12/B7</f>
        <v>388.86681528662416</v>
      </c>
      <c r="C10" s="5">
        <f t="shared" ref="C10:D10" si="3">C12/C7</f>
        <v>323.77485714285712</v>
      </c>
      <c r="D10" s="5">
        <f t="shared" si="3"/>
        <v>231.1572151898734</v>
      </c>
      <c r="E10" s="17"/>
      <c r="F10" s="5">
        <f>F12/F7</f>
        <v>486.91264847512036</v>
      </c>
      <c r="G10" s="5">
        <f t="shared" ref="G10:H10" si="4">G12/G7</f>
        <v>341.29151098901099</v>
      </c>
      <c r="H10" s="18">
        <f t="shared" si="4"/>
        <v>251.45299741602062</v>
      </c>
    </row>
    <row r="11" spans="1:8" s="6" customFormat="1" ht="33" customHeight="1">
      <c r="A11" s="16" t="s">
        <v>8</v>
      </c>
      <c r="B11" s="5">
        <f>B12/B4</f>
        <v>370.01266666666663</v>
      </c>
      <c r="C11" s="5">
        <f t="shared" ref="C11:D11" si="5">C12/C4</f>
        <v>307.46062015503873</v>
      </c>
      <c r="D11" s="5">
        <f t="shared" si="5"/>
        <v>246.77594594594592</v>
      </c>
      <c r="E11" s="17"/>
      <c r="F11" s="5">
        <f>F12/F4</f>
        <v>324.43484491978609</v>
      </c>
      <c r="G11" s="5">
        <f t="shared" ref="G11:H11" si="6">G12/G4</f>
        <v>283.24238486092111</v>
      </c>
      <c r="H11" s="18">
        <f t="shared" si="6"/>
        <v>232.06433227344988</v>
      </c>
    </row>
    <row r="12" spans="1:8" s="6" customFormat="1" ht="33" customHeight="1">
      <c r="A12" s="16" t="s">
        <v>9</v>
      </c>
      <c r="B12" s="5">
        <v>61052.09</v>
      </c>
      <c r="C12" s="5">
        <v>39662.42</v>
      </c>
      <c r="D12" s="5">
        <v>18261.419999999998</v>
      </c>
      <c r="E12" s="17"/>
      <c r="F12" s="5">
        <f>'25.05.16'!F12+'25.05.17'!B12</f>
        <v>910039.74</v>
      </c>
      <c r="G12" s="5">
        <f>'25.05.16'!G12+'25.05.17'!C12</f>
        <v>621150.55000000005</v>
      </c>
      <c r="H12" s="5">
        <f>'25.05.16'!H12+'25.05.17'!D12</f>
        <v>291936.92999999993</v>
      </c>
    </row>
    <row r="13" spans="1:8" s="6" customFormat="1" ht="33" customHeight="1">
      <c r="A13" s="16" t="s">
        <v>16</v>
      </c>
      <c r="B13" s="5">
        <v>127.91</v>
      </c>
      <c r="C13" s="5">
        <v>29</v>
      </c>
      <c r="D13" s="5">
        <v>0</v>
      </c>
      <c r="E13" s="17"/>
      <c r="F13" s="5">
        <f>'25.05.16'!F13+'25.05.17'!B13</f>
        <v>9812.6200000000008</v>
      </c>
      <c r="G13" s="5">
        <f>'25.05.16'!G13+'25.05.17'!C13</f>
        <v>2051</v>
      </c>
      <c r="H13" s="5">
        <f>'25.05.16'!H13+'25.05.17'!D13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'25.05.16'!F14+'25.05.17'!B14</f>
        <v>97</v>
      </c>
      <c r="G14" s="5">
        <f>'25.05.16'!G14+'25.05.17'!C14</f>
        <v>0</v>
      </c>
      <c r="H14" s="5">
        <f>'25.05.16'!H14+'25.05.17'!D14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39</v>
      </c>
      <c r="E15" s="17"/>
      <c r="F15" s="5">
        <f>'25.05.16'!F15+'25.05.17'!B15</f>
        <v>1500</v>
      </c>
      <c r="G15" s="5">
        <f>'25.05.16'!G15+'25.05.17'!C15</f>
        <v>80</v>
      </c>
      <c r="H15" s="5">
        <f>'25.05.16'!H15+'25.05.17'!D15</f>
        <v>1663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'25.05.16'!F16+'25.05.17'!B16</f>
        <v>210</v>
      </c>
      <c r="G16" s="5">
        <f>'25.05.16'!G16+'25.05.17'!C16</f>
        <v>73</v>
      </c>
      <c r="H16" s="5">
        <f>'25.05.16'!H16+'25.05.17'!D16</f>
        <v>0</v>
      </c>
    </row>
    <row r="17" spans="1:8" s="6" customFormat="1" ht="36" customHeight="1" thickBot="1">
      <c r="A17" s="19" t="s">
        <v>11</v>
      </c>
      <c r="B17" s="20">
        <f>SUM(B12:B16)</f>
        <v>61180</v>
      </c>
      <c r="C17" s="20">
        <f t="shared" ref="C17:D17" si="7">SUM(C12:C16)</f>
        <v>39691.42</v>
      </c>
      <c r="D17" s="20">
        <f t="shared" si="7"/>
        <v>18300.419999999998</v>
      </c>
      <c r="E17" s="21"/>
      <c r="F17" s="20">
        <f>SUM(F12:F16)</f>
        <v>921659.36</v>
      </c>
      <c r="G17" s="20">
        <f t="shared" ref="G17" si="8">SUM(G12:G16)</f>
        <v>623354.55000000005</v>
      </c>
      <c r="H17" s="22">
        <f>SUM(H12:H16)</f>
        <v>293599.92999999993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3" workbookViewId="0">
      <selection activeCell="C6" sqref="C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1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'25.05.15'!F4+'25.05.16'!B4</f>
        <v>2640</v>
      </c>
      <c r="G4" s="1">
        <f>'25.05.15'!G4+'25.05.16'!C4</f>
        <v>2064</v>
      </c>
      <c r="H4" s="1">
        <f>'25.05.15'!H4+'25.05.16'!D4</f>
        <v>1184</v>
      </c>
    </row>
    <row r="5" spans="1:8" ht="33" customHeight="1">
      <c r="A5" s="11" t="s">
        <v>3</v>
      </c>
      <c r="B5" s="1">
        <v>0</v>
      </c>
      <c r="C5" s="1">
        <v>0</v>
      </c>
      <c r="D5" s="1">
        <v>0</v>
      </c>
      <c r="E5" s="9"/>
      <c r="F5" s="1">
        <f>'25.05.15'!F5+'25.05.16'!B5</f>
        <v>0</v>
      </c>
      <c r="G5" s="1">
        <f>'25.05.15'!G5+'25.05.16'!C5</f>
        <v>3</v>
      </c>
      <c r="H5" s="1">
        <f>'25.05.15'!H5+'25.05.16'!D5</f>
        <v>15</v>
      </c>
    </row>
    <row r="6" spans="1:8" ht="33" customHeight="1">
      <c r="A6" s="11" t="s">
        <v>4</v>
      </c>
      <c r="B6" s="1">
        <f>B4-B5</f>
        <v>165</v>
      </c>
      <c r="C6" s="1">
        <f>C4-C5</f>
        <v>129</v>
      </c>
      <c r="D6" s="1">
        <f>D4-D5</f>
        <v>74</v>
      </c>
      <c r="E6" s="9"/>
      <c r="F6" s="1">
        <f>'25.05.15'!F6+'25.05.16'!B6</f>
        <v>2640</v>
      </c>
      <c r="G6" s="1">
        <f>'25.05.15'!G6+'25.05.16'!C6</f>
        <v>2061</v>
      </c>
      <c r="H6" s="1">
        <f>'25.05.15'!H6+'25.05.16'!D6</f>
        <v>1169</v>
      </c>
    </row>
    <row r="7" spans="1:8" ht="33" customHeight="1">
      <c r="A7" s="11" t="s">
        <v>5</v>
      </c>
      <c r="B7" s="1">
        <v>166</v>
      </c>
      <c r="C7" s="1">
        <v>129</v>
      </c>
      <c r="D7" s="1">
        <v>74</v>
      </c>
      <c r="E7" s="9"/>
      <c r="F7" s="1">
        <f>'25.05.15'!F7+'25.05.16'!B7</f>
        <v>1712</v>
      </c>
      <c r="G7" s="1">
        <f>'25.05.15'!G7+'25.05.16'!C7</f>
        <v>1697.5</v>
      </c>
      <c r="H7" s="1">
        <f>'25.05.15'!H7+'25.05.16'!D7</f>
        <v>1082</v>
      </c>
    </row>
    <row r="8" spans="1:8" ht="33" customHeight="1">
      <c r="A8" s="11" t="s">
        <v>6</v>
      </c>
      <c r="B8" s="1">
        <v>2</v>
      </c>
      <c r="C8" s="1">
        <v>0</v>
      </c>
      <c r="D8" s="1">
        <v>0</v>
      </c>
      <c r="E8" s="9"/>
      <c r="F8" s="1">
        <f>'25.05.15'!F8+'25.05.16'!B8</f>
        <v>7</v>
      </c>
      <c r="G8" s="1">
        <f>'25.05.15'!G8+'25.05.16'!C8</f>
        <v>0</v>
      </c>
      <c r="H8" s="1">
        <f>'25.05.15'!H8+'25.05.16'!D8</f>
        <v>0</v>
      </c>
    </row>
    <row r="9" spans="1:8" s="4" customFormat="1" ht="33" customHeight="1">
      <c r="A9" s="13" t="s">
        <v>19</v>
      </c>
      <c r="B9" s="3">
        <f>B7/B4</f>
        <v>1.0060606060606061</v>
      </c>
      <c r="C9" s="3">
        <f t="shared" ref="C9:D9" si="0">C7/C4</f>
        <v>1</v>
      </c>
      <c r="D9" s="3">
        <f t="shared" si="0"/>
        <v>1</v>
      </c>
      <c r="E9" s="14"/>
      <c r="F9" s="3">
        <f>F7/F4</f>
        <v>0.64848484848484844</v>
      </c>
      <c r="G9" s="3">
        <f t="shared" ref="G9" si="1">G7/G4</f>
        <v>0.82243217054263562</v>
      </c>
      <c r="H9" s="15">
        <f>H7/H4</f>
        <v>0.91385135135135132</v>
      </c>
    </row>
    <row r="10" spans="1:8" s="6" customFormat="1" ht="33" customHeight="1">
      <c r="A10" s="16" t="s">
        <v>7</v>
      </c>
      <c r="B10" s="5">
        <f>B12/B7</f>
        <v>407.11048192771085</v>
      </c>
      <c r="C10" s="5">
        <f t="shared" ref="C10:D10" si="2">C12/C7</f>
        <v>312.04441860465118</v>
      </c>
      <c r="D10" s="5">
        <f t="shared" si="2"/>
        <v>232.39283783783785</v>
      </c>
      <c r="E10" s="17"/>
      <c r="F10" s="5">
        <f>F12/F7</f>
        <v>495.90400116822434</v>
      </c>
      <c r="G10" s="5">
        <f t="shared" ref="G10:H10" si="3">G12/G7</f>
        <v>342.55559941089837</v>
      </c>
      <c r="H10" s="18">
        <f t="shared" si="3"/>
        <v>252.93485212569311</v>
      </c>
    </row>
    <row r="11" spans="1:8" s="6" customFormat="1" ht="33" customHeight="1">
      <c r="A11" s="16" t="s">
        <v>8</v>
      </c>
      <c r="B11" s="5">
        <f>B12/B4</f>
        <v>409.57781818181815</v>
      </c>
      <c r="C11" s="5">
        <f t="shared" ref="C11:D11" si="4">C12/C4</f>
        <v>312.04441860465118</v>
      </c>
      <c r="D11" s="5">
        <f t="shared" si="4"/>
        <v>232.39283783783785</v>
      </c>
      <c r="E11" s="17"/>
      <c r="F11" s="5">
        <f>F12/F4</f>
        <v>321.58623106060605</v>
      </c>
      <c r="G11" s="5">
        <f t="shared" ref="G11:H11" si="5">G12/G4</f>
        <v>281.72874515503878</v>
      </c>
      <c r="H11" s="18">
        <f t="shared" si="5"/>
        <v>231.14485641891889</v>
      </c>
    </row>
    <row r="12" spans="1:8" s="6" customFormat="1" ht="33" customHeight="1">
      <c r="A12" s="16" t="s">
        <v>9</v>
      </c>
      <c r="B12" s="5">
        <v>67580.34</v>
      </c>
      <c r="C12" s="5">
        <v>40253.730000000003</v>
      </c>
      <c r="D12" s="5">
        <v>17197.07</v>
      </c>
      <c r="E12" s="17"/>
      <c r="F12" s="5">
        <f>'25.05.15'!F12+'25.05.16'!B12</f>
        <v>848987.65</v>
      </c>
      <c r="G12" s="5">
        <f>'25.05.15'!G12+'25.05.16'!C12</f>
        <v>581488.13</v>
      </c>
      <c r="H12" s="5">
        <f>'25.05.15'!H12+'25.05.16'!D12</f>
        <v>273675.50999999995</v>
      </c>
    </row>
    <row r="13" spans="1:8" s="6" customFormat="1" ht="33" customHeight="1">
      <c r="A13" s="16" t="s">
        <v>16</v>
      </c>
      <c r="B13" s="5">
        <v>500</v>
      </c>
      <c r="C13" s="5">
        <v>50</v>
      </c>
      <c r="D13" s="5">
        <v>0</v>
      </c>
      <c r="E13" s="17"/>
      <c r="F13" s="5">
        <f>'25.05.15'!F13+'25.05.16'!B13</f>
        <v>9684.7100000000009</v>
      </c>
      <c r="G13" s="5">
        <f>'25.05.15'!G13+'25.05.16'!C13</f>
        <v>2022</v>
      </c>
      <c r="H13" s="5">
        <f>'25.05.15'!H13+'25.05.16'!D13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'25.05.15'!F14+'25.05.16'!B14</f>
        <v>97</v>
      </c>
      <c r="G14" s="5">
        <f>'25.05.15'!G14+'25.05.16'!C14</f>
        <v>0</v>
      </c>
      <c r="H14" s="5">
        <f>'25.05.15'!H14+'25.05.16'!D14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78</v>
      </c>
      <c r="E15" s="17"/>
      <c r="F15" s="5">
        <f>'25.05.15'!F15+'25.05.16'!B15</f>
        <v>1500</v>
      </c>
      <c r="G15" s="5">
        <f>'25.05.15'!G15+'25.05.16'!C15</f>
        <v>80</v>
      </c>
      <c r="H15" s="5">
        <f>'25.05.15'!H15+'25.05.16'!D15</f>
        <v>1624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'25.05.15'!F16+'25.05.16'!B16</f>
        <v>210</v>
      </c>
      <c r="G16" s="5">
        <f>'25.05.15'!G16+'25.05.16'!C16</f>
        <v>73</v>
      </c>
      <c r="H16" s="5">
        <f>'25.05.15'!H16+'25.05.16'!D16</f>
        <v>0</v>
      </c>
    </row>
    <row r="17" spans="1:8" s="6" customFormat="1" ht="36" customHeight="1" thickBot="1">
      <c r="A17" s="19" t="s">
        <v>11</v>
      </c>
      <c r="B17" s="20">
        <f>SUM(B12:B16)</f>
        <v>68080.34</v>
      </c>
      <c r="C17" s="20">
        <f t="shared" ref="C17:D17" si="6">SUM(C12:C16)</f>
        <v>40303.730000000003</v>
      </c>
      <c r="D17" s="20">
        <f t="shared" si="6"/>
        <v>17275.07</v>
      </c>
      <c r="E17" s="21"/>
      <c r="F17" s="20">
        <f>SUM(F12:F16)</f>
        <v>860479.36</v>
      </c>
      <c r="G17" s="20">
        <f t="shared" ref="G17" si="7">SUM(G12:G16)</f>
        <v>583663.13</v>
      </c>
      <c r="H17" s="22">
        <f>SUM(H12:H16)</f>
        <v>275299.50999999995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K15" sqref="K15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1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'25.05.14'!F4+'25.05.15'!B4</f>
        <v>2475</v>
      </c>
      <c r="G4" s="1">
        <f>'25.05.14'!G4+'25.05.15'!C4</f>
        <v>1935</v>
      </c>
      <c r="H4" s="1">
        <f>'25.05.14'!H4+'25.05.15'!D4</f>
        <v>1110</v>
      </c>
    </row>
    <row r="5" spans="1:8" ht="33" customHeight="1">
      <c r="A5" s="11" t="s">
        <v>3</v>
      </c>
      <c r="B5" s="1">
        <v>0</v>
      </c>
      <c r="C5" s="1">
        <v>1</v>
      </c>
      <c r="D5" s="1">
        <v>1</v>
      </c>
      <c r="E5" s="9"/>
      <c r="F5" s="1">
        <f>'25.05.14'!F5+'25.05.15'!B5</f>
        <v>0</v>
      </c>
      <c r="G5" s="1">
        <f>'25.05.14'!G5+'25.05.15'!C5</f>
        <v>3</v>
      </c>
      <c r="H5" s="1">
        <f>'25.05.14'!H5+'25.05.15'!D5</f>
        <v>15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128</v>
      </c>
      <c r="D6" s="1">
        <f t="shared" si="0"/>
        <v>73</v>
      </c>
      <c r="E6" s="9"/>
      <c r="F6" s="1">
        <f>'25.05.14'!F6+'25.05.15'!B6</f>
        <v>2475</v>
      </c>
      <c r="G6" s="1">
        <f>'25.05.14'!G6+'25.05.15'!C6</f>
        <v>1932</v>
      </c>
      <c r="H6" s="1">
        <f>'25.05.14'!H6+'25.05.15'!D6</f>
        <v>1095</v>
      </c>
    </row>
    <row r="7" spans="1:8" ht="33" customHeight="1">
      <c r="A7" s="11" t="s">
        <v>5</v>
      </c>
      <c r="B7" s="1">
        <v>144</v>
      </c>
      <c r="C7" s="1">
        <v>118</v>
      </c>
      <c r="D7" s="1">
        <v>74</v>
      </c>
      <c r="E7" s="9"/>
      <c r="F7" s="1">
        <f>'25.05.14'!F7+'25.05.15'!B7</f>
        <v>1546</v>
      </c>
      <c r="G7" s="1">
        <f>'25.05.14'!G7+'25.05.15'!C7</f>
        <v>1568.5</v>
      </c>
      <c r="H7" s="1">
        <f>'25.05.14'!H7+'25.05.15'!D7</f>
        <v>1008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'25.05.14'!F8+'25.05.15'!B8</f>
        <v>5</v>
      </c>
      <c r="G8" s="1">
        <f>'25.05.14'!G8+'25.05.15'!C8</f>
        <v>0</v>
      </c>
      <c r="H8" s="1">
        <f>'25.05.14'!H8+'25.05.15'!D8</f>
        <v>0</v>
      </c>
    </row>
    <row r="9" spans="1:8" s="4" customFormat="1" ht="33" customHeight="1">
      <c r="A9" s="13" t="s">
        <v>19</v>
      </c>
      <c r="B9" s="3">
        <f>B7/B4</f>
        <v>0.87272727272727268</v>
      </c>
      <c r="C9" s="3">
        <f t="shared" ref="C9:D9" si="1">C7/C4</f>
        <v>0.9147286821705426</v>
      </c>
      <c r="D9" s="3">
        <f t="shared" si="1"/>
        <v>1</v>
      </c>
      <c r="E9" s="14"/>
      <c r="F9" s="3">
        <f>F7/F4</f>
        <v>0.62464646464646467</v>
      </c>
      <c r="G9" s="3">
        <f t="shared" ref="G9" si="2">G7/G4</f>
        <v>0.81059431524547798</v>
      </c>
      <c r="H9" s="15">
        <f>H7/H4</f>
        <v>0.90810810810810816</v>
      </c>
    </row>
    <row r="10" spans="1:8" s="6" customFormat="1" ht="33" customHeight="1">
      <c r="A10" s="16" t="s">
        <v>7</v>
      </c>
      <c r="B10" s="5">
        <f>B12/B7</f>
        <v>384.93166666666667</v>
      </c>
      <c r="C10" s="5">
        <f t="shared" ref="C10:D10" si="3">C12/C7</f>
        <v>302.68</v>
      </c>
      <c r="D10" s="5">
        <f t="shared" si="3"/>
        <v>202.73675675675676</v>
      </c>
      <c r="E10" s="17"/>
      <c r="F10" s="5">
        <f>F12/F7</f>
        <v>505.43810478654598</v>
      </c>
      <c r="G10" s="5">
        <f t="shared" ref="G10:H10" si="4">G12/G7</f>
        <v>345.06496652853048</v>
      </c>
      <c r="H10" s="18">
        <f t="shared" si="4"/>
        <v>254.44289682539679</v>
      </c>
    </row>
    <row r="11" spans="1:8" s="6" customFormat="1" ht="33" customHeight="1">
      <c r="A11" s="16" t="s">
        <v>8</v>
      </c>
      <c r="B11" s="5">
        <f>B12/B4</f>
        <v>335.94036363636366</v>
      </c>
      <c r="C11" s="5">
        <f t="shared" ref="C11:D11" si="5">C12/C4</f>
        <v>276.87007751937983</v>
      </c>
      <c r="D11" s="5">
        <f t="shared" si="5"/>
        <v>202.73675675675676</v>
      </c>
      <c r="E11" s="17"/>
      <c r="F11" s="5">
        <f>F12/F4</f>
        <v>315.72012525252529</v>
      </c>
      <c r="G11" s="5">
        <f t="shared" ref="G11:H11" si="6">G12/G4</f>
        <v>279.70770025839795</v>
      </c>
      <c r="H11" s="18">
        <f t="shared" si="6"/>
        <v>231.06165765765763</v>
      </c>
    </row>
    <row r="12" spans="1:8" s="6" customFormat="1" ht="33" customHeight="1">
      <c r="A12" s="16" t="s">
        <v>9</v>
      </c>
      <c r="B12" s="5">
        <v>55430.16</v>
      </c>
      <c r="C12" s="5">
        <v>35716.239999999998</v>
      </c>
      <c r="D12" s="5">
        <v>15002.52</v>
      </c>
      <c r="E12" s="17"/>
      <c r="F12" s="5">
        <f>'25.05.14'!F12+'25.05.15'!B12</f>
        <v>781407.31</v>
      </c>
      <c r="G12" s="5">
        <f>'25.05.14'!G12+'25.05.15'!C12</f>
        <v>541234.4</v>
      </c>
      <c r="H12" s="5">
        <f>'25.05.14'!H12+'25.05.15'!D12</f>
        <v>256478.43999999997</v>
      </c>
    </row>
    <row r="13" spans="1:8" s="6" customFormat="1" ht="33" customHeight="1">
      <c r="A13" s="16" t="s">
        <v>16</v>
      </c>
      <c r="B13" s="5">
        <v>1525</v>
      </c>
      <c r="C13" s="5">
        <v>285</v>
      </c>
      <c r="D13" s="5">
        <v>0</v>
      </c>
      <c r="E13" s="17"/>
      <c r="F13" s="5">
        <f>'25.05.14'!F13+'25.05.15'!B13</f>
        <v>9184.7100000000009</v>
      </c>
      <c r="G13" s="5">
        <f>'25.05.14'!G13+'25.05.15'!C13</f>
        <v>1972</v>
      </c>
      <c r="H13" s="5">
        <f>'25.05.14'!H13+'25.05.15'!D13</f>
        <v>0</v>
      </c>
    </row>
    <row r="14" spans="1:8" s="6" customFormat="1" ht="33" customHeight="1">
      <c r="A14" s="16" t="s">
        <v>20</v>
      </c>
      <c r="B14" s="5">
        <v>18</v>
      </c>
      <c r="C14" s="5">
        <v>0</v>
      </c>
      <c r="D14" s="5">
        <v>0</v>
      </c>
      <c r="E14" s="17"/>
      <c r="F14" s="5">
        <f>'25.05.14'!F14+'25.05.15'!B14</f>
        <v>97</v>
      </c>
      <c r="G14" s="5">
        <f>'25.05.14'!G14+'25.05.15'!C14</f>
        <v>0</v>
      </c>
      <c r="H14" s="5">
        <f>'25.05.14'!H14+'25.05.15'!D14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78</v>
      </c>
      <c r="E15" s="17"/>
      <c r="F15" s="5">
        <f>'25.05.14'!F15+'25.05.15'!B15</f>
        <v>1500</v>
      </c>
      <c r="G15" s="5">
        <f>'25.05.14'!G15+'25.05.15'!C15</f>
        <v>80</v>
      </c>
      <c r="H15" s="5">
        <f>'25.05.14'!H15+'25.05.15'!D15</f>
        <v>1546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'25.05.14'!F16+'25.05.15'!B16</f>
        <v>210</v>
      </c>
      <c r="G16" s="5">
        <f>'25.05.14'!G16+'25.05.15'!C16</f>
        <v>73</v>
      </c>
      <c r="H16" s="5">
        <f>'25.05.14'!H16+'25.05.15'!D16</f>
        <v>0</v>
      </c>
    </row>
    <row r="17" spans="1:8" s="6" customFormat="1" ht="36" customHeight="1" thickBot="1">
      <c r="A17" s="19" t="s">
        <v>11</v>
      </c>
      <c r="B17" s="20">
        <f>SUM(B12:B16)</f>
        <v>56973.16</v>
      </c>
      <c r="C17" s="20">
        <f t="shared" ref="C17:D17" si="7">SUM(C12:C16)</f>
        <v>36001.24</v>
      </c>
      <c r="D17" s="20">
        <f t="shared" si="7"/>
        <v>15080.52</v>
      </c>
      <c r="E17" s="21"/>
      <c r="F17" s="20">
        <f>SUM(F12:F16)</f>
        <v>792399.02</v>
      </c>
      <c r="G17" s="20">
        <f t="shared" ref="G17" si="8">SUM(G12:G16)</f>
        <v>543359.4</v>
      </c>
      <c r="H17" s="22">
        <f>SUM(H12:H16)</f>
        <v>258024.43999999997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3" workbookViewId="0">
      <selection activeCell="F22" sqref="F22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1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'25.05.13'!F4+'25.05.14'!B4</f>
        <v>2310</v>
      </c>
      <c r="G4" s="1">
        <f>'25.05.13'!G4+'25.05.14'!C4</f>
        <v>1806</v>
      </c>
      <c r="H4" s="1">
        <f>'25.05.13'!H4+'25.05.14'!D4</f>
        <v>1036</v>
      </c>
    </row>
    <row r="5" spans="1:8" ht="33" customHeight="1">
      <c r="A5" s="11" t="s">
        <v>3</v>
      </c>
      <c r="B5" s="1">
        <v>0</v>
      </c>
      <c r="C5" s="1">
        <v>1</v>
      </c>
      <c r="D5" s="1">
        <v>1</v>
      </c>
      <c r="E5" s="9"/>
      <c r="F5" s="1">
        <f>'25.05.13'!F5+'25.05.14'!B5</f>
        <v>0</v>
      </c>
      <c r="G5" s="1">
        <f>'25.05.13'!G5+'25.05.14'!C5</f>
        <v>2</v>
      </c>
      <c r="H5" s="1">
        <f>'25.05.13'!H5+'25.05.14'!D5</f>
        <v>14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128</v>
      </c>
      <c r="D6" s="1">
        <f t="shared" si="0"/>
        <v>73</v>
      </c>
      <c r="E6" s="9"/>
      <c r="F6" s="1">
        <f>'25.05.13'!F6+'25.05.14'!B6</f>
        <v>2310</v>
      </c>
      <c r="G6" s="1">
        <f>'25.05.13'!G6+'25.05.14'!C6</f>
        <v>1804</v>
      </c>
      <c r="H6" s="1">
        <f>'25.05.13'!H6+'25.05.14'!D6</f>
        <v>1022</v>
      </c>
    </row>
    <row r="7" spans="1:8" ht="33" customHeight="1">
      <c r="A7" s="11" t="s">
        <v>5</v>
      </c>
      <c r="B7" s="1">
        <v>127</v>
      </c>
      <c r="C7" s="1">
        <v>118</v>
      </c>
      <c r="D7" s="1">
        <v>60</v>
      </c>
      <c r="E7" s="9"/>
      <c r="F7" s="1">
        <f>'25.05.13'!F7+'25.05.14'!B7</f>
        <v>1402</v>
      </c>
      <c r="G7" s="1">
        <f>'25.05.13'!G7+'25.05.14'!C7</f>
        <v>1450.5</v>
      </c>
      <c r="H7" s="1">
        <f>'25.05.13'!H7+'25.05.14'!D7</f>
        <v>934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'25.05.13'!F8+'25.05.14'!B8</f>
        <v>4</v>
      </c>
      <c r="G8" s="1">
        <f>'25.05.13'!G8+'25.05.14'!C8</f>
        <v>0</v>
      </c>
      <c r="H8" s="1">
        <f>'25.05.13'!H8+'25.05.14'!D8</f>
        <v>0</v>
      </c>
    </row>
    <row r="9" spans="1:8" s="4" customFormat="1" ht="33" customHeight="1">
      <c r="A9" s="13" t="s">
        <v>19</v>
      </c>
      <c r="B9" s="3">
        <f>B7/B4</f>
        <v>0.76969696969696966</v>
      </c>
      <c r="C9" s="3">
        <f t="shared" ref="C9:D9" si="1">C7/C4</f>
        <v>0.9147286821705426</v>
      </c>
      <c r="D9" s="3">
        <f t="shared" si="1"/>
        <v>0.81081081081081086</v>
      </c>
      <c r="E9" s="14"/>
      <c r="F9" s="3">
        <f>F7/F4</f>
        <v>0.60692640692640698</v>
      </c>
      <c r="G9" s="3">
        <f t="shared" ref="G9" si="2">G7/G4</f>
        <v>0.80315614617940201</v>
      </c>
      <c r="H9" s="15">
        <f>H7/H4</f>
        <v>0.90154440154440152</v>
      </c>
    </row>
    <row r="10" spans="1:8" s="6" customFormat="1" ht="33" customHeight="1">
      <c r="A10" s="16" t="s">
        <v>7</v>
      </c>
      <c r="B10" s="5">
        <f>B12/B7</f>
        <v>394.76322834645669</v>
      </c>
      <c r="C10" s="5">
        <f t="shared" ref="C10:D10" si="3">C12/C7</f>
        <v>301.79966101694913</v>
      </c>
      <c r="D10" s="5">
        <f t="shared" si="3"/>
        <v>211.53733333333332</v>
      </c>
      <c r="E10" s="17"/>
      <c r="F10" s="5">
        <f>F12/F7</f>
        <v>517.81537089871608</v>
      </c>
      <c r="G10" s="5">
        <f t="shared" ref="G10:H10" si="4">G12/G7</f>
        <v>348.51303688383319</v>
      </c>
      <c r="H10" s="18">
        <f t="shared" si="4"/>
        <v>258.53952890792289</v>
      </c>
    </row>
    <row r="11" spans="1:8" s="6" customFormat="1" ht="33" customHeight="1">
      <c r="A11" s="16" t="s">
        <v>8</v>
      </c>
      <c r="B11" s="5">
        <f>B12/B4</f>
        <v>303.84806060606059</v>
      </c>
      <c r="C11" s="5">
        <f t="shared" ref="C11:D11" si="5">C12/C4</f>
        <v>276.06480620155037</v>
      </c>
      <c r="D11" s="5">
        <f t="shared" si="5"/>
        <v>171.51675675675676</v>
      </c>
      <c r="E11" s="17"/>
      <c r="F11" s="5">
        <f>F12/F4</f>
        <v>314.27582251082254</v>
      </c>
      <c r="G11" s="5">
        <f t="shared" ref="G11:H11" si="6">G12/G4</f>
        <v>279.91038759689923</v>
      </c>
      <c r="H11" s="18">
        <f t="shared" si="6"/>
        <v>233.08486486486484</v>
      </c>
    </row>
    <row r="12" spans="1:8" s="6" customFormat="1" ht="33" customHeight="1">
      <c r="A12" s="16" t="s">
        <v>9</v>
      </c>
      <c r="B12" s="5">
        <v>50134.93</v>
      </c>
      <c r="C12" s="5">
        <v>35612.36</v>
      </c>
      <c r="D12" s="5">
        <v>12692.24</v>
      </c>
      <c r="E12" s="17"/>
      <c r="F12" s="5">
        <f>'25.05.13'!F12+'25.05.14'!B12</f>
        <v>725977.15</v>
      </c>
      <c r="G12" s="5">
        <f>'25.05.13'!G12+'25.05.14'!C12</f>
        <v>505518.16000000003</v>
      </c>
      <c r="H12" s="5">
        <f>'25.05.13'!H12+'25.05.14'!D12</f>
        <v>241475.91999999998</v>
      </c>
    </row>
    <row r="13" spans="1:8" s="6" customFormat="1" ht="33" customHeight="1">
      <c r="A13" s="16" t="s">
        <v>16</v>
      </c>
      <c r="B13" s="5">
        <v>694</v>
      </c>
      <c r="C13" s="5">
        <v>30</v>
      </c>
      <c r="D13" s="5">
        <v>0</v>
      </c>
      <c r="E13" s="17"/>
      <c r="F13" s="5">
        <f>'25.05.13'!F13+'25.05.14'!B13</f>
        <v>7659.7100000000009</v>
      </c>
      <c r="G13" s="5">
        <f>'25.05.13'!G13+'25.05.14'!C13</f>
        <v>1687</v>
      </c>
      <c r="H13" s="5">
        <f>'25.05.13'!H13+'25.05.14'!D13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'25.05.13'!F14+'25.05.14'!B14</f>
        <v>79</v>
      </c>
      <c r="G14" s="5">
        <f>'25.05.13'!G14+'25.05.14'!C14</f>
        <v>0</v>
      </c>
      <c r="H14" s="5">
        <f>'25.05.13'!H14+'25.05.14'!D14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78</v>
      </c>
      <c r="E15" s="17"/>
      <c r="F15" s="5">
        <f>'25.05.13'!F15+'25.05.14'!B15</f>
        <v>1500</v>
      </c>
      <c r="G15" s="5">
        <f>'25.05.13'!G15+'25.05.14'!C15</f>
        <v>80</v>
      </c>
      <c r="H15" s="5">
        <f>'25.05.13'!H15+'25.05.14'!D15</f>
        <v>1468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'25.05.13'!F16+'25.05.14'!B16</f>
        <v>210</v>
      </c>
      <c r="G16" s="5">
        <f>'25.05.13'!G16+'25.05.14'!C16</f>
        <v>73</v>
      </c>
      <c r="H16" s="5">
        <f>'25.05.13'!H16+'25.05.14'!D16</f>
        <v>0</v>
      </c>
    </row>
    <row r="17" spans="1:8" s="6" customFormat="1" ht="36" customHeight="1" thickBot="1">
      <c r="A17" s="19" t="s">
        <v>11</v>
      </c>
      <c r="B17" s="20">
        <f>SUM(B12:B16)</f>
        <v>50828.93</v>
      </c>
      <c r="C17" s="20">
        <f t="shared" ref="C17:D17" si="7">SUM(C12:C16)</f>
        <v>35642.36</v>
      </c>
      <c r="D17" s="20">
        <f t="shared" si="7"/>
        <v>12770.24</v>
      </c>
      <c r="E17" s="21"/>
      <c r="F17" s="20">
        <f>SUM(F12:F16)</f>
        <v>735425.86</v>
      </c>
      <c r="G17" s="20">
        <f t="shared" ref="G17" si="8">SUM(G12:G16)</f>
        <v>507358.16000000003</v>
      </c>
      <c r="H17" s="22">
        <f>SUM(H12:H16)</f>
        <v>242943.91999999998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9" workbookViewId="0">
      <selection activeCell="J8" sqref="J8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1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'25.05.12'!F4+'25.05.13'!B4</f>
        <v>2145</v>
      </c>
      <c r="G4" s="1">
        <f>'25.05.12'!G4+'25.05.13'!C4</f>
        <v>1677</v>
      </c>
      <c r="H4" s="1">
        <f>'25.05.12'!H4+'25.05.13'!D4</f>
        <v>962</v>
      </c>
    </row>
    <row r="5" spans="1:8" ht="33" customHeight="1">
      <c r="A5" s="11" t="s">
        <v>3</v>
      </c>
      <c r="B5" s="1">
        <v>0</v>
      </c>
      <c r="C5" s="1">
        <v>1</v>
      </c>
      <c r="D5" s="1">
        <v>2</v>
      </c>
      <c r="E5" s="9"/>
      <c r="F5" s="1">
        <f>'25.05.12'!F5+'25.05.13'!B5</f>
        <v>0</v>
      </c>
      <c r="G5" s="1">
        <f>'25.05.12'!G5+'25.05.13'!C5</f>
        <v>1</v>
      </c>
      <c r="H5" s="1">
        <f>'25.05.12'!H5+'25.05.13'!D5</f>
        <v>13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128</v>
      </c>
      <c r="D6" s="1">
        <f t="shared" si="0"/>
        <v>72</v>
      </c>
      <c r="E6" s="9"/>
      <c r="F6" s="1">
        <f>'25.05.12'!F6+'25.05.13'!B6</f>
        <v>2145</v>
      </c>
      <c r="G6" s="1">
        <f>'25.05.12'!G6+'25.05.13'!C6</f>
        <v>1676</v>
      </c>
      <c r="H6" s="1">
        <f>'25.05.12'!H6+'25.05.13'!D6</f>
        <v>949</v>
      </c>
    </row>
    <row r="7" spans="1:8" ht="33" customHeight="1">
      <c r="A7" s="11" t="s">
        <v>5</v>
      </c>
      <c r="B7" s="1">
        <v>81</v>
      </c>
      <c r="C7" s="1">
        <v>121.5</v>
      </c>
      <c r="D7" s="1">
        <v>64</v>
      </c>
      <c r="E7" s="9"/>
      <c r="F7" s="1">
        <f>'25.05.12'!F7+'25.05.13'!B7</f>
        <v>1275</v>
      </c>
      <c r="G7" s="1">
        <f>'25.05.12'!G7+'25.05.13'!C7</f>
        <v>1332.5</v>
      </c>
      <c r="H7" s="1">
        <f>'25.05.12'!H7+'25.05.13'!D7</f>
        <v>874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'25.05.12'!F8+'25.05.13'!B8</f>
        <v>4</v>
      </c>
      <c r="G8" s="1">
        <f>'25.05.12'!G8+'25.05.13'!C8</f>
        <v>0</v>
      </c>
      <c r="H8" s="1">
        <f>'25.05.12'!H8+'25.05.13'!D8</f>
        <v>0</v>
      </c>
    </row>
    <row r="9" spans="1:8" s="4" customFormat="1" ht="33" customHeight="1">
      <c r="A9" s="13" t="s">
        <v>19</v>
      </c>
      <c r="B9" s="3">
        <f>B7/B4</f>
        <v>0.49090909090909091</v>
      </c>
      <c r="C9" s="3">
        <f t="shared" ref="C9:D9" si="1">C7/C4</f>
        <v>0.94186046511627908</v>
      </c>
      <c r="D9" s="3">
        <f t="shared" si="1"/>
        <v>0.86486486486486491</v>
      </c>
      <c r="E9" s="14"/>
      <c r="F9" s="3">
        <f>F7/F4</f>
        <v>0.59440559440559437</v>
      </c>
      <c r="G9" s="3">
        <f t="shared" ref="G9" si="2">G7/G4</f>
        <v>0.79457364341085268</v>
      </c>
      <c r="H9" s="15">
        <f>H7/H4</f>
        <v>0.90852390852390852</v>
      </c>
    </row>
    <row r="10" spans="1:8" s="6" customFormat="1" ht="33" customHeight="1">
      <c r="A10" s="16" t="s">
        <v>7</v>
      </c>
      <c r="B10" s="5">
        <f>B12/B7</f>
        <v>387.18271604938269</v>
      </c>
      <c r="C10" s="5">
        <f t="shared" ref="C10:D10" si="3">C12/C7</f>
        <v>296.758024691358</v>
      </c>
      <c r="D10" s="5">
        <f t="shared" si="3"/>
        <v>190.53468749999999</v>
      </c>
      <c r="E10" s="17"/>
      <c r="F10" s="5">
        <f>F12/F7</f>
        <v>530.07232941176471</v>
      </c>
      <c r="G10" s="5">
        <f t="shared" ref="G10:H10" si="4">G12/G7</f>
        <v>352.64975609756101</v>
      </c>
      <c r="H10" s="18">
        <f t="shared" si="4"/>
        <v>261.7662242562929</v>
      </c>
    </row>
    <row r="11" spans="1:8" s="6" customFormat="1" ht="33" customHeight="1">
      <c r="A11" s="16" t="s">
        <v>8</v>
      </c>
      <c r="B11" s="5">
        <f>B12/B4</f>
        <v>190.07151515151514</v>
      </c>
      <c r="C11" s="5">
        <f t="shared" ref="C11:D11" si="5">C12/C4</f>
        <v>279.50465116279071</v>
      </c>
      <c r="D11" s="5">
        <f t="shared" si="5"/>
        <v>164.78675675675674</v>
      </c>
      <c r="E11" s="17"/>
      <c r="F11" s="5">
        <f>F12/F4</f>
        <v>315.07795804195803</v>
      </c>
      <c r="G11" s="5">
        <f t="shared" ref="G11:H11" si="6">G12/G4</f>
        <v>280.20620155038762</v>
      </c>
      <c r="H11" s="18">
        <f t="shared" si="6"/>
        <v>237.82087318087318</v>
      </c>
    </row>
    <row r="12" spans="1:8" s="6" customFormat="1" ht="33" customHeight="1">
      <c r="A12" s="16" t="s">
        <v>9</v>
      </c>
      <c r="B12" s="5">
        <v>31361.8</v>
      </c>
      <c r="C12" s="5">
        <v>36056.1</v>
      </c>
      <c r="D12" s="5">
        <v>12194.22</v>
      </c>
      <c r="E12" s="17"/>
      <c r="F12" s="5">
        <f>'25.05.12'!F12+'25.05.13'!B12</f>
        <v>675842.22</v>
      </c>
      <c r="G12" s="5">
        <f>'25.05.12'!G12+'25.05.13'!C12</f>
        <v>469905.80000000005</v>
      </c>
      <c r="H12" s="5">
        <f>'25.05.12'!H12+'25.05.13'!D12</f>
        <v>228783.68</v>
      </c>
    </row>
    <row r="13" spans="1:8" s="6" customFormat="1" ht="33" customHeight="1">
      <c r="A13" s="16" t="s">
        <v>16</v>
      </c>
      <c r="B13" s="5">
        <v>1230</v>
      </c>
      <c r="C13" s="5">
        <v>100</v>
      </c>
      <c r="D13" s="5">
        <v>0</v>
      </c>
      <c r="E13" s="17"/>
      <c r="F13" s="5">
        <f>'25.05.12'!F13+'25.05.13'!B13</f>
        <v>6965.7100000000009</v>
      </c>
      <c r="G13" s="5">
        <f>'25.05.12'!G13+'25.05.13'!C13</f>
        <v>1657</v>
      </c>
      <c r="H13" s="5">
        <f>'25.05.12'!H13+'25.05.13'!D13</f>
        <v>0</v>
      </c>
    </row>
    <row r="14" spans="1:8" s="6" customFormat="1" ht="33" customHeight="1">
      <c r="A14" s="16" t="s">
        <v>20</v>
      </c>
      <c r="B14" s="5">
        <v>8</v>
      </c>
      <c r="C14" s="5">
        <v>0</v>
      </c>
      <c r="D14" s="5">
        <v>0</v>
      </c>
      <c r="E14" s="17"/>
      <c r="F14" s="5">
        <f>'25.05.12'!F14+'25.05.13'!B14</f>
        <v>79</v>
      </c>
      <c r="G14" s="5">
        <f>'25.05.12'!G14+'25.05.13'!C14</f>
        <v>0</v>
      </c>
      <c r="H14" s="5">
        <f>'25.05.12'!H14+'25.05.13'!D14</f>
        <v>0</v>
      </c>
    </row>
    <row r="15" spans="1:8" s="6" customFormat="1" ht="33" customHeight="1">
      <c r="A15" s="16" t="s">
        <v>17</v>
      </c>
      <c r="B15" s="5">
        <v>1500</v>
      </c>
      <c r="C15" s="5">
        <v>0</v>
      </c>
      <c r="D15" s="5">
        <v>78</v>
      </c>
      <c r="E15" s="17"/>
      <c r="F15" s="5">
        <f>'25.05.12'!F15+'25.05.13'!B15</f>
        <v>1500</v>
      </c>
      <c r="G15" s="5">
        <f>'25.05.12'!G15+'25.05.13'!C15</f>
        <v>80</v>
      </c>
      <c r="H15" s="5">
        <f>'25.05.12'!H15+'25.05.13'!D15</f>
        <v>1390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'25.05.12'!F16+'25.05.13'!B16</f>
        <v>210</v>
      </c>
      <c r="G16" s="5">
        <f>'25.05.12'!G16+'25.05.13'!C16</f>
        <v>73</v>
      </c>
      <c r="H16" s="5">
        <f>'25.05.12'!H16+'25.05.13'!D16</f>
        <v>0</v>
      </c>
    </row>
    <row r="17" spans="1:8" s="6" customFormat="1" ht="36" customHeight="1" thickBot="1">
      <c r="A17" s="19" t="s">
        <v>11</v>
      </c>
      <c r="B17" s="20">
        <f>SUM(B12:B16)</f>
        <v>34099.800000000003</v>
      </c>
      <c r="C17" s="20">
        <f t="shared" ref="C17:D17" si="7">SUM(C12:C16)</f>
        <v>36156.1</v>
      </c>
      <c r="D17" s="20">
        <f t="shared" si="7"/>
        <v>12272.22</v>
      </c>
      <c r="E17" s="21"/>
      <c r="F17" s="20">
        <f>SUM(F12:F16)</f>
        <v>684596.92999999993</v>
      </c>
      <c r="G17" s="20">
        <f t="shared" ref="G17" si="8">SUM(G12:G16)</f>
        <v>471715.80000000005</v>
      </c>
      <c r="H17" s="22">
        <f>SUM(H12:H16)</f>
        <v>230173.68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C17" sqref="C17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41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'25.05.29'!F4+'25.04.30'!B4</f>
        <v>4950</v>
      </c>
      <c r="G4" s="1">
        <f>'25.05.29'!G4+'25.04.30'!C4</f>
        <v>3870</v>
      </c>
      <c r="H4" s="1">
        <f>'25.05.29'!H4+'25.04.30'!D4</f>
        <v>2220</v>
      </c>
    </row>
    <row r="5" spans="1:8" ht="33" customHeight="1">
      <c r="A5" s="11" t="s">
        <v>3</v>
      </c>
      <c r="B5" s="1">
        <v>0</v>
      </c>
      <c r="C5" s="1">
        <v>0</v>
      </c>
      <c r="D5" s="1">
        <v>1</v>
      </c>
      <c r="E5" s="9"/>
      <c r="F5" s="1">
        <f>'25.05.29'!F5+'25.04.30'!B5</f>
        <v>0</v>
      </c>
      <c r="G5" s="1">
        <f>'25.05.29'!G5+'25.04.30'!C5</f>
        <v>10</v>
      </c>
      <c r="H5" s="1">
        <f>'25.05.29'!H5+'25.04.30'!D5</f>
        <v>27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73</v>
      </c>
      <c r="E6" s="9"/>
      <c r="F6" s="1">
        <f>'25.05.29'!F6+'25.04.30'!B6</f>
        <v>4950</v>
      </c>
      <c r="G6" s="1">
        <f>'25.05.29'!G6+'25.04.30'!C6</f>
        <v>3860</v>
      </c>
      <c r="H6" s="1">
        <f>'25.05.29'!H6+'25.04.30'!D6</f>
        <v>2193</v>
      </c>
    </row>
    <row r="7" spans="1:8" ht="33" customHeight="1">
      <c r="A7" s="11" t="s">
        <v>5</v>
      </c>
      <c r="B7" s="1">
        <v>110</v>
      </c>
      <c r="C7" s="1">
        <v>95.5</v>
      </c>
      <c r="D7" s="1">
        <v>58</v>
      </c>
      <c r="E7" s="9"/>
      <c r="F7" s="1">
        <f>'25.05.29'!F7+'25.04.30'!B7</f>
        <v>3428</v>
      </c>
      <c r="G7" s="1">
        <f>'25.05.29'!G7+'25.04.30'!C7</f>
        <v>3124</v>
      </c>
      <c r="H7" s="1">
        <f>'25.05.29'!H7+'25.04.30'!D7</f>
        <v>2006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'25.05.29'!F8+'25.04.30'!B8</f>
        <v>23</v>
      </c>
      <c r="G8" s="1">
        <f>'25.05.29'!G8+'25.04.30'!C8</f>
        <v>0</v>
      </c>
      <c r="H8" s="1">
        <f>'25.05.29'!H8+'25.04.30'!D8</f>
        <v>0</v>
      </c>
    </row>
    <row r="9" spans="1:8" s="4" customFormat="1" ht="33" customHeight="1">
      <c r="A9" s="13" t="s">
        <v>19</v>
      </c>
      <c r="B9" s="3">
        <f>B7/B4</f>
        <v>0.66666666666666663</v>
      </c>
      <c r="C9" s="3">
        <f t="shared" ref="C9:D9" si="1">C7/C4</f>
        <v>0.74031007751937983</v>
      </c>
      <c r="D9" s="3">
        <f t="shared" si="1"/>
        <v>0.78378378378378377</v>
      </c>
      <c r="E9" s="14"/>
      <c r="F9" s="3">
        <f>F7/F4</f>
        <v>0.69252525252525254</v>
      </c>
      <c r="G9" s="3">
        <f t="shared" ref="G9" si="2">G7/G4</f>
        <v>0.80723514211886305</v>
      </c>
      <c r="H9" s="15">
        <f>H7/H4</f>
        <v>0.90360360360360359</v>
      </c>
    </row>
    <row r="10" spans="1:8" s="6" customFormat="1" ht="33" customHeight="1">
      <c r="A10" s="16" t="s">
        <v>7</v>
      </c>
      <c r="B10" s="5">
        <f>B12/B7</f>
        <v>433.88072727272726</v>
      </c>
      <c r="C10" s="5">
        <f t="shared" ref="C10:D10" si="3">C12/C7</f>
        <v>313.66272251308902</v>
      </c>
      <c r="D10" s="5">
        <f t="shared" si="3"/>
        <v>250.47896551724139</v>
      </c>
      <c r="E10" s="17"/>
      <c r="F10" s="5">
        <f>F12/F7</f>
        <v>442.47606476079341</v>
      </c>
      <c r="G10" s="5">
        <f t="shared" ref="G10:H10" si="4">G12/G7</f>
        <v>320.6705121638924</v>
      </c>
      <c r="H10" s="18">
        <f t="shared" si="4"/>
        <v>231.20910269192422</v>
      </c>
    </row>
    <row r="11" spans="1:8" s="6" customFormat="1" ht="33" customHeight="1">
      <c r="A11" s="16" t="s">
        <v>8</v>
      </c>
      <c r="B11" s="5">
        <f>B12/B4</f>
        <v>289.25381818181819</v>
      </c>
      <c r="C11" s="5">
        <f t="shared" ref="C11:D11" si="5">C12/C4</f>
        <v>232.20767441860465</v>
      </c>
      <c r="D11" s="5">
        <f t="shared" si="5"/>
        <v>196.32135135135135</v>
      </c>
      <c r="E11" s="17"/>
      <c r="F11" s="5">
        <f>F12/F4</f>
        <v>306.42584848484842</v>
      </c>
      <c r="G11" s="5">
        <f t="shared" ref="G11:H11" si="6">G12/G4</f>
        <v>258.85650645994832</v>
      </c>
      <c r="H11" s="18">
        <f t="shared" si="6"/>
        <v>208.92137837837836</v>
      </c>
    </row>
    <row r="12" spans="1:8" s="6" customFormat="1" ht="33" customHeight="1">
      <c r="A12" s="16" t="s">
        <v>9</v>
      </c>
      <c r="B12" s="5">
        <v>47726.879999999997</v>
      </c>
      <c r="C12" s="5">
        <v>29954.79</v>
      </c>
      <c r="D12" s="5">
        <v>14527.78</v>
      </c>
      <c r="E12" s="17"/>
      <c r="F12" s="5">
        <f>'25.05.29'!F12+'25.04.30'!B12</f>
        <v>1516807.9499999997</v>
      </c>
      <c r="G12" s="5">
        <f>'25.05.29'!G12+'25.04.30'!C12</f>
        <v>1001774.6799999999</v>
      </c>
      <c r="H12" s="5">
        <f>'25.05.29'!H12+'25.04.30'!D12</f>
        <v>463805.45999999996</v>
      </c>
    </row>
    <row r="13" spans="1:8" s="6" customFormat="1" ht="33" customHeight="1">
      <c r="A13" s="16" t="s">
        <v>16</v>
      </c>
      <c r="B13" s="5">
        <v>575</v>
      </c>
      <c r="C13" s="5">
        <v>29</v>
      </c>
      <c r="D13" s="5">
        <v>0</v>
      </c>
      <c r="E13" s="17"/>
      <c r="F13" s="5">
        <f>'25.05.29'!F13+'25.04.30'!B13</f>
        <v>16887.440000000002</v>
      </c>
      <c r="G13" s="5">
        <f>'25.05.29'!G13+'25.04.30'!C13</f>
        <v>3679</v>
      </c>
      <c r="H13" s="5">
        <f>'25.05.29'!H13+'25.04.30'!D13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'25.05.29'!F14+'25.04.30'!B14</f>
        <v>199</v>
      </c>
      <c r="G14" s="5">
        <f>'25.05.29'!G14+'25.04.30'!C14</f>
        <v>0</v>
      </c>
      <c r="H14" s="5">
        <f>'25.05.29'!H14+'25.04.30'!D14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156</v>
      </c>
      <c r="E15" s="17"/>
      <c r="F15" s="5">
        <f>'25.05.29'!F15+'25.04.30'!B15</f>
        <v>7500</v>
      </c>
      <c r="G15" s="5">
        <f>'25.05.29'!G15+'25.04.30'!C15</f>
        <v>1100</v>
      </c>
      <c r="H15" s="5">
        <f>'25.05.29'!H15+'25.04.30'!D15</f>
        <v>3066.4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'25.05.29'!F16+'25.04.30'!B16</f>
        <v>210</v>
      </c>
      <c r="G16" s="5">
        <f>'25.05.29'!G16+'25.04.30'!C16</f>
        <v>213</v>
      </c>
      <c r="H16" s="5">
        <f>'25.05.29'!H16+'25.04.30'!D16</f>
        <v>28</v>
      </c>
    </row>
    <row r="17" spans="1:8" s="6" customFormat="1" ht="36" customHeight="1" thickBot="1">
      <c r="A17" s="19" t="s">
        <v>11</v>
      </c>
      <c r="B17" s="20">
        <f>SUM(B12:B16)</f>
        <v>48301.88</v>
      </c>
      <c r="C17" s="20">
        <f t="shared" ref="C17:D17" si="7">SUM(C12:C16)</f>
        <v>29983.79</v>
      </c>
      <c r="D17" s="20">
        <f t="shared" si="7"/>
        <v>14683.78</v>
      </c>
      <c r="E17" s="21"/>
      <c r="F17" s="20">
        <f>SUM(F12:F16)</f>
        <v>1541604.3899999997</v>
      </c>
      <c r="G17" s="20">
        <f t="shared" ref="G17" si="8">SUM(G12:G16)</f>
        <v>1006766.6799999999</v>
      </c>
      <c r="H17" s="22">
        <f>SUM(H12:H16)</f>
        <v>466899.86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5" workbookViewId="0">
      <selection activeCell="K9" sqref="K9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0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'25.05.11'!F4+'25.05.12'!B4</f>
        <v>1980</v>
      </c>
      <c r="G4" s="1">
        <f>'25.05.11'!G4+'25.05.12'!C4</f>
        <v>1548</v>
      </c>
      <c r="H4" s="1">
        <f>'25.05.11'!H4+'25.05.12'!D4</f>
        <v>888</v>
      </c>
    </row>
    <row r="5" spans="1:8" ht="33" customHeight="1">
      <c r="A5" s="11" t="s">
        <v>3</v>
      </c>
      <c r="B5" s="1">
        <v>0</v>
      </c>
      <c r="C5" s="1">
        <v>0</v>
      </c>
      <c r="D5" s="1">
        <v>2</v>
      </c>
      <c r="E5" s="9"/>
      <c r="F5" s="1">
        <f>'25.05.11'!F5+'25.05.12'!B5</f>
        <v>0</v>
      </c>
      <c r="G5" s="1">
        <f>'25.05.11'!G5+'25.05.12'!C5</f>
        <v>0</v>
      </c>
      <c r="H5" s="1">
        <f>'25.05.11'!H5+'25.05.12'!D5</f>
        <v>11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72</v>
      </c>
      <c r="E6" s="9"/>
      <c r="F6" s="1">
        <f>'25.05.11'!F6+'25.05.12'!B6</f>
        <v>1980</v>
      </c>
      <c r="G6" s="1">
        <f>'25.05.11'!G6+'25.05.12'!C6</f>
        <v>1548</v>
      </c>
      <c r="H6" s="1">
        <f>'25.05.11'!H6+'25.05.12'!D6</f>
        <v>877</v>
      </c>
    </row>
    <row r="7" spans="1:8" ht="33" customHeight="1">
      <c r="A7" s="11" t="s">
        <v>5</v>
      </c>
      <c r="B7" s="1">
        <v>98</v>
      </c>
      <c r="C7" s="1">
        <v>102.5</v>
      </c>
      <c r="D7" s="1">
        <v>58</v>
      </c>
      <c r="E7" s="9"/>
      <c r="F7" s="1">
        <f>'25.05.11'!F7+'25.05.12'!B7</f>
        <v>1194</v>
      </c>
      <c r="G7" s="1">
        <f>'25.05.11'!G7+'25.05.12'!C7</f>
        <v>1211</v>
      </c>
      <c r="H7" s="1">
        <f>'25.05.11'!H7+'25.05.12'!D7</f>
        <v>810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'25.05.11'!F8+'25.05.12'!B8</f>
        <v>4</v>
      </c>
      <c r="G8" s="1">
        <f>'25.05.11'!G8+'25.05.12'!C8</f>
        <v>0</v>
      </c>
      <c r="H8" s="1">
        <f>'25.05.11'!H8+'25.05.12'!D8</f>
        <v>0</v>
      </c>
    </row>
    <row r="9" spans="1:8" s="4" customFormat="1" ht="33" customHeight="1">
      <c r="A9" s="13" t="s">
        <v>19</v>
      </c>
      <c r="B9" s="3">
        <f>B7/B4</f>
        <v>0.59393939393939399</v>
      </c>
      <c r="C9" s="3">
        <f t="shared" ref="C9:D9" si="1">C7/C4</f>
        <v>0.79457364341085268</v>
      </c>
      <c r="D9" s="3">
        <f t="shared" si="1"/>
        <v>0.78378378378378377</v>
      </c>
      <c r="E9" s="14"/>
      <c r="F9" s="3">
        <f>F7/F4</f>
        <v>0.60303030303030303</v>
      </c>
      <c r="G9" s="3">
        <f t="shared" ref="G9" si="2">G7/G4</f>
        <v>0.78229974160206717</v>
      </c>
      <c r="H9" s="15">
        <f>H7/H4</f>
        <v>0.91216216216216217</v>
      </c>
    </row>
    <row r="10" spans="1:8" s="6" customFormat="1" ht="33" customHeight="1">
      <c r="A10" s="16" t="s">
        <v>7</v>
      </c>
      <c r="B10" s="5">
        <f>B12/B7</f>
        <v>415.18122448979597</v>
      </c>
      <c r="C10" s="5">
        <f t="shared" ref="C10:D10" si="3">C12/C7</f>
        <v>294.69443902439025</v>
      </c>
      <c r="D10" s="5">
        <f t="shared" si="3"/>
        <v>190.80500000000001</v>
      </c>
      <c r="E10" s="17"/>
      <c r="F10" s="5">
        <f>F12/F7</f>
        <v>539.76584589614731</v>
      </c>
      <c r="G10" s="5">
        <f t="shared" ref="G10:H10" si="4">G12/G7</f>
        <v>358.25739058629239</v>
      </c>
      <c r="H10" s="18">
        <f t="shared" si="4"/>
        <v>267.3943950617284</v>
      </c>
    </row>
    <row r="11" spans="1:8" s="6" customFormat="1" ht="33" customHeight="1">
      <c r="A11" s="16" t="s">
        <v>8</v>
      </c>
      <c r="B11" s="5">
        <f>B12/B4</f>
        <v>246.59248484848487</v>
      </c>
      <c r="C11" s="5">
        <f t="shared" ref="C11:D11" si="5">C12/C4</f>
        <v>234.15643410852712</v>
      </c>
      <c r="D11" s="5">
        <f t="shared" si="5"/>
        <v>149.54986486486487</v>
      </c>
      <c r="E11" s="17"/>
      <c r="F11" s="5">
        <f>F12/F4</f>
        <v>325.49516161616157</v>
      </c>
      <c r="G11" s="5">
        <f t="shared" ref="G11:H11" si="6">G12/G4</f>
        <v>280.26466408268737</v>
      </c>
      <c r="H11" s="18">
        <f t="shared" si="6"/>
        <v>243.90704954954953</v>
      </c>
    </row>
    <row r="12" spans="1:8" s="6" customFormat="1" ht="33" customHeight="1">
      <c r="A12" s="16" t="s">
        <v>9</v>
      </c>
      <c r="B12" s="5">
        <v>40687.760000000002</v>
      </c>
      <c r="C12" s="5">
        <v>30206.18</v>
      </c>
      <c r="D12" s="5">
        <v>11066.69</v>
      </c>
      <c r="E12" s="17"/>
      <c r="F12" s="5">
        <f>'25.05.11'!F12+'25.05.12'!B12</f>
        <v>644480.41999999993</v>
      </c>
      <c r="G12" s="5">
        <f>'25.05.11'!G12+'25.05.12'!C12</f>
        <v>433849.70000000007</v>
      </c>
      <c r="H12" s="5">
        <f>'25.05.11'!H12+'25.05.12'!D12</f>
        <v>216589.46</v>
      </c>
    </row>
    <row r="13" spans="1:8" s="6" customFormat="1" ht="33" customHeight="1">
      <c r="A13" s="16" t="s">
        <v>16</v>
      </c>
      <c r="B13" s="5">
        <v>1029.9000000000001</v>
      </c>
      <c r="C13" s="5">
        <v>50</v>
      </c>
      <c r="D13" s="5">
        <v>0</v>
      </c>
      <c r="E13" s="17"/>
      <c r="F13" s="5">
        <f>'25.05.11'!F13+'25.05.12'!B13</f>
        <v>5735.7100000000009</v>
      </c>
      <c r="G13" s="5">
        <f>'25.05.11'!G13+'25.05.12'!C13</f>
        <v>1557</v>
      </c>
      <c r="H13" s="5">
        <f>'25.05.11'!H13+'25.05.12'!D13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'25.05.11'!F14+'25.05.12'!B14</f>
        <v>71</v>
      </c>
      <c r="G14" s="5">
        <f>'25.05.11'!G14+'25.05.12'!C14</f>
        <v>0</v>
      </c>
      <c r="H14" s="5">
        <f>'25.05.11'!H14+'25.05.12'!D14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277</v>
      </c>
      <c r="E15" s="17"/>
      <c r="F15" s="5">
        <f>'25.05.11'!F15+'25.05.12'!B15</f>
        <v>0</v>
      </c>
      <c r="G15" s="5">
        <f>'25.05.11'!G15+'25.05.12'!C15</f>
        <v>80</v>
      </c>
      <c r="H15" s="5">
        <f>'25.05.11'!H15+'25.05.12'!D15</f>
        <v>1312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'25.05.11'!F16+'25.05.12'!B16</f>
        <v>210</v>
      </c>
      <c r="G16" s="5">
        <f>'25.05.11'!G16+'25.05.12'!C16</f>
        <v>73</v>
      </c>
      <c r="H16" s="5">
        <f>'25.05.11'!H16+'25.05.12'!D16</f>
        <v>0</v>
      </c>
    </row>
    <row r="17" spans="1:8" s="6" customFormat="1" ht="36" customHeight="1" thickBot="1">
      <c r="A17" s="19" t="s">
        <v>11</v>
      </c>
      <c r="B17" s="20">
        <f>SUM(B12:B16)</f>
        <v>41717.660000000003</v>
      </c>
      <c r="C17" s="20">
        <f t="shared" ref="C17:D17" si="7">SUM(C12:C16)</f>
        <v>30256.18</v>
      </c>
      <c r="D17" s="20">
        <f t="shared" si="7"/>
        <v>11343.69</v>
      </c>
      <c r="E17" s="21"/>
      <c r="F17" s="20">
        <f>SUM(F12:F16)</f>
        <v>650497.12999999989</v>
      </c>
      <c r="G17" s="20">
        <f t="shared" ref="G17" si="8">SUM(G12:G16)</f>
        <v>435559.70000000007</v>
      </c>
      <c r="H17" s="22">
        <f>SUM(H12:H16)</f>
        <v>217901.46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5" workbookViewId="0">
      <selection activeCell="D16" sqref="D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0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'25.05.10'!F4+'25.05.11'!B4</f>
        <v>1815</v>
      </c>
      <c r="G4" s="1">
        <f>'25.05.10'!G4+'25.05.11'!C4</f>
        <v>1419</v>
      </c>
      <c r="H4" s="1">
        <f>'25.05.10'!H4+'25.05.11'!D4</f>
        <v>814</v>
      </c>
    </row>
    <row r="5" spans="1:8" ht="33" customHeight="1">
      <c r="A5" s="11" t="s">
        <v>3</v>
      </c>
      <c r="B5" s="1">
        <v>0</v>
      </c>
      <c r="C5" s="1">
        <v>0</v>
      </c>
      <c r="D5" s="1">
        <v>1</v>
      </c>
      <c r="E5" s="9"/>
      <c r="F5" s="1">
        <f>'25.05.10'!F5+'25.05.11'!B5</f>
        <v>0</v>
      </c>
      <c r="G5" s="1">
        <f>'25.05.10'!G5+'25.05.11'!C5</f>
        <v>0</v>
      </c>
      <c r="H5" s="1">
        <f>'25.05.10'!H5+'25.05.11'!D5</f>
        <v>9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73</v>
      </c>
      <c r="E6" s="9"/>
      <c r="F6" s="1">
        <f>'25.05.10'!F6+'25.05.11'!B6</f>
        <v>1815</v>
      </c>
      <c r="G6" s="1">
        <f>'25.05.10'!G6+'25.05.11'!C6</f>
        <v>1419</v>
      </c>
      <c r="H6" s="1">
        <f>'25.05.10'!H6+'25.05.11'!D6</f>
        <v>805</v>
      </c>
    </row>
    <row r="7" spans="1:8" ht="33" customHeight="1">
      <c r="A7" s="11" t="s">
        <v>5</v>
      </c>
      <c r="B7" s="1">
        <v>47</v>
      </c>
      <c r="C7" s="1">
        <v>80</v>
      </c>
      <c r="D7" s="1">
        <v>61</v>
      </c>
      <c r="E7" s="9"/>
      <c r="F7" s="1">
        <f>'25.05.10'!F7+'25.05.11'!B7</f>
        <v>1096</v>
      </c>
      <c r="G7" s="1">
        <f>'25.05.10'!G7+'25.05.11'!C7</f>
        <v>1108.5</v>
      </c>
      <c r="H7" s="1">
        <f>'25.05.10'!H7+'25.05.11'!D7</f>
        <v>752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'25.05.10'!F8+'25.05.11'!B8</f>
        <v>4</v>
      </c>
      <c r="G8" s="1">
        <f>'25.05.10'!G8+'25.05.11'!C8</f>
        <v>0</v>
      </c>
      <c r="H8" s="1">
        <f>'25.05.10'!H8+'25.05.11'!D8</f>
        <v>0</v>
      </c>
    </row>
    <row r="9" spans="1:8" s="4" customFormat="1" ht="33" customHeight="1">
      <c r="A9" s="13" t="s">
        <v>19</v>
      </c>
      <c r="B9" s="3">
        <f>B7/B4</f>
        <v>0.28484848484848485</v>
      </c>
      <c r="C9" s="3">
        <f t="shared" ref="C9:D9" si="1">C7/C4</f>
        <v>0.62015503875968991</v>
      </c>
      <c r="D9" s="3">
        <f t="shared" si="1"/>
        <v>0.82432432432432434</v>
      </c>
      <c r="E9" s="14"/>
      <c r="F9" s="3">
        <f>F7/F4</f>
        <v>0.60385674931129474</v>
      </c>
      <c r="G9" s="3">
        <f t="shared" ref="G9" si="2">G7/G4</f>
        <v>0.78118393234672301</v>
      </c>
      <c r="H9" s="15">
        <f>H7/H4</f>
        <v>0.92383292383292381</v>
      </c>
    </row>
    <row r="10" spans="1:8" s="6" customFormat="1" ht="33" customHeight="1">
      <c r="A10" s="16" t="s">
        <v>7</v>
      </c>
      <c r="B10" s="5">
        <f>B12/B7</f>
        <v>384.31851063829788</v>
      </c>
      <c r="C10" s="5">
        <f t="shared" ref="C10:D10" si="3">C12/C7</f>
        <v>270.982125</v>
      </c>
      <c r="D10" s="5">
        <f t="shared" si="3"/>
        <v>181.0255737704918</v>
      </c>
      <c r="E10" s="17"/>
      <c r="F10" s="5">
        <f>F12/F7</f>
        <v>550.90571167883206</v>
      </c>
      <c r="G10" s="5">
        <f t="shared" ref="G10:H10" si="4">G12/G7</f>
        <v>364.13488497970235</v>
      </c>
      <c r="H10" s="18">
        <f t="shared" si="4"/>
        <v>273.30155585106382</v>
      </c>
    </row>
    <row r="11" spans="1:8" s="6" customFormat="1" ht="33" customHeight="1">
      <c r="A11" s="16" t="s">
        <v>8</v>
      </c>
      <c r="B11" s="5">
        <f>B12/B4</f>
        <v>109.47254545454547</v>
      </c>
      <c r="C11" s="5">
        <f t="shared" ref="C11:D11" si="5">C12/C4</f>
        <v>168.05093023255813</v>
      </c>
      <c r="D11" s="5">
        <f t="shared" si="5"/>
        <v>149.22378378378377</v>
      </c>
      <c r="E11" s="17"/>
      <c r="F11" s="5">
        <f>F12/F4</f>
        <v>332.66813223140491</v>
      </c>
      <c r="G11" s="5">
        <f t="shared" ref="G11:H11" si="6">G12/G4</f>
        <v>284.45632135306562</v>
      </c>
      <c r="H11" s="18">
        <f t="shared" si="6"/>
        <v>252.48497542997541</v>
      </c>
    </row>
    <row r="12" spans="1:8" s="6" customFormat="1" ht="33" customHeight="1">
      <c r="A12" s="16" t="s">
        <v>9</v>
      </c>
      <c r="B12" s="5">
        <v>18062.97</v>
      </c>
      <c r="C12" s="5">
        <v>21678.57</v>
      </c>
      <c r="D12" s="5">
        <v>11042.56</v>
      </c>
      <c r="E12" s="17"/>
      <c r="F12" s="5">
        <f>'25.05.10'!F12+'25.05.11'!B12</f>
        <v>603792.65999999992</v>
      </c>
      <c r="G12" s="5">
        <f>'25.05.10'!G12+'25.05.11'!C12</f>
        <v>403643.52000000008</v>
      </c>
      <c r="H12" s="5">
        <f>'25.05.10'!H12+'25.05.11'!D12</f>
        <v>205522.77</v>
      </c>
    </row>
    <row r="13" spans="1:8" s="6" customFormat="1" ht="33" customHeight="1">
      <c r="A13" s="16" t="s">
        <v>16</v>
      </c>
      <c r="B13" s="5">
        <v>374.64</v>
      </c>
      <c r="C13" s="5">
        <v>191</v>
      </c>
      <c r="D13" s="5">
        <v>0</v>
      </c>
      <c r="E13" s="17"/>
      <c r="F13" s="5">
        <f>'25.05.10'!F13+'25.05.11'!B13</f>
        <v>4705.8100000000004</v>
      </c>
      <c r="G13" s="5">
        <f>'25.05.10'!G13+'25.05.11'!C13</f>
        <v>1507</v>
      </c>
      <c r="H13" s="5">
        <f>'25.05.10'!H13+'25.05.11'!D13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'25.05.10'!F14+'25.05.11'!B14</f>
        <v>71</v>
      </c>
      <c r="G14" s="5">
        <f>'25.05.10'!G14+'25.05.11'!C14</f>
        <v>0</v>
      </c>
      <c r="H14" s="5">
        <f>'25.05.10'!H14+'25.05.11'!D14</f>
        <v>0</v>
      </c>
    </row>
    <row r="15" spans="1:8" s="6" customFormat="1" ht="33" customHeight="1">
      <c r="A15" s="16" t="s">
        <v>17</v>
      </c>
      <c r="B15" s="5">
        <v>0</v>
      </c>
      <c r="C15" s="5">
        <v>20</v>
      </c>
      <c r="D15" s="5">
        <v>156</v>
      </c>
      <c r="E15" s="17"/>
      <c r="F15" s="5">
        <f>'25.05.10'!F15+'25.05.11'!B15</f>
        <v>0</v>
      </c>
      <c r="G15" s="5">
        <f>'25.05.10'!G15+'25.05.11'!C15</f>
        <v>80</v>
      </c>
      <c r="H15" s="5">
        <f>'25.05.10'!H15+'25.05.11'!D15</f>
        <v>1035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'25.05.10'!F16+'25.05.11'!B16</f>
        <v>210</v>
      </c>
      <c r="G16" s="5">
        <f>'25.05.10'!G16+'25.05.11'!C16</f>
        <v>73</v>
      </c>
      <c r="H16" s="5">
        <f>'25.05.10'!H16+'25.05.11'!D16</f>
        <v>0</v>
      </c>
    </row>
    <row r="17" spans="1:8" s="6" customFormat="1" ht="36" customHeight="1" thickBot="1">
      <c r="A17" s="19" t="s">
        <v>11</v>
      </c>
      <c r="B17" s="20">
        <f>SUM(B12:B16)</f>
        <v>18437.61</v>
      </c>
      <c r="C17" s="20">
        <f t="shared" ref="C17:D17" si="7">SUM(C12:C16)</f>
        <v>21889.57</v>
      </c>
      <c r="D17" s="20">
        <f t="shared" si="7"/>
        <v>11198.56</v>
      </c>
      <c r="E17" s="21"/>
      <c r="F17" s="20">
        <f>SUM(F12:F16)</f>
        <v>608779.47</v>
      </c>
      <c r="G17" s="20">
        <f t="shared" ref="G17" si="8">SUM(G12:G16)</f>
        <v>405303.52000000008</v>
      </c>
      <c r="H17" s="22">
        <f>SUM(H12:H16)</f>
        <v>206557.77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5" workbookViewId="0">
      <selection activeCell="D16" sqref="D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29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'25.05.09'!F4+'25.05.10'!B4</f>
        <v>1650</v>
      </c>
      <c r="G4" s="1">
        <f>'25.05.09'!G4+'25.05.10'!C4</f>
        <v>1290</v>
      </c>
      <c r="H4" s="1">
        <f>'25.05.09'!H4+'25.05.10'!D4</f>
        <v>740</v>
      </c>
    </row>
    <row r="5" spans="1:8" ht="33" customHeight="1">
      <c r="A5" s="11" t="s">
        <v>3</v>
      </c>
      <c r="B5" s="1">
        <v>0</v>
      </c>
      <c r="C5" s="1">
        <v>0</v>
      </c>
      <c r="D5" s="1">
        <v>1</v>
      </c>
      <c r="E5" s="9"/>
      <c r="F5" s="1">
        <f>'25.05.09'!F5+'25.05.10'!B5</f>
        <v>0</v>
      </c>
      <c r="G5" s="1">
        <f>'25.05.09'!G5+'25.05.10'!C5</f>
        <v>0</v>
      </c>
      <c r="H5" s="1">
        <f>'25.05.09'!H5+'25.05.10'!D5</f>
        <v>8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73</v>
      </c>
      <c r="E6" s="9"/>
      <c r="F6" s="1">
        <f>'25.05.09'!F6+'25.05.10'!B6</f>
        <v>1650</v>
      </c>
      <c r="G6" s="1">
        <f>'25.05.09'!G6+'25.05.10'!C6</f>
        <v>1290</v>
      </c>
      <c r="H6" s="1">
        <f>'25.05.09'!H6+'25.05.10'!D6</f>
        <v>732</v>
      </c>
    </row>
    <row r="7" spans="1:8" ht="33" customHeight="1">
      <c r="A7" s="11" t="s">
        <v>5</v>
      </c>
      <c r="B7" s="1">
        <v>92</v>
      </c>
      <c r="C7" s="1">
        <v>112</v>
      </c>
      <c r="D7" s="1">
        <v>75</v>
      </c>
      <c r="E7" s="9"/>
      <c r="F7" s="1">
        <f>'25.05.09'!F7+'25.05.10'!B7</f>
        <v>1049</v>
      </c>
      <c r="G7" s="1">
        <f>'25.05.09'!G7+'25.05.10'!C7</f>
        <v>1028.5</v>
      </c>
      <c r="H7" s="1">
        <f>'25.05.09'!H7+'25.05.10'!D7</f>
        <v>691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'25.05.09'!F8+'25.05.10'!B8</f>
        <v>4</v>
      </c>
      <c r="G8" s="1">
        <f>'25.05.09'!G8+'25.05.10'!C8</f>
        <v>0</v>
      </c>
      <c r="H8" s="1">
        <f>'25.05.09'!H8+'25.05.10'!D8</f>
        <v>0</v>
      </c>
    </row>
    <row r="9" spans="1:8" s="4" customFormat="1" ht="33" customHeight="1">
      <c r="A9" s="13" t="s">
        <v>19</v>
      </c>
      <c r="B9" s="3">
        <f>B7/B4</f>
        <v>0.55757575757575761</v>
      </c>
      <c r="C9" s="3">
        <f t="shared" ref="C9:D9" si="1">C7/C4</f>
        <v>0.86821705426356588</v>
      </c>
      <c r="D9" s="3">
        <f t="shared" si="1"/>
        <v>1.0135135135135136</v>
      </c>
      <c r="E9" s="14"/>
      <c r="F9" s="3">
        <f>F7/F4</f>
        <v>0.63575757575757574</v>
      </c>
      <c r="G9" s="3">
        <f t="shared" ref="G9" si="2">G7/G4</f>
        <v>0.79728682170542631</v>
      </c>
      <c r="H9" s="15">
        <f>H7/H4</f>
        <v>0.93378378378378379</v>
      </c>
    </row>
    <row r="10" spans="1:8" s="6" customFormat="1" ht="33" customHeight="1">
      <c r="A10" s="16" t="s">
        <v>7</v>
      </c>
      <c r="B10" s="5">
        <f>B12/B7</f>
        <v>393.5645652173913</v>
      </c>
      <c r="C10" s="5">
        <f t="shared" ref="C10:D10" si="3">C12/C7</f>
        <v>301.72794642857144</v>
      </c>
      <c r="D10" s="5">
        <f t="shared" si="3"/>
        <v>214.54733333333331</v>
      </c>
      <c r="E10" s="17"/>
      <c r="F10" s="5">
        <f>F12/F7</f>
        <v>558.36958055290745</v>
      </c>
      <c r="G10" s="5">
        <f t="shared" ref="G10:H10" si="4">G12/G7</f>
        <v>371.38060281964033</v>
      </c>
      <c r="H10" s="18">
        <f t="shared" si="4"/>
        <v>281.44748191027497</v>
      </c>
    </row>
    <row r="11" spans="1:8" s="6" customFormat="1" ht="33" customHeight="1">
      <c r="A11" s="16" t="s">
        <v>8</v>
      </c>
      <c r="B11" s="5">
        <f>B12/B4</f>
        <v>219.44206060606061</v>
      </c>
      <c r="C11" s="5">
        <f t="shared" ref="C11:D11" si="5">C12/C4</f>
        <v>261.96534883720932</v>
      </c>
      <c r="D11" s="5">
        <f t="shared" si="5"/>
        <v>217.4466216216216</v>
      </c>
      <c r="E11" s="17"/>
      <c r="F11" s="5">
        <f>F12/F4</f>
        <v>354.98769090909087</v>
      </c>
      <c r="G11" s="5">
        <f t="shared" ref="G11:H11" si="6">G12/G4</f>
        <v>296.09686046511632</v>
      </c>
      <c r="H11" s="18">
        <f t="shared" si="6"/>
        <v>262.81109459459458</v>
      </c>
    </row>
    <row r="12" spans="1:8" s="6" customFormat="1" ht="33" customHeight="1">
      <c r="A12" s="16" t="s">
        <v>9</v>
      </c>
      <c r="B12" s="5">
        <v>36207.94</v>
      </c>
      <c r="C12" s="5">
        <v>33793.53</v>
      </c>
      <c r="D12" s="5">
        <v>16091.05</v>
      </c>
      <c r="E12" s="17"/>
      <c r="F12" s="5">
        <f>'25.05.09'!F12+'25.05.10'!B12</f>
        <v>585729.68999999994</v>
      </c>
      <c r="G12" s="5">
        <f>'25.05.09'!G12+'25.05.10'!C12</f>
        <v>381964.95000000007</v>
      </c>
      <c r="H12" s="5">
        <f>'25.05.09'!H12+'25.05.10'!D12</f>
        <v>194480.21</v>
      </c>
    </row>
    <row r="13" spans="1:8" s="6" customFormat="1" ht="33" customHeight="1">
      <c r="A13" s="16" t="s">
        <v>16</v>
      </c>
      <c r="B13" s="5">
        <v>239.55</v>
      </c>
      <c r="C13" s="5">
        <v>83</v>
      </c>
      <c r="D13" s="5">
        <v>0</v>
      </c>
      <c r="E13" s="17"/>
      <c r="F13" s="5">
        <f>'25.05.09'!F13+'25.05.10'!B13</f>
        <v>4331.17</v>
      </c>
      <c r="G13" s="5">
        <f>'25.05.09'!G13+'25.05.10'!C13</f>
        <v>1316</v>
      </c>
      <c r="H13" s="5">
        <f>'25.05.09'!H13+'25.05.10'!D13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'25.05.09'!F14+'25.05.10'!B14</f>
        <v>71</v>
      </c>
      <c r="G14" s="5">
        <f>'25.05.09'!G14+'25.05.10'!C14</f>
        <v>0</v>
      </c>
      <c r="H14" s="5">
        <f>'25.05.09'!H14+'25.05.10'!D14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117</v>
      </c>
      <c r="E15" s="17"/>
      <c r="F15" s="5">
        <f>'25.05.09'!F15+'25.05.10'!B15</f>
        <v>0</v>
      </c>
      <c r="G15" s="5">
        <f>'25.05.09'!G15+'25.05.10'!C15</f>
        <v>60</v>
      </c>
      <c r="H15" s="5">
        <f>'25.05.09'!H15+'25.05.10'!D15</f>
        <v>879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'25.05.09'!F16+'25.05.10'!B16</f>
        <v>210</v>
      </c>
      <c r="G16" s="5">
        <f>'25.05.09'!G16+'25.05.10'!C16</f>
        <v>73</v>
      </c>
      <c r="H16" s="5">
        <f>'25.05.09'!H16+'25.05.10'!D16</f>
        <v>0</v>
      </c>
    </row>
    <row r="17" spans="1:8" s="6" customFormat="1" ht="36" customHeight="1" thickBot="1">
      <c r="A17" s="19" t="s">
        <v>11</v>
      </c>
      <c r="B17" s="20">
        <f>SUM(B12:B16)</f>
        <v>36447.490000000005</v>
      </c>
      <c r="C17" s="20">
        <f t="shared" ref="C17:D17" si="7">SUM(C12:C16)</f>
        <v>33876.53</v>
      </c>
      <c r="D17" s="20">
        <f t="shared" si="7"/>
        <v>16208.05</v>
      </c>
      <c r="E17" s="21"/>
      <c r="F17" s="20">
        <f>SUM(F12:F16)</f>
        <v>590341.86</v>
      </c>
      <c r="G17" s="20">
        <f t="shared" ref="G17" si="8">SUM(G12:G16)</f>
        <v>383413.95000000007</v>
      </c>
      <c r="H17" s="22">
        <f>SUM(H12:H16)</f>
        <v>195359.21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5" workbookViewId="0">
      <selection activeCell="B9" sqref="B9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28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'25.05.08'!F4+'25.05.09'!B4</f>
        <v>1485</v>
      </c>
      <c r="G4" s="1">
        <f>'25.05.08'!G4+'25.05.09'!C4</f>
        <v>1161</v>
      </c>
      <c r="H4" s="1">
        <f>'25.05.08'!H4+'25.05.09'!D4</f>
        <v>666</v>
      </c>
    </row>
    <row r="5" spans="1:8" ht="33" customHeight="1">
      <c r="A5" s="11" t="s">
        <v>3</v>
      </c>
      <c r="B5" s="1">
        <v>0</v>
      </c>
      <c r="C5" s="1">
        <v>0</v>
      </c>
      <c r="D5" s="1">
        <v>1</v>
      </c>
      <c r="E5" s="9"/>
      <c r="F5" s="1">
        <f>'25.05.08'!F5+'25.05.09'!B5</f>
        <v>0</v>
      </c>
      <c r="G5" s="1">
        <f>'25.05.08'!G5+'25.05.09'!C5</f>
        <v>0</v>
      </c>
      <c r="H5" s="1">
        <f>'25.05.08'!H5+'25.05.09'!D5</f>
        <v>7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73</v>
      </c>
      <c r="E6" s="9"/>
      <c r="F6" s="1">
        <f>'25.05.08'!F6+'25.05.09'!B6</f>
        <v>1485</v>
      </c>
      <c r="G6" s="1">
        <f>'25.05.08'!G6+'25.05.09'!C6</f>
        <v>1161</v>
      </c>
      <c r="H6" s="1">
        <f>'25.05.08'!H6+'25.05.09'!D6</f>
        <v>659</v>
      </c>
    </row>
    <row r="7" spans="1:8" ht="33" customHeight="1">
      <c r="A7" s="11" t="s">
        <v>5</v>
      </c>
      <c r="B7" s="1">
        <v>91</v>
      </c>
      <c r="C7" s="1">
        <v>124.5</v>
      </c>
      <c r="D7" s="1">
        <v>75</v>
      </c>
      <c r="E7" s="9"/>
      <c r="F7" s="1">
        <f>'25.05.08'!F7+'25.05.09'!B7</f>
        <v>957</v>
      </c>
      <c r="G7" s="1">
        <f>'25.05.08'!G7+'25.05.09'!C7</f>
        <v>916.5</v>
      </c>
      <c r="H7" s="1">
        <f>'25.05.08'!H7+'25.05.09'!D7</f>
        <v>616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'25.05.08'!F8+'25.05.09'!B8</f>
        <v>3</v>
      </c>
      <c r="G8" s="1">
        <f>'25.05.08'!G8+'25.05.09'!C8</f>
        <v>0</v>
      </c>
      <c r="H8" s="1">
        <f>'25.05.08'!H8+'25.05.09'!D8</f>
        <v>0</v>
      </c>
    </row>
    <row r="9" spans="1:8" s="4" customFormat="1" ht="33" customHeight="1">
      <c r="A9" s="13" t="s">
        <v>19</v>
      </c>
      <c r="B9" s="3">
        <f>B7/B4</f>
        <v>0.55151515151515151</v>
      </c>
      <c r="C9" s="3">
        <f t="shared" ref="C9:D9" si="1">C7/C4</f>
        <v>0.96511627906976749</v>
      </c>
      <c r="D9" s="3">
        <f t="shared" si="1"/>
        <v>1.0135135135135136</v>
      </c>
      <c r="E9" s="14"/>
      <c r="F9" s="3">
        <f>F7/F4</f>
        <v>0.64444444444444449</v>
      </c>
      <c r="G9" s="3">
        <f t="shared" ref="G9" si="2">G7/G4</f>
        <v>0.789405684754522</v>
      </c>
      <c r="H9" s="15">
        <f>H7/H4</f>
        <v>0.92492492492492495</v>
      </c>
    </row>
    <row r="10" spans="1:8" s="6" customFormat="1" ht="33" customHeight="1">
      <c r="A10" s="16" t="s">
        <v>7</v>
      </c>
      <c r="B10" s="5">
        <f>B12/B7</f>
        <v>405.63428571428574</v>
      </c>
      <c r="C10" s="5">
        <f t="shared" ref="C10:D10" si="3">C12/C7</f>
        <v>275.82746987951805</v>
      </c>
      <c r="D10" s="5">
        <f t="shared" si="3"/>
        <v>217.08666666666667</v>
      </c>
      <c r="E10" s="17"/>
      <c r="F10" s="5">
        <f>F12/F7</f>
        <v>574.21290491118077</v>
      </c>
      <c r="G10" s="5">
        <f t="shared" ref="G10:H10" si="4">G12/G7</f>
        <v>379.89243862520465</v>
      </c>
      <c r="H10" s="18">
        <f t="shared" si="4"/>
        <v>289.59279220779223</v>
      </c>
    </row>
    <row r="11" spans="1:8" s="6" customFormat="1" ht="33" customHeight="1">
      <c r="A11" s="16" t="s">
        <v>8</v>
      </c>
      <c r="B11" s="5">
        <f>B12/B4</f>
        <v>223.71345454545454</v>
      </c>
      <c r="C11" s="5">
        <f t="shared" ref="C11:D11" si="5">C12/C4</f>
        <v>266.20558139534882</v>
      </c>
      <c r="D11" s="5">
        <f t="shared" si="5"/>
        <v>220.02027027027026</v>
      </c>
      <c r="E11" s="17"/>
      <c r="F11" s="5">
        <f>F12/F4</f>
        <v>370.04831649831652</v>
      </c>
      <c r="G11" s="5">
        <f t="shared" ref="G11:H11" si="6">G12/G4</f>
        <v>299.88925064599488</v>
      </c>
      <c r="H11" s="18">
        <f t="shared" si="6"/>
        <v>267.85159159159161</v>
      </c>
    </row>
    <row r="12" spans="1:8" s="6" customFormat="1" ht="33" customHeight="1">
      <c r="A12" s="16" t="s">
        <v>9</v>
      </c>
      <c r="B12" s="5">
        <v>36912.720000000001</v>
      </c>
      <c r="C12" s="5">
        <v>34340.519999999997</v>
      </c>
      <c r="D12" s="5">
        <v>16281.5</v>
      </c>
      <c r="E12" s="17"/>
      <c r="F12" s="5">
        <f>'25.05.08'!F12+'25.05.09'!B12</f>
        <v>549521.75</v>
      </c>
      <c r="G12" s="5">
        <f>'25.05.08'!G12+'25.05.09'!C12</f>
        <v>348171.42000000004</v>
      </c>
      <c r="H12" s="5">
        <f>'25.05.08'!H12+'25.05.09'!D12</f>
        <v>178389.16</v>
      </c>
    </row>
    <row r="13" spans="1:8" s="6" customFormat="1" ht="33" customHeight="1">
      <c r="A13" s="16" t="s">
        <v>16</v>
      </c>
      <c r="B13" s="5">
        <v>775</v>
      </c>
      <c r="C13" s="5">
        <v>0</v>
      </c>
      <c r="D13" s="5">
        <v>0</v>
      </c>
      <c r="E13" s="17"/>
      <c r="F13" s="5">
        <f>'25.05.08'!F13+'25.05.09'!B13</f>
        <v>4091.62</v>
      </c>
      <c r="G13" s="5">
        <f>'25.05.08'!G13+'25.05.09'!C13</f>
        <v>1233</v>
      </c>
      <c r="H13" s="5">
        <f>'25.05.08'!H13+'25.05.09'!D13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'25.05.08'!F14+'25.05.09'!B14</f>
        <v>71</v>
      </c>
      <c r="G14" s="5">
        <f>'25.05.08'!G14+'25.05.09'!C14</f>
        <v>0</v>
      </c>
      <c r="H14" s="5">
        <f>'25.05.08'!H14+'25.05.09'!D14</f>
        <v>0</v>
      </c>
    </row>
    <row r="15" spans="1:8" s="6" customFormat="1" ht="33" customHeight="1">
      <c r="A15" s="16" t="s">
        <v>17</v>
      </c>
      <c r="B15" s="5">
        <v>0</v>
      </c>
      <c r="C15" s="5">
        <v>30</v>
      </c>
      <c r="D15" s="5">
        <v>108</v>
      </c>
      <c r="E15" s="17"/>
      <c r="F15" s="5">
        <f>'25.05.08'!F15+'25.05.09'!B15</f>
        <v>0</v>
      </c>
      <c r="G15" s="5">
        <f>'25.05.08'!G15+'25.05.09'!C15</f>
        <v>60</v>
      </c>
      <c r="H15" s="5">
        <f>'25.05.08'!H15+'25.05.09'!D15</f>
        <v>762</v>
      </c>
    </row>
    <row r="16" spans="1:8" s="6" customFormat="1" ht="36" customHeight="1">
      <c r="A16" s="16" t="s">
        <v>10</v>
      </c>
      <c r="B16" s="5">
        <v>10</v>
      </c>
      <c r="C16" s="5">
        <v>0</v>
      </c>
      <c r="D16" s="5">
        <v>0</v>
      </c>
      <c r="E16" s="17"/>
      <c r="F16" s="5">
        <f>'25.05.08'!F16+'25.05.09'!B16</f>
        <v>210</v>
      </c>
      <c r="G16" s="5">
        <f>'25.05.08'!G16+'25.05.09'!C16</f>
        <v>73</v>
      </c>
      <c r="H16" s="5">
        <f>'25.05.08'!H16+'25.05.09'!D16</f>
        <v>0</v>
      </c>
    </row>
    <row r="17" spans="1:8" s="6" customFormat="1" ht="36" customHeight="1" thickBot="1">
      <c r="A17" s="19" t="s">
        <v>11</v>
      </c>
      <c r="B17" s="20">
        <f>SUM(B12:B16)</f>
        <v>37697.72</v>
      </c>
      <c r="C17" s="20">
        <f t="shared" ref="C17:D17" si="7">SUM(C12:C16)</f>
        <v>34370.519999999997</v>
      </c>
      <c r="D17" s="20">
        <f t="shared" si="7"/>
        <v>16389.5</v>
      </c>
      <c r="E17" s="21"/>
      <c r="F17" s="20">
        <f>SUM(F12:F16)</f>
        <v>553894.37</v>
      </c>
      <c r="G17" s="20">
        <f t="shared" ref="G17" si="8">SUM(G12:G16)</f>
        <v>349537.42000000004</v>
      </c>
      <c r="H17" s="22">
        <f>SUM(H12:H16)</f>
        <v>179151.16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D16" sqref="D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28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'25.05.07'!F4+'25.05.08'!B4</f>
        <v>1320</v>
      </c>
      <c r="G4" s="1">
        <f>'25.05.07'!G4+'25.05.08'!C4</f>
        <v>1032</v>
      </c>
      <c r="H4" s="1">
        <f>'25.05.07'!H4+'25.05.08'!D4</f>
        <v>592</v>
      </c>
    </row>
    <row r="5" spans="1:8" ht="33" customHeight="1">
      <c r="A5" s="11" t="s">
        <v>3</v>
      </c>
      <c r="B5" s="1">
        <v>0</v>
      </c>
      <c r="C5" s="1">
        <v>0</v>
      </c>
      <c r="D5" s="1">
        <v>1</v>
      </c>
      <c r="E5" s="9"/>
      <c r="F5" s="1">
        <f>'25.05.07'!F5+'25.05.08'!B5</f>
        <v>0</v>
      </c>
      <c r="G5" s="1">
        <f>'25.05.07'!G5+'25.05.08'!C5</f>
        <v>0</v>
      </c>
      <c r="H5" s="1">
        <f>'25.05.07'!H5+'25.05.08'!D5</f>
        <v>6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73</v>
      </c>
      <c r="E6" s="9"/>
      <c r="F6" s="1">
        <f>'25.05.07'!F6+'25.05.08'!B6</f>
        <v>1320</v>
      </c>
      <c r="G6" s="1">
        <f>'25.05.07'!G6+'25.05.08'!C6</f>
        <v>1032</v>
      </c>
      <c r="H6" s="1">
        <f>'25.05.07'!H6+'25.05.08'!D6</f>
        <v>586</v>
      </c>
    </row>
    <row r="7" spans="1:8" ht="33" customHeight="1">
      <c r="A7" s="11" t="s">
        <v>5</v>
      </c>
      <c r="B7" s="1">
        <v>90</v>
      </c>
      <c r="C7" s="1">
        <v>94.5</v>
      </c>
      <c r="D7" s="1">
        <v>61</v>
      </c>
      <c r="E7" s="9"/>
      <c r="F7" s="1">
        <f>'25.05.07'!F7+'25.05.08'!B7</f>
        <v>866</v>
      </c>
      <c r="G7" s="1">
        <f>'25.05.07'!G7+'25.05.08'!C7</f>
        <v>792</v>
      </c>
      <c r="H7" s="1">
        <f>'25.05.07'!H7+'25.05.08'!D7</f>
        <v>541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'25.05.07'!F8+'25.05.08'!B8</f>
        <v>2</v>
      </c>
      <c r="G8" s="1">
        <f>'25.05.07'!G8+'25.05.08'!C8</f>
        <v>0</v>
      </c>
      <c r="H8" s="1">
        <f>'25.05.07'!H8+'25.05.08'!D8</f>
        <v>0</v>
      </c>
    </row>
    <row r="9" spans="1:8" s="4" customFormat="1" ht="33" customHeight="1">
      <c r="A9" s="13" t="s">
        <v>19</v>
      </c>
      <c r="B9" s="3">
        <f>B7/B4</f>
        <v>0.54545454545454541</v>
      </c>
      <c r="C9" s="3">
        <f t="shared" ref="C9:D9" si="1">C7/C4</f>
        <v>0.73255813953488369</v>
      </c>
      <c r="D9" s="3">
        <f t="shared" si="1"/>
        <v>0.82432432432432434</v>
      </c>
      <c r="E9" s="14"/>
      <c r="F9" s="3">
        <f>F7/F4</f>
        <v>0.65606060606060601</v>
      </c>
      <c r="G9" s="3">
        <f t="shared" ref="G9" si="2">G7/G4</f>
        <v>0.76744186046511631</v>
      </c>
      <c r="H9" s="15">
        <f>H7/H4</f>
        <v>0.91385135135135132</v>
      </c>
    </row>
    <row r="10" spans="1:8" s="6" customFormat="1" ht="33" customHeight="1">
      <c r="A10" s="16" t="s">
        <v>7</v>
      </c>
      <c r="B10" s="5">
        <f>B12/B7</f>
        <v>390.37644444444442</v>
      </c>
      <c r="C10" s="5">
        <f t="shared" ref="C10:D10" si="3">C12/C7</f>
        <v>278.88804232804233</v>
      </c>
      <c r="D10" s="5">
        <f t="shared" si="3"/>
        <v>194.98770491803279</v>
      </c>
      <c r="E10" s="17"/>
      <c r="F10" s="5">
        <f>F12/F7</f>
        <v>591.92728637413393</v>
      </c>
      <c r="G10" s="5">
        <f t="shared" ref="G10:H10" si="4">G12/G7</f>
        <v>396.25113636363642</v>
      </c>
      <c r="H10" s="18">
        <f t="shared" si="4"/>
        <v>299.64447319778191</v>
      </c>
    </row>
    <row r="11" spans="1:8" s="6" customFormat="1" ht="33" customHeight="1">
      <c r="A11" s="16" t="s">
        <v>8</v>
      </c>
      <c r="B11" s="5">
        <f>B12/B4</f>
        <v>212.93260606060605</v>
      </c>
      <c r="C11" s="5">
        <f t="shared" ref="C11:D11" si="5">C12/C4</f>
        <v>204.30170542635656</v>
      </c>
      <c r="D11" s="5">
        <f t="shared" si="5"/>
        <v>160.7331081081081</v>
      </c>
      <c r="E11" s="17"/>
      <c r="F11" s="5">
        <f>F12/F4</f>
        <v>388.34017424242421</v>
      </c>
      <c r="G11" s="5">
        <f t="shared" ref="G11:H11" si="6">G12/G4</f>
        <v>304.09970930232561</v>
      </c>
      <c r="H11" s="18">
        <f t="shared" si="6"/>
        <v>273.83050675675679</v>
      </c>
    </row>
    <row r="12" spans="1:8" s="6" customFormat="1" ht="33" customHeight="1">
      <c r="A12" s="16" t="s">
        <v>9</v>
      </c>
      <c r="B12" s="5">
        <v>35133.879999999997</v>
      </c>
      <c r="C12" s="5">
        <v>26354.92</v>
      </c>
      <c r="D12" s="5">
        <v>11894.25</v>
      </c>
      <c r="E12" s="17"/>
      <c r="F12" s="5">
        <f>'25.05.07'!F12+'25.05.08'!B12</f>
        <v>512609.02999999997</v>
      </c>
      <c r="G12" s="5">
        <f>'25.05.07'!G12+'25.05.08'!C12</f>
        <v>313830.90000000002</v>
      </c>
      <c r="H12" s="5">
        <f>'25.05.07'!H12+'25.05.08'!D12</f>
        <v>162107.66</v>
      </c>
    </row>
    <row r="13" spans="1:8" s="6" customFormat="1" ht="33" customHeight="1">
      <c r="A13" s="16" t="s">
        <v>16</v>
      </c>
      <c r="B13" s="5">
        <v>725</v>
      </c>
      <c r="C13" s="5">
        <v>25</v>
      </c>
      <c r="D13" s="5">
        <v>0</v>
      </c>
      <c r="E13" s="17"/>
      <c r="F13" s="5">
        <f>'25.05.07'!F13+'25.05.08'!B13</f>
        <v>3316.62</v>
      </c>
      <c r="G13" s="5">
        <f>'25.05.07'!G13+'25.05.08'!C13</f>
        <v>1233</v>
      </c>
      <c r="H13" s="5">
        <f>'25.05.07'!H13+'25.05.08'!D13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'25.05.07'!F14+'25.05.08'!B14</f>
        <v>71</v>
      </c>
      <c r="G14" s="5">
        <f>'25.05.07'!G14+'25.05.08'!C14</f>
        <v>0</v>
      </c>
      <c r="H14" s="5">
        <f>'25.05.07'!H14+'25.05.08'!D14</f>
        <v>0</v>
      </c>
    </row>
    <row r="15" spans="1:8" s="6" customFormat="1" ht="33" customHeight="1">
      <c r="A15" s="16" t="s">
        <v>17</v>
      </c>
      <c r="B15" s="5">
        <v>0</v>
      </c>
      <c r="C15" s="5">
        <v>30</v>
      </c>
      <c r="D15" s="5">
        <v>186</v>
      </c>
      <c r="E15" s="17"/>
      <c r="F15" s="5">
        <f>'25.05.07'!F15+'25.05.08'!B15</f>
        <v>0</v>
      </c>
      <c r="G15" s="5">
        <f>'25.05.07'!G15+'25.05.08'!C15</f>
        <v>30</v>
      </c>
      <c r="H15" s="5">
        <f>'25.05.07'!H15+'25.05.08'!D15</f>
        <v>654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'25.05.07'!F16+'25.05.08'!B16</f>
        <v>200</v>
      </c>
      <c r="G16" s="5">
        <f>'25.05.07'!G16+'25.05.08'!C16</f>
        <v>73</v>
      </c>
      <c r="H16" s="5">
        <f>'25.05.07'!H16+'25.05.08'!D16</f>
        <v>0</v>
      </c>
    </row>
    <row r="17" spans="1:8" s="6" customFormat="1" ht="36" customHeight="1" thickBot="1">
      <c r="A17" s="19" t="s">
        <v>11</v>
      </c>
      <c r="B17" s="20">
        <f>SUM(B12:B16)</f>
        <v>35858.879999999997</v>
      </c>
      <c r="C17" s="20">
        <f t="shared" ref="C17:D17" si="7">SUM(C12:C16)</f>
        <v>26409.919999999998</v>
      </c>
      <c r="D17" s="20">
        <f t="shared" si="7"/>
        <v>12080.25</v>
      </c>
      <c r="E17" s="21"/>
      <c r="F17" s="20">
        <f>SUM(F12:F16)</f>
        <v>516196.64999999997</v>
      </c>
      <c r="G17" s="20">
        <f t="shared" ref="G17" si="8">SUM(G12:G16)</f>
        <v>315166.90000000002</v>
      </c>
      <c r="H17" s="22">
        <f>SUM(H12:H16)</f>
        <v>162761.66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3" workbookViewId="0">
      <selection activeCell="C16" sqref="C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28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'25.05.06'!F4+'25.05.07'!B4</f>
        <v>1155</v>
      </c>
      <c r="G4" s="1">
        <f>'25.05.06'!G4+'25.05.07'!C4</f>
        <v>903</v>
      </c>
      <c r="H4" s="1">
        <f>'25.05.06'!H4+'25.05.07'!D4</f>
        <v>518</v>
      </c>
    </row>
    <row r="5" spans="1:8" ht="33" customHeight="1">
      <c r="A5" s="11" t="s">
        <v>3</v>
      </c>
      <c r="B5" s="1">
        <v>0</v>
      </c>
      <c r="C5" s="1">
        <v>0</v>
      </c>
      <c r="D5" s="1">
        <v>2</v>
      </c>
      <c r="E5" s="9"/>
      <c r="F5" s="1">
        <f>'25.05.06'!F5+'25.05.07'!B5</f>
        <v>0</v>
      </c>
      <c r="G5" s="1">
        <f>'25.05.06'!G5+'25.05.07'!C5</f>
        <v>0</v>
      </c>
      <c r="H5" s="1">
        <f>'25.05.06'!H5+'25.05.07'!D5</f>
        <v>5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72</v>
      </c>
      <c r="E6" s="9"/>
      <c r="F6" s="1">
        <f>'25.05.06'!F6+'25.05.07'!B6</f>
        <v>1155</v>
      </c>
      <c r="G6" s="1">
        <f>'25.05.06'!G6+'25.05.07'!C6</f>
        <v>903</v>
      </c>
      <c r="H6" s="1">
        <f>'25.05.06'!H6+'25.05.07'!D6</f>
        <v>513</v>
      </c>
    </row>
    <row r="7" spans="1:8" ht="33" customHeight="1">
      <c r="A7" s="11" t="s">
        <v>5</v>
      </c>
      <c r="B7" s="1">
        <v>95</v>
      </c>
      <c r="C7" s="1">
        <v>100</v>
      </c>
      <c r="D7" s="1">
        <v>62</v>
      </c>
      <c r="E7" s="9"/>
      <c r="F7" s="1">
        <f>'25.05.06'!F7+'25.05.07'!B7</f>
        <v>776</v>
      </c>
      <c r="G7" s="1">
        <f>'25.05.06'!G7+'25.05.07'!C7</f>
        <v>697.5</v>
      </c>
      <c r="H7" s="1">
        <f>'25.05.06'!H7+'25.05.07'!D7</f>
        <v>480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'25.05.06'!F8+'25.05.07'!B8</f>
        <v>1</v>
      </c>
      <c r="G8" s="1">
        <f>'25.05.06'!G8+'25.05.07'!C8</f>
        <v>0</v>
      </c>
      <c r="H8" s="1">
        <f>'25.05.06'!H8+'25.05.07'!D8</f>
        <v>0</v>
      </c>
    </row>
    <row r="9" spans="1:8" s="4" customFormat="1" ht="33" customHeight="1">
      <c r="A9" s="13" t="s">
        <v>19</v>
      </c>
      <c r="B9" s="3">
        <f>B7/B4</f>
        <v>0.5757575757575758</v>
      </c>
      <c r="C9" s="3">
        <f t="shared" ref="C9:D9" si="1">C7/C4</f>
        <v>0.77519379844961245</v>
      </c>
      <c r="D9" s="3">
        <f t="shared" si="1"/>
        <v>0.83783783783783783</v>
      </c>
      <c r="E9" s="14"/>
      <c r="F9" s="3">
        <f>F7/F4</f>
        <v>0.67186147186147183</v>
      </c>
      <c r="G9" s="3">
        <f t="shared" ref="G9" si="2">G7/G4</f>
        <v>0.77242524916943522</v>
      </c>
      <c r="H9" s="15">
        <f>H7/H4</f>
        <v>0.92664092664092668</v>
      </c>
    </row>
    <row r="10" spans="1:8" s="6" customFormat="1" ht="33" customHeight="1">
      <c r="A10" s="16" t="s">
        <v>7</v>
      </c>
      <c r="B10" s="5">
        <f>B12/B7</f>
        <v>384.30442105263154</v>
      </c>
      <c r="C10" s="5">
        <f t="shared" ref="C10:D10" si="3">C12/C7</f>
        <v>275.4393</v>
      </c>
      <c r="D10" s="5">
        <f t="shared" si="3"/>
        <v>201.99435483870968</v>
      </c>
      <c r="E10" s="17"/>
      <c r="F10" s="5">
        <f>F12/F7</f>
        <v>615.30302835051543</v>
      </c>
      <c r="G10" s="5">
        <f t="shared" ref="G10:H10" si="4">G12/G7</f>
        <v>412.15194265232981</v>
      </c>
      <c r="H10" s="18">
        <f t="shared" si="4"/>
        <v>312.94460416666669</v>
      </c>
    </row>
    <row r="11" spans="1:8" s="6" customFormat="1" ht="33" customHeight="1">
      <c r="A11" s="16" t="s">
        <v>8</v>
      </c>
      <c r="B11" s="5">
        <f>B12/B4</f>
        <v>221.26618181818182</v>
      </c>
      <c r="C11" s="5">
        <f t="shared" ref="C11:D11" si="5">C12/C4</f>
        <v>213.51883720930232</v>
      </c>
      <c r="D11" s="5">
        <f t="shared" si="5"/>
        <v>169.23851351351351</v>
      </c>
      <c r="E11" s="17"/>
      <c r="F11" s="5">
        <f>F12/F4</f>
        <v>413.39839826839824</v>
      </c>
      <c r="G11" s="5">
        <f t="shared" ref="G11:H11" si="6">G12/G4</f>
        <v>318.35656699889262</v>
      </c>
      <c r="H11" s="18">
        <f t="shared" si="6"/>
        <v>289.987277992278</v>
      </c>
    </row>
    <row r="12" spans="1:8" s="6" customFormat="1" ht="33" customHeight="1">
      <c r="A12" s="16" t="s">
        <v>9</v>
      </c>
      <c r="B12" s="5">
        <v>36508.92</v>
      </c>
      <c r="C12" s="5">
        <v>27543.93</v>
      </c>
      <c r="D12" s="5">
        <v>12523.65</v>
      </c>
      <c r="E12" s="17"/>
      <c r="F12" s="5">
        <f>'25.05.06'!F12+'25.05.07'!B12</f>
        <v>477475.14999999997</v>
      </c>
      <c r="G12" s="5">
        <f>'25.05.06'!G12+'25.05.07'!C12</f>
        <v>287475.98000000004</v>
      </c>
      <c r="H12" s="5">
        <f>'25.05.06'!H12+'25.05.07'!D12</f>
        <v>150213.41</v>
      </c>
    </row>
    <row r="13" spans="1:8" s="6" customFormat="1" ht="33" customHeight="1">
      <c r="A13" s="16" t="s">
        <v>16</v>
      </c>
      <c r="B13" s="5">
        <v>925</v>
      </c>
      <c r="C13" s="5">
        <v>58</v>
      </c>
      <c r="D13" s="5">
        <v>0</v>
      </c>
      <c r="E13" s="17"/>
      <c r="F13" s="5">
        <f>'25.05.06'!F13+'25.05.07'!B13</f>
        <v>2591.62</v>
      </c>
      <c r="G13" s="5">
        <f>'25.05.06'!G13+'25.05.07'!C13</f>
        <v>1208</v>
      </c>
      <c r="H13" s="5">
        <f>'25.05.06'!H13+'25.05.07'!D13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'25.05.06'!F14+'25.05.07'!B14</f>
        <v>71</v>
      </c>
      <c r="G14" s="5">
        <f>'25.05.06'!G14+'25.05.07'!C14</f>
        <v>0</v>
      </c>
      <c r="H14" s="5">
        <f>'25.05.06'!H14+'25.05.07'!D14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78</v>
      </c>
      <c r="E15" s="17"/>
      <c r="F15" s="5">
        <f>'25.05.06'!F15+'25.05.07'!B15</f>
        <v>0</v>
      </c>
      <c r="G15" s="5">
        <f>'25.05.06'!G15+'25.05.07'!C15</f>
        <v>0</v>
      </c>
      <c r="H15" s="5">
        <f>'25.05.06'!H15+'25.05.07'!D15</f>
        <v>468</v>
      </c>
    </row>
    <row r="16" spans="1:8" s="6" customFormat="1" ht="36" customHeight="1">
      <c r="A16" s="16" t="s">
        <v>10</v>
      </c>
      <c r="B16" s="5">
        <v>0</v>
      </c>
      <c r="C16" s="5">
        <v>63</v>
      </c>
      <c r="D16" s="5">
        <v>0</v>
      </c>
      <c r="E16" s="17"/>
      <c r="F16" s="5">
        <f>'25.05.06'!F16+'25.05.07'!B16</f>
        <v>200</v>
      </c>
      <c r="G16" s="5">
        <f>'25.05.06'!G16+'25.05.07'!C16</f>
        <v>73</v>
      </c>
      <c r="H16" s="5">
        <f>'25.05.06'!H16+'25.05.07'!D16</f>
        <v>0</v>
      </c>
    </row>
    <row r="17" spans="1:8" s="6" customFormat="1" ht="36" customHeight="1" thickBot="1">
      <c r="A17" s="19" t="s">
        <v>11</v>
      </c>
      <c r="B17" s="20">
        <f>SUM(B12:B16)</f>
        <v>37433.919999999998</v>
      </c>
      <c r="C17" s="20">
        <f t="shared" ref="C17:D17" si="7">SUM(C12:C16)</f>
        <v>27664.93</v>
      </c>
      <c r="D17" s="20">
        <f t="shared" si="7"/>
        <v>12601.65</v>
      </c>
      <c r="E17" s="21"/>
      <c r="F17" s="20">
        <f>SUM(F12:F16)</f>
        <v>480337.76999999996</v>
      </c>
      <c r="G17" s="20">
        <f t="shared" ref="G17" si="8">SUM(G12:G16)</f>
        <v>288756.98000000004</v>
      </c>
      <c r="H17" s="22">
        <f>SUM(H12:H16)</f>
        <v>150681.41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C16" sqref="C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27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'25.05.05'!F4+'25.05.06'!B4</f>
        <v>990</v>
      </c>
      <c r="G4" s="1">
        <f>'25.05.05'!G4+'25.05.06'!C4</f>
        <v>774</v>
      </c>
      <c r="H4" s="1">
        <f>'25.05.05'!H4+'25.05.06'!D4</f>
        <v>444</v>
      </c>
    </row>
    <row r="5" spans="1:8" ht="33" customHeight="1">
      <c r="A5" s="11" t="s">
        <v>3</v>
      </c>
      <c r="B5" s="1">
        <v>0</v>
      </c>
      <c r="C5" s="1">
        <v>0</v>
      </c>
      <c r="D5" s="1">
        <v>2</v>
      </c>
      <c r="E5" s="9"/>
      <c r="F5" s="1">
        <f>'25.05.05'!F5+'25.05.06'!B5</f>
        <v>0</v>
      </c>
      <c r="G5" s="1">
        <f>'25.05.05'!G5+'25.05.06'!C5</f>
        <v>0</v>
      </c>
      <c r="H5" s="1">
        <f>'25.05.05'!H5+'25.05.06'!D5</f>
        <v>3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72</v>
      </c>
      <c r="E6" s="9"/>
      <c r="F6" s="1">
        <f>'25.05.05'!F6+'25.05.06'!B6</f>
        <v>990</v>
      </c>
      <c r="G6" s="1">
        <f>'25.05.05'!G6+'25.05.06'!C6</f>
        <v>774</v>
      </c>
      <c r="H6" s="1">
        <f>'25.05.05'!H6+'25.05.06'!D6</f>
        <v>441</v>
      </c>
    </row>
    <row r="7" spans="1:8" ht="33" customHeight="1">
      <c r="A7" s="11" t="s">
        <v>5</v>
      </c>
      <c r="B7" s="1">
        <v>70</v>
      </c>
      <c r="C7" s="1">
        <v>86</v>
      </c>
      <c r="D7" s="1">
        <v>73</v>
      </c>
      <c r="E7" s="9"/>
      <c r="F7" s="1">
        <f>'25.05.05'!F7+'25.05.06'!B7</f>
        <v>681</v>
      </c>
      <c r="G7" s="1">
        <f>'25.05.05'!G7+'25.05.06'!C7</f>
        <v>597.5</v>
      </c>
      <c r="H7" s="1">
        <f>'25.05.05'!H7+'25.05.06'!D7</f>
        <v>418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'25.05.05'!F8+'25.05.06'!B8</f>
        <v>0</v>
      </c>
      <c r="G8" s="1">
        <f>'25.05.05'!G8+'25.05.06'!C8</f>
        <v>0</v>
      </c>
      <c r="H8" s="1">
        <f>'25.05.05'!H8+'25.05.06'!D8</f>
        <v>0</v>
      </c>
    </row>
    <row r="9" spans="1:8" s="4" customFormat="1" ht="33" customHeight="1">
      <c r="A9" s="13" t="s">
        <v>19</v>
      </c>
      <c r="B9" s="3">
        <f>B7/B4</f>
        <v>0.42424242424242425</v>
      </c>
      <c r="C9" s="3">
        <f t="shared" ref="C9:D9" si="1">C7/C4</f>
        <v>0.66666666666666663</v>
      </c>
      <c r="D9" s="3">
        <f t="shared" si="1"/>
        <v>0.98648648648648651</v>
      </c>
      <c r="E9" s="14"/>
      <c r="F9" s="3">
        <f>F7/F4</f>
        <v>0.68787878787878787</v>
      </c>
      <c r="G9" s="3">
        <f t="shared" ref="G9" si="2">G7/G4</f>
        <v>0.77196382428940569</v>
      </c>
      <c r="H9" s="15">
        <f>H7/H4</f>
        <v>0.94144144144144148</v>
      </c>
    </row>
    <row r="10" spans="1:8" s="6" customFormat="1" ht="33" customHeight="1">
      <c r="A10" s="16" t="s">
        <v>7</v>
      </c>
      <c r="B10" s="5">
        <f>B12/B7</f>
        <v>401.78414285714285</v>
      </c>
      <c r="C10" s="5">
        <f t="shared" ref="C10:D10" si="3">C12/C7</f>
        <v>293.09116279069769</v>
      </c>
      <c r="D10" s="5">
        <f t="shared" si="3"/>
        <v>198.37821917808219</v>
      </c>
      <c r="E10" s="17"/>
      <c r="F10" s="5">
        <f>F12/F7</f>
        <v>647.52750367107194</v>
      </c>
      <c r="G10" s="5">
        <f t="shared" ref="G10:H10" si="4">G12/G7</f>
        <v>435.032719665272</v>
      </c>
      <c r="H10" s="18">
        <f t="shared" si="4"/>
        <v>329.40133971291868</v>
      </c>
    </row>
    <row r="11" spans="1:8" s="6" customFormat="1" ht="33" customHeight="1">
      <c r="A11" s="16" t="s">
        <v>8</v>
      </c>
      <c r="B11" s="5">
        <f>B12/B4</f>
        <v>170.45387878787878</v>
      </c>
      <c r="C11" s="5">
        <f t="shared" ref="C11:D11" si="5">C12/C4</f>
        <v>195.39410852713178</v>
      </c>
      <c r="D11" s="5">
        <f t="shared" si="5"/>
        <v>195.69743243243244</v>
      </c>
      <c r="E11" s="17"/>
      <c r="F11" s="5">
        <f>F12/F4</f>
        <v>445.42043434343435</v>
      </c>
      <c r="G11" s="5">
        <f t="shared" ref="G11:H11" si="6">G12/G4</f>
        <v>335.82952196382433</v>
      </c>
      <c r="H11" s="18">
        <f t="shared" si="6"/>
        <v>310.11207207207207</v>
      </c>
    </row>
    <row r="12" spans="1:8" s="6" customFormat="1" ht="33" customHeight="1">
      <c r="A12" s="16" t="s">
        <v>9</v>
      </c>
      <c r="B12" s="5">
        <v>28124.89</v>
      </c>
      <c r="C12" s="5">
        <v>25205.84</v>
      </c>
      <c r="D12" s="5">
        <v>14481.61</v>
      </c>
      <c r="E12" s="17"/>
      <c r="F12" s="5">
        <f>'25.05.05'!F12+'25.05.06'!B12</f>
        <v>440966.23</v>
      </c>
      <c r="G12" s="5">
        <f>'25.05.05'!G12+'25.05.06'!C12</f>
        <v>259932.05000000002</v>
      </c>
      <c r="H12" s="5">
        <f>'25.05.05'!H12+'25.05.06'!D12</f>
        <v>137689.76</v>
      </c>
    </row>
    <row r="13" spans="1:8" s="6" customFormat="1" ht="33" customHeight="1">
      <c r="A13" s="16" t="s">
        <v>16</v>
      </c>
      <c r="B13" s="5">
        <v>906.8</v>
      </c>
      <c r="C13" s="5">
        <v>25</v>
      </c>
      <c r="D13" s="5">
        <v>0</v>
      </c>
      <c r="E13" s="17"/>
      <c r="F13" s="5">
        <f>'25.05.05'!F13+'25.05.06'!B13</f>
        <v>1666.62</v>
      </c>
      <c r="G13" s="5">
        <f>'25.05.05'!G13+'25.05.06'!C13</f>
        <v>1150</v>
      </c>
      <c r="H13" s="5">
        <f>'25.05.05'!H13+'25.05.06'!D13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'25.05.05'!F14+'25.05.06'!B14</f>
        <v>71</v>
      </c>
      <c r="G14" s="5">
        <f>'25.05.05'!G14+'25.05.06'!C14</f>
        <v>0</v>
      </c>
      <c r="H14" s="5">
        <f>'25.05.05'!H14+'25.05.06'!D14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39</v>
      </c>
      <c r="E15" s="17"/>
      <c r="F15" s="5">
        <f>'25.05.05'!F15+'25.05.06'!B15</f>
        <v>0</v>
      </c>
      <c r="G15" s="5">
        <f>'25.05.05'!G15+'25.05.06'!C15</f>
        <v>0</v>
      </c>
      <c r="H15" s="5">
        <f>'25.05.05'!H15+'25.05.06'!D15</f>
        <v>390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'25.05.05'!F16+'25.05.06'!B16</f>
        <v>200</v>
      </c>
      <c r="G16" s="5">
        <f>'25.05.05'!G16+'25.05.06'!C16</f>
        <v>10</v>
      </c>
      <c r="H16" s="5">
        <f>'25.05.05'!H16+'25.05.06'!D16</f>
        <v>0</v>
      </c>
    </row>
    <row r="17" spans="1:8" s="6" customFormat="1" ht="36" customHeight="1" thickBot="1">
      <c r="A17" s="19" t="s">
        <v>11</v>
      </c>
      <c r="B17" s="20">
        <f>SUM(B12:B16)</f>
        <v>29031.69</v>
      </c>
      <c r="C17" s="20">
        <f t="shared" ref="C17:D17" si="7">SUM(C12:C16)</f>
        <v>25230.84</v>
      </c>
      <c r="D17" s="20">
        <f t="shared" si="7"/>
        <v>14520.61</v>
      </c>
      <c r="E17" s="21"/>
      <c r="F17" s="20">
        <f>SUM(F12:F16)</f>
        <v>442903.85</v>
      </c>
      <c r="G17" s="20">
        <f t="shared" ref="G17" si="8">SUM(G12:G16)</f>
        <v>261092.05000000002</v>
      </c>
      <c r="H17" s="22">
        <f>SUM(H12:H16)</f>
        <v>138079.76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D16" sqref="D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26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'25.05.04'!F4+'25.05.05'!B4</f>
        <v>825</v>
      </c>
      <c r="G4" s="1">
        <f>'25.05.04'!G4+'25.05.05'!C4</f>
        <v>645</v>
      </c>
      <c r="H4" s="1">
        <f>'25.05.04'!H4+'25.05.05'!D4</f>
        <v>370</v>
      </c>
    </row>
    <row r="5" spans="1:8" ht="33" customHeight="1">
      <c r="A5" s="11" t="s">
        <v>3</v>
      </c>
      <c r="B5" s="1">
        <v>0</v>
      </c>
      <c r="C5" s="1">
        <v>0</v>
      </c>
      <c r="D5" s="1">
        <v>1</v>
      </c>
      <c r="E5" s="9"/>
      <c r="F5" s="1">
        <f>'25.05.04'!F5+'25.05.05'!B5</f>
        <v>0</v>
      </c>
      <c r="G5" s="1">
        <f>'25.05.04'!G5+'25.05.05'!C5</f>
        <v>0</v>
      </c>
      <c r="H5" s="1">
        <f>'25.05.04'!H5+'25.05.05'!D5</f>
        <v>1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73</v>
      </c>
      <c r="E6" s="9"/>
      <c r="F6" s="1">
        <f>'25.05.04'!F6+'25.05.05'!B6</f>
        <v>825</v>
      </c>
      <c r="G6" s="1">
        <f>'25.05.04'!G6+'25.05.05'!C6</f>
        <v>645</v>
      </c>
      <c r="H6" s="1">
        <f>'25.05.04'!H6+'25.05.05'!D6</f>
        <v>369</v>
      </c>
    </row>
    <row r="7" spans="1:8" ht="33" customHeight="1">
      <c r="A7" s="11" t="s">
        <v>5</v>
      </c>
      <c r="B7" s="1">
        <v>37</v>
      </c>
      <c r="C7" s="1">
        <v>42.5</v>
      </c>
      <c r="D7" s="1">
        <v>52</v>
      </c>
      <c r="E7" s="9"/>
      <c r="F7" s="1">
        <f>'25.05.04'!F7+'25.05.05'!B7</f>
        <v>611</v>
      </c>
      <c r="G7" s="1">
        <f>'25.05.04'!G7+'25.05.05'!C7</f>
        <v>511.5</v>
      </c>
      <c r="H7" s="1">
        <f>'25.05.04'!H7+'25.05.05'!D7</f>
        <v>345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'25.05.04'!F8+'25.05.05'!B8</f>
        <v>0</v>
      </c>
      <c r="G8" s="1">
        <f>'25.05.04'!G8+'25.05.05'!C8</f>
        <v>0</v>
      </c>
      <c r="H8" s="1">
        <f>'25.05.04'!H8+'25.05.05'!D8</f>
        <v>0</v>
      </c>
    </row>
    <row r="9" spans="1:8" s="4" customFormat="1" ht="33" customHeight="1">
      <c r="A9" s="13" t="s">
        <v>19</v>
      </c>
      <c r="B9" s="3">
        <f>B7/B4</f>
        <v>0.22424242424242424</v>
      </c>
      <c r="C9" s="3">
        <f t="shared" ref="C9:D9" si="1">C7/C4</f>
        <v>0.32945736434108525</v>
      </c>
      <c r="D9" s="3">
        <f t="shared" si="1"/>
        <v>0.70270270270270274</v>
      </c>
      <c r="E9" s="14"/>
      <c r="F9" s="3">
        <f>F7/F4</f>
        <v>0.7406060606060606</v>
      </c>
      <c r="G9" s="3">
        <f t="shared" ref="G9" si="2">G7/G4</f>
        <v>0.7930232558139535</v>
      </c>
      <c r="H9" s="15">
        <f>H7/H4</f>
        <v>0.93243243243243246</v>
      </c>
    </row>
    <row r="10" spans="1:8" s="6" customFormat="1" ht="33" customHeight="1">
      <c r="A10" s="16" t="s">
        <v>7</v>
      </c>
      <c r="B10" s="5">
        <f>B12/B7</f>
        <v>390.76324324324321</v>
      </c>
      <c r="C10" s="5">
        <f t="shared" ref="C10:D10" si="3">C12/C7</f>
        <v>267.66141176470592</v>
      </c>
      <c r="D10" s="5">
        <f t="shared" si="3"/>
        <v>214.16307692307691</v>
      </c>
      <c r="E10" s="17"/>
      <c r="F10" s="5">
        <f>F12/F7</f>
        <v>675.68140752864156</v>
      </c>
      <c r="G10" s="5">
        <f t="shared" ref="G10:H10" si="4">G12/G7</f>
        <v>458.8977712609971</v>
      </c>
      <c r="H10" s="18">
        <f t="shared" si="4"/>
        <v>357.12507246376811</v>
      </c>
    </row>
    <row r="11" spans="1:8" s="6" customFormat="1" ht="33" customHeight="1">
      <c r="A11" s="16" t="s">
        <v>8</v>
      </c>
      <c r="B11" s="5">
        <f>B12/B4</f>
        <v>87.625696969696975</v>
      </c>
      <c r="C11" s="5">
        <f t="shared" ref="C11:D11" si="5">C12/C4</f>
        <v>88.183023255813964</v>
      </c>
      <c r="D11" s="5">
        <f t="shared" si="5"/>
        <v>150.49297297297298</v>
      </c>
      <c r="E11" s="17"/>
      <c r="F11" s="5">
        <f>F12/F4</f>
        <v>500.41374545454539</v>
      </c>
      <c r="G11" s="5">
        <f t="shared" ref="G11:H11" si="6">G12/G4</f>
        <v>363.9166046511628</v>
      </c>
      <c r="H11" s="18">
        <f t="shared" si="6"/>
        <v>332.995</v>
      </c>
    </row>
    <row r="12" spans="1:8" s="6" customFormat="1" ht="33" customHeight="1">
      <c r="A12" s="16" t="s">
        <v>9</v>
      </c>
      <c r="B12" s="5">
        <v>14458.24</v>
      </c>
      <c r="C12" s="5">
        <v>11375.61</v>
      </c>
      <c r="D12" s="5">
        <v>11136.48</v>
      </c>
      <c r="E12" s="17"/>
      <c r="F12" s="5">
        <f>'25.05.04'!F12+'25.05.05'!B12</f>
        <v>412841.33999999997</v>
      </c>
      <c r="G12" s="5">
        <f>'25.05.04'!G12+'25.05.05'!C12</f>
        <v>234726.21000000002</v>
      </c>
      <c r="H12" s="5">
        <f>'25.05.04'!H12+'25.05.05'!D12</f>
        <v>123208.15</v>
      </c>
    </row>
    <row r="13" spans="1:8" s="6" customFormat="1" ht="33" customHeight="1">
      <c r="A13" s="16" t="s">
        <v>16</v>
      </c>
      <c r="B13" s="5">
        <v>279.91000000000003</v>
      </c>
      <c r="C13" s="5">
        <v>50</v>
      </c>
      <c r="D13" s="5">
        <v>0</v>
      </c>
      <c r="E13" s="17"/>
      <c r="F13" s="5">
        <f>'25.05.04'!F13+'25.05.05'!B13</f>
        <v>759.81999999999994</v>
      </c>
      <c r="G13" s="5">
        <f>'25.05.04'!G13+'25.05.05'!C13</f>
        <v>1125</v>
      </c>
      <c r="H13" s="5">
        <f>'25.05.04'!H13+'25.05.05'!D13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'25.05.04'!F14+'25.05.05'!B14</f>
        <v>71</v>
      </c>
      <c r="G14" s="5">
        <f>'25.05.04'!G14+'25.05.05'!C14</f>
        <v>0</v>
      </c>
      <c r="H14" s="5">
        <f>'25.05.04'!H14+'25.05.05'!D14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39</v>
      </c>
      <c r="E15" s="17"/>
      <c r="F15" s="5">
        <f>'25.05.04'!F15+'25.05.05'!B15</f>
        <v>0</v>
      </c>
      <c r="G15" s="5">
        <f>'25.05.04'!G15+'25.05.05'!C15</f>
        <v>0</v>
      </c>
      <c r="H15" s="5">
        <f>'25.05.04'!H15+'25.05.05'!D15</f>
        <v>351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'25.05.04'!F16+'25.05.05'!B16</f>
        <v>200</v>
      </c>
      <c r="G16" s="5">
        <f>'25.05.04'!G16+'25.05.05'!C16</f>
        <v>10</v>
      </c>
      <c r="H16" s="5">
        <f>'25.05.04'!H16+'25.05.05'!D16</f>
        <v>0</v>
      </c>
    </row>
    <row r="17" spans="1:8" s="6" customFormat="1" ht="36" customHeight="1" thickBot="1">
      <c r="A17" s="19" t="s">
        <v>11</v>
      </c>
      <c r="B17" s="20">
        <f>SUM(B12:B16)</f>
        <v>14738.15</v>
      </c>
      <c r="C17" s="20">
        <f t="shared" ref="C17:D17" si="7">SUM(C12:C16)</f>
        <v>11425.61</v>
      </c>
      <c r="D17" s="20">
        <f t="shared" si="7"/>
        <v>11175.48</v>
      </c>
      <c r="E17" s="21"/>
      <c r="F17" s="20">
        <f>SUM(F12:F16)</f>
        <v>413872.16</v>
      </c>
      <c r="G17" s="20">
        <f t="shared" ref="G17" si="8">SUM(G12:G16)</f>
        <v>235861.21000000002</v>
      </c>
      <c r="H17" s="22">
        <f>SUM(H12:H16)</f>
        <v>123559.15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D16" sqref="D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25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'25.05.03'!F4+'25.05.04'!B4</f>
        <v>660</v>
      </c>
      <c r="G4" s="1">
        <f>'25.05.03'!G4+'25.05.04'!C4</f>
        <v>516</v>
      </c>
      <c r="H4" s="1">
        <f>'25.05.03'!H4+'25.05.04'!D4</f>
        <v>296</v>
      </c>
    </row>
    <row r="5" spans="1:8" ht="33" customHeight="1">
      <c r="A5" s="11" t="s">
        <v>3</v>
      </c>
      <c r="B5" s="1">
        <v>0</v>
      </c>
      <c r="C5" s="1">
        <v>0</v>
      </c>
      <c r="D5" s="1">
        <v>0</v>
      </c>
      <c r="E5" s="9"/>
      <c r="F5" s="1">
        <f>'25.05.03'!F5+'25.05.04'!B5</f>
        <v>0</v>
      </c>
      <c r="G5" s="1">
        <f>'25.05.03'!G5+'25.05.04'!C5</f>
        <v>0</v>
      </c>
      <c r="H5" s="1">
        <f>'25.05.03'!H5+'25.05.04'!D5</f>
        <v>0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74</v>
      </c>
      <c r="E6" s="9"/>
      <c r="F6" s="1">
        <f>'25.05.03'!F6+'25.05.04'!B6</f>
        <v>660</v>
      </c>
      <c r="G6" s="1">
        <f>'25.05.03'!G6+'25.05.04'!C6</f>
        <v>516</v>
      </c>
      <c r="H6" s="1">
        <f>'25.05.03'!H6+'25.05.04'!D6</f>
        <v>296</v>
      </c>
    </row>
    <row r="7" spans="1:8" ht="33" customHeight="1">
      <c r="A7" s="11" t="s">
        <v>5</v>
      </c>
      <c r="B7" s="1">
        <v>87</v>
      </c>
      <c r="C7" s="1">
        <v>95</v>
      </c>
      <c r="D7" s="1">
        <v>69</v>
      </c>
      <c r="E7" s="9"/>
      <c r="F7" s="1">
        <f>'25.05.03'!F7+'25.05.04'!B7</f>
        <v>574</v>
      </c>
      <c r="G7" s="1">
        <f>'25.05.03'!G7+'25.05.04'!C7</f>
        <v>469</v>
      </c>
      <c r="H7" s="1">
        <f>'25.05.03'!H7+'25.05.04'!D7</f>
        <v>293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'25.05.03'!F8+'25.05.04'!B8</f>
        <v>0</v>
      </c>
      <c r="G8" s="1">
        <f>'25.05.03'!G8+'25.05.04'!C8</f>
        <v>0</v>
      </c>
      <c r="H8" s="1">
        <f>'25.05.03'!H8+'25.05.04'!D8</f>
        <v>0</v>
      </c>
    </row>
    <row r="9" spans="1:8" s="4" customFormat="1" ht="33" customHeight="1">
      <c r="A9" s="13" t="s">
        <v>19</v>
      </c>
      <c r="B9" s="3">
        <f>B7/B4</f>
        <v>0.52727272727272723</v>
      </c>
      <c r="C9" s="3">
        <f t="shared" ref="C9:D9" si="1">C7/C4</f>
        <v>0.73643410852713176</v>
      </c>
      <c r="D9" s="3">
        <f t="shared" si="1"/>
        <v>0.93243243243243246</v>
      </c>
      <c r="E9" s="14"/>
      <c r="F9" s="3">
        <f>F7/F4</f>
        <v>0.86969696969696975</v>
      </c>
      <c r="G9" s="3">
        <f t="shared" ref="G9" si="2">G7/G4</f>
        <v>0.90891472868217049</v>
      </c>
      <c r="H9" s="15">
        <f>H7/H4</f>
        <v>0.98986486486486491</v>
      </c>
    </row>
    <row r="10" spans="1:8" s="6" customFormat="1" ht="33" customHeight="1">
      <c r="A10" s="16" t="s">
        <v>7</v>
      </c>
      <c r="B10" s="5">
        <f>B12/B7</f>
        <v>483.78206896551723</v>
      </c>
      <c r="C10" s="5">
        <f t="shared" ref="C10:D10" si="3">C12/C7</f>
        <v>351.79978947368426</v>
      </c>
      <c r="D10" s="5">
        <f t="shared" si="3"/>
        <v>300.37927536231882</v>
      </c>
      <c r="E10" s="17"/>
      <c r="F10" s="5">
        <f>F12/F7</f>
        <v>694.047212543554</v>
      </c>
      <c r="G10" s="5">
        <f t="shared" ref="G10:H10" si="4">G12/G7</f>
        <v>476.2272921108742</v>
      </c>
      <c r="H10" s="18">
        <f t="shared" si="4"/>
        <v>382.49716723549489</v>
      </c>
    </row>
    <row r="11" spans="1:8" s="6" customFormat="1" ht="33" customHeight="1">
      <c r="A11" s="16" t="s">
        <v>8</v>
      </c>
      <c r="B11" s="5">
        <f>B12/B4</f>
        <v>255.08509090909092</v>
      </c>
      <c r="C11" s="5">
        <f t="shared" ref="C11:D11" si="5">C12/C4</f>
        <v>259.07736434108529</v>
      </c>
      <c r="D11" s="5">
        <f t="shared" si="5"/>
        <v>280.08337837837837</v>
      </c>
      <c r="E11" s="17"/>
      <c r="F11" s="5">
        <f>F12/F4</f>
        <v>603.61075757575759</v>
      </c>
      <c r="G11" s="5">
        <f t="shared" ref="G11:H11" si="6">G12/G4</f>
        <v>432.85</v>
      </c>
      <c r="H11" s="18">
        <f t="shared" si="6"/>
        <v>378.62050675675675</v>
      </c>
    </row>
    <row r="12" spans="1:8" s="6" customFormat="1" ht="33" customHeight="1">
      <c r="A12" s="16" t="s">
        <v>9</v>
      </c>
      <c r="B12" s="5">
        <v>42089.04</v>
      </c>
      <c r="C12" s="5">
        <v>33420.980000000003</v>
      </c>
      <c r="D12" s="5">
        <v>20726.169999999998</v>
      </c>
      <c r="E12" s="17"/>
      <c r="F12" s="5">
        <f>'25.05.03'!F12+'25.05.04'!B12</f>
        <v>398383.1</v>
      </c>
      <c r="G12" s="5">
        <f>'25.05.03'!G12+'25.05.04'!C12</f>
        <v>223350.6</v>
      </c>
      <c r="H12" s="5">
        <f>'25.05.03'!H12+'25.05.04'!D12</f>
        <v>112071.67</v>
      </c>
    </row>
    <row r="13" spans="1:8" s="6" customFormat="1" ht="33" customHeight="1">
      <c r="A13" s="16" t="s">
        <v>16</v>
      </c>
      <c r="B13" s="5">
        <v>200</v>
      </c>
      <c r="C13" s="5">
        <v>174</v>
      </c>
      <c r="D13" s="5">
        <v>0</v>
      </c>
      <c r="E13" s="17"/>
      <c r="F13" s="5">
        <f>'25.05.03'!F13+'25.05.04'!B13</f>
        <v>479.90999999999997</v>
      </c>
      <c r="G13" s="5">
        <f>'25.05.03'!G13+'25.05.04'!C13</f>
        <v>1075</v>
      </c>
      <c r="H13" s="5">
        <f>'25.05.03'!H13+'25.05.04'!D13</f>
        <v>0</v>
      </c>
    </row>
    <row r="14" spans="1:8" s="6" customFormat="1" ht="33" customHeight="1">
      <c r="A14" s="16" t="s">
        <v>20</v>
      </c>
      <c r="B14" s="5">
        <v>33</v>
      </c>
      <c r="C14" s="5">
        <v>0</v>
      </c>
      <c r="D14" s="5">
        <v>0</v>
      </c>
      <c r="E14" s="17"/>
      <c r="F14" s="5">
        <f>'25.05.03'!F14+'25.05.04'!B14</f>
        <v>71</v>
      </c>
      <c r="G14" s="5">
        <f>'25.05.03'!G14+'25.05.04'!C14</f>
        <v>0</v>
      </c>
      <c r="H14" s="5">
        <f>'25.05.03'!H14+'25.05.04'!D14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78</v>
      </c>
      <c r="E15" s="17"/>
      <c r="F15" s="5">
        <f>'25.05.03'!F15+'25.05.04'!B15</f>
        <v>0</v>
      </c>
      <c r="G15" s="5">
        <f>'25.05.03'!G15+'25.05.04'!C15</f>
        <v>0</v>
      </c>
      <c r="H15" s="5">
        <f>'25.05.03'!H15+'25.05.04'!D15</f>
        <v>312</v>
      </c>
    </row>
    <row r="16" spans="1:8" s="6" customFormat="1" ht="36" customHeight="1">
      <c r="A16" s="16" t="s">
        <v>10</v>
      </c>
      <c r="B16" s="5">
        <v>0</v>
      </c>
      <c r="C16" s="5">
        <v>10</v>
      </c>
      <c r="D16" s="5">
        <v>0</v>
      </c>
      <c r="E16" s="17"/>
      <c r="F16" s="5">
        <f>'25.05.03'!F16+'25.05.04'!B16</f>
        <v>200</v>
      </c>
      <c r="G16" s="5">
        <f>'25.05.03'!G16+'25.05.04'!C16</f>
        <v>10</v>
      </c>
      <c r="H16" s="5">
        <f>'25.05.03'!H16+'25.05.04'!D16</f>
        <v>0</v>
      </c>
    </row>
    <row r="17" spans="1:8" s="6" customFormat="1" ht="36" customHeight="1" thickBot="1">
      <c r="A17" s="19" t="s">
        <v>11</v>
      </c>
      <c r="B17" s="20">
        <f>SUM(B12:B16)</f>
        <v>42322.04</v>
      </c>
      <c r="C17" s="20">
        <f t="shared" ref="C17:D17" si="7">SUM(C12:C16)</f>
        <v>33604.980000000003</v>
      </c>
      <c r="D17" s="20">
        <f t="shared" si="7"/>
        <v>20804.169999999998</v>
      </c>
      <c r="E17" s="21"/>
      <c r="F17" s="20">
        <f>SUM(F12:F16)</f>
        <v>399134.00999999995</v>
      </c>
      <c r="G17" s="20">
        <f t="shared" ref="G17" si="8">SUM(G12:G16)</f>
        <v>224435.6</v>
      </c>
      <c r="H17" s="22">
        <f>SUM(H12:H16)</f>
        <v>112383.67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D16" sqref="D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25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'25.05.02'!F4+'25.05.03'!B4</f>
        <v>495</v>
      </c>
      <c r="G4" s="1">
        <f>'25.05.02'!G4+'25.05.03'!C4</f>
        <v>387</v>
      </c>
      <c r="H4" s="1">
        <f>'25.05.02'!H4+'25.05.03'!D4</f>
        <v>222</v>
      </c>
    </row>
    <row r="5" spans="1:8" ht="33" customHeight="1">
      <c r="A5" s="11" t="s">
        <v>3</v>
      </c>
      <c r="B5" s="1">
        <v>0</v>
      </c>
      <c r="C5" s="1">
        <v>0</v>
      </c>
      <c r="D5" s="1">
        <v>0</v>
      </c>
      <c r="E5" s="9"/>
      <c r="F5" s="1">
        <f>'25.05.02'!F5+'25.05.03'!B5</f>
        <v>0</v>
      </c>
      <c r="G5" s="1">
        <f>'25.05.02'!G5+'25.05.03'!C5</f>
        <v>0</v>
      </c>
      <c r="H5" s="1">
        <f>'25.05.02'!H5+'25.05.03'!D5</f>
        <v>0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74</v>
      </c>
      <c r="E6" s="9"/>
      <c r="F6" s="1">
        <f>'25.05.02'!F6+'25.05.03'!B6</f>
        <v>495</v>
      </c>
      <c r="G6" s="1">
        <f>'25.05.02'!G6+'25.05.03'!C6</f>
        <v>387</v>
      </c>
      <c r="H6" s="1">
        <f>'25.05.02'!H6+'25.05.03'!D6</f>
        <v>222</v>
      </c>
    </row>
    <row r="7" spans="1:8" ht="33" customHeight="1">
      <c r="A7" s="11" t="s">
        <v>5</v>
      </c>
      <c r="B7" s="1">
        <v>155</v>
      </c>
      <c r="C7" s="1">
        <v>126</v>
      </c>
      <c r="D7" s="1">
        <v>72</v>
      </c>
      <c r="E7" s="9"/>
      <c r="F7" s="1">
        <f>'25.05.02'!F7+'25.05.03'!B7</f>
        <v>487</v>
      </c>
      <c r="G7" s="1">
        <f>'25.05.02'!G7+'25.05.03'!C7</f>
        <v>374</v>
      </c>
      <c r="H7" s="1">
        <f>'25.05.02'!H7+'25.05.03'!D7</f>
        <v>224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'25.05.02'!F8+'25.05.03'!B8</f>
        <v>0</v>
      </c>
      <c r="G8" s="1">
        <f>'25.05.02'!G8+'25.05.03'!C8</f>
        <v>0</v>
      </c>
      <c r="H8" s="1">
        <f>'25.05.02'!H8+'25.05.03'!D8</f>
        <v>0</v>
      </c>
    </row>
    <row r="9" spans="1:8" s="4" customFormat="1" ht="33" customHeight="1">
      <c r="A9" s="13" t="s">
        <v>19</v>
      </c>
      <c r="B9" s="3">
        <f>B7/B4</f>
        <v>0.93939393939393945</v>
      </c>
      <c r="C9" s="3">
        <f t="shared" ref="C9:D9" si="1">C7/C4</f>
        <v>0.97674418604651159</v>
      </c>
      <c r="D9" s="3">
        <f t="shared" si="1"/>
        <v>0.97297297297297303</v>
      </c>
      <c r="E9" s="14"/>
      <c r="F9" s="3">
        <f>F7/F4</f>
        <v>0.98383838383838385</v>
      </c>
      <c r="G9" s="3">
        <f t="shared" ref="G9" si="2">G7/G4</f>
        <v>0.96640826873385011</v>
      </c>
      <c r="H9" s="15">
        <f>H7/H4</f>
        <v>1.0090090090090089</v>
      </c>
    </row>
    <row r="10" spans="1:8" s="6" customFormat="1" ht="33" customHeight="1">
      <c r="A10" s="16" t="s">
        <v>7</v>
      </c>
      <c r="B10" s="5">
        <f>B12/B7</f>
        <v>717.46322580645165</v>
      </c>
      <c r="C10" s="5">
        <f t="shared" ref="C10:D10" si="3">C12/C7</f>
        <v>500.89904761904762</v>
      </c>
      <c r="D10" s="5">
        <f t="shared" si="3"/>
        <v>409.98597222222224</v>
      </c>
      <c r="E10" s="17"/>
      <c r="F10" s="5">
        <f>F12/F7</f>
        <v>731.60997946611906</v>
      </c>
      <c r="G10" s="5">
        <f t="shared" ref="G10:H10" si="4">G12/G7</f>
        <v>507.83320855614971</v>
      </c>
      <c r="H10" s="18">
        <f t="shared" si="4"/>
        <v>407.79241071428572</v>
      </c>
    </row>
    <row r="11" spans="1:8" s="6" customFormat="1" ht="33" customHeight="1">
      <c r="A11" s="16" t="s">
        <v>8</v>
      </c>
      <c r="B11" s="5">
        <f>B12/B4</f>
        <v>673.98060606060608</v>
      </c>
      <c r="C11" s="5">
        <f t="shared" ref="C11:D11" si="5">C12/C4</f>
        <v>489.25023255813954</v>
      </c>
      <c r="D11" s="5">
        <f t="shared" si="5"/>
        <v>398.90527027027031</v>
      </c>
      <c r="E11" s="17"/>
      <c r="F11" s="5">
        <f>F12/F4</f>
        <v>719.78597979797985</v>
      </c>
      <c r="G11" s="5">
        <f t="shared" ref="G11:H11" si="6">G12/G4</f>
        <v>490.7742118863049</v>
      </c>
      <c r="H11" s="18">
        <f t="shared" si="6"/>
        <v>411.4662162162162</v>
      </c>
    </row>
    <row r="12" spans="1:8" s="6" customFormat="1" ht="33" customHeight="1">
      <c r="A12" s="16" t="s">
        <v>9</v>
      </c>
      <c r="B12" s="5">
        <v>111206.8</v>
      </c>
      <c r="C12" s="5">
        <v>63113.279999999999</v>
      </c>
      <c r="D12" s="5">
        <v>29518.99</v>
      </c>
      <c r="E12" s="17"/>
      <c r="F12" s="5">
        <f>'25.05.02'!F12+'25.05.03'!B12</f>
        <v>356294.06</v>
      </c>
      <c r="G12" s="5">
        <f>'25.05.02'!G12+'25.05.03'!C12</f>
        <v>189929.62</v>
      </c>
      <c r="H12" s="5">
        <f>'25.05.02'!H12+'25.05.03'!D12</f>
        <v>91345.5</v>
      </c>
    </row>
    <row r="13" spans="1:8" s="6" customFormat="1" ht="33" customHeight="1">
      <c r="A13" s="16" t="s">
        <v>16</v>
      </c>
      <c r="B13" s="5">
        <v>200</v>
      </c>
      <c r="C13" s="5">
        <v>337</v>
      </c>
      <c r="D13" s="5">
        <v>0</v>
      </c>
      <c r="E13" s="17"/>
      <c r="F13" s="5">
        <f>'25.05.02'!F13+'25.05.03'!B13</f>
        <v>279.90999999999997</v>
      </c>
      <c r="G13" s="5">
        <f>'25.05.02'!G13+'25.05.03'!C13</f>
        <v>901</v>
      </c>
      <c r="H13" s="5">
        <f>'25.05.02'!H13+'25.05.03'!D13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'25.05.02'!F14+'25.05.03'!B14</f>
        <v>38</v>
      </c>
      <c r="G14" s="5">
        <f>'25.05.02'!G14+'25.05.03'!C14</f>
        <v>0</v>
      </c>
      <c r="H14" s="5">
        <f>'25.05.02'!H14+'25.05.03'!D14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39</v>
      </c>
      <c r="E15" s="17"/>
      <c r="F15" s="5">
        <f>'25.05.02'!F15+'25.05.03'!B15</f>
        <v>0</v>
      </c>
      <c r="G15" s="5">
        <f>'25.05.02'!G15+'25.05.03'!C15</f>
        <v>0</v>
      </c>
      <c r="H15" s="5">
        <f>'25.05.02'!H15+'25.05.03'!D15</f>
        <v>234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'25.05.02'!F16+'25.05.03'!B16</f>
        <v>200</v>
      </c>
      <c r="G16" s="5">
        <f>'25.05.02'!G16+'25.05.03'!C16</f>
        <v>0</v>
      </c>
      <c r="H16" s="5">
        <f>'25.05.02'!H16+'25.05.03'!D16</f>
        <v>0</v>
      </c>
    </row>
    <row r="17" spans="1:8" s="6" customFormat="1" ht="36" customHeight="1" thickBot="1">
      <c r="A17" s="19" t="s">
        <v>11</v>
      </c>
      <c r="B17" s="20">
        <f>SUM(B12:B16)</f>
        <v>111406.8</v>
      </c>
      <c r="C17" s="20">
        <f t="shared" ref="C17:D17" si="7">SUM(C12:C16)</f>
        <v>63450.28</v>
      </c>
      <c r="D17" s="20">
        <f t="shared" si="7"/>
        <v>29557.99</v>
      </c>
      <c r="E17" s="21"/>
      <c r="F17" s="20">
        <f>SUM(F12:F16)</f>
        <v>356811.97</v>
      </c>
      <c r="G17" s="20">
        <f t="shared" ref="G17" si="8">SUM(G12:G16)</f>
        <v>190830.62</v>
      </c>
      <c r="H17" s="22">
        <f>SUM(H12:H16)</f>
        <v>91579.5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6" workbookViewId="0">
      <selection activeCell="D17" sqref="D17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41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'25.05.28'!F4+'25.05.29'!B4</f>
        <v>4785</v>
      </c>
      <c r="G4" s="1">
        <f>'25.05.28'!G4+'25.05.29'!C4</f>
        <v>3741</v>
      </c>
      <c r="H4" s="1">
        <f>'25.05.28'!H4+'25.05.29'!D4</f>
        <v>2146</v>
      </c>
    </row>
    <row r="5" spans="1:8" ht="33" customHeight="1">
      <c r="A5" s="11" t="s">
        <v>3</v>
      </c>
      <c r="B5" s="1">
        <v>0</v>
      </c>
      <c r="C5" s="1">
        <v>2</v>
      </c>
      <c r="D5" s="1">
        <v>0</v>
      </c>
      <c r="E5" s="9"/>
      <c r="F5" s="1">
        <f>'25.05.28'!F5+'25.05.29'!B5</f>
        <v>0</v>
      </c>
      <c r="G5" s="1">
        <f>'25.05.28'!G5+'25.05.29'!C5</f>
        <v>10</v>
      </c>
      <c r="H5" s="1">
        <f>'25.05.28'!H5+'25.05.29'!D5</f>
        <v>26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127</v>
      </c>
      <c r="D6" s="1">
        <f t="shared" si="0"/>
        <v>74</v>
      </c>
      <c r="E6" s="9"/>
      <c r="F6" s="1">
        <f>'25.05.28'!F6+'25.05.29'!B6</f>
        <v>4785</v>
      </c>
      <c r="G6" s="1">
        <f>'25.05.28'!G6+'25.05.29'!C6</f>
        <v>3731</v>
      </c>
      <c r="H6" s="1">
        <f>'25.05.28'!H6+'25.05.29'!D6</f>
        <v>2120</v>
      </c>
    </row>
    <row r="7" spans="1:8" ht="33" customHeight="1">
      <c r="A7" s="11" t="s">
        <v>5</v>
      </c>
      <c r="B7" s="1">
        <v>94</v>
      </c>
      <c r="C7" s="1">
        <v>95.5</v>
      </c>
      <c r="D7" s="1">
        <v>62</v>
      </c>
      <c r="E7" s="9"/>
      <c r="F7" s="1">
        <f>'25.05.28'!F7+'25.05.29'!B7</f>
        <v>3318</v>
      </c>
      <c r="G7" s="1">
        <f>'25.05.28'!G7+'25.05.29'!C7</f>
        <v>3028.5</v>
      </c>
      <c r="H7" s="1">
        <f>'25.05.28'!H7+'25.05.29'!D7</f>
        <v>1948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'25.05.28'!F8+'25.05.29'!B8</f>
        <v>23</v>
      </c>
      <c r="G8" s="1">
        <f>'25.05.28'!G8+'25.05.29'!C8</f>
        <v>0</v>
      </c>
      <c r="H8" s="1">
        <f>'25.05.28'!H8+'25.05.29'!D8</f>
        <v>0</v>
      </c>
    </row>
    <row r="9" spans="1:8" s="4" customFormat="1" ht="33" customHeight="1">
      <c r="A9" s="13" t="s">
        <v>19</v>
      </c>
      <c r="B9" s="3">
        <f>B7/B4</f>
        <v>0.5696969696969697</v>
      </c>
      <c r="C9" s="3">
        <f t="shared" ref="C9:D9" si="1">C7/C4</f>
        <v>0.74031007751937983</v>
      </c>
      <c r="D9" s="3">
        <f t="shared" si="1"/>
        <v>0.83783783783783783</v>
      </c>
      <c r="E9" s="14"/>
      <c r="F9" s="3">
        <f>F7/F4</f>
        <v>0.69341692789968656</v>
      </c>
      <c r="G9" s="3">
        <f t="shared" ref="G9" si="2">G7/G4</f>
        <v>0.80954290296712106</v>
      </c>
      <c r="H9" s="15">
        <f>H7/H4</f>
        <v>0.90773532152842495</v>
      </c>
    </row>
    <row r="10" spans="1:8" s="6" customFormat="1" ht="33" customHeight="1">
      <c r="A10" s="16" t="s">
        <v>7</v>
      </c>
      <c r="B10" s="5">
        <f>B12/B7</f>
        <v>373.91031914893614</v>
      </c>
      <c r="C10" s="5">
        <f t="shared" ref="C10:D10" si="3">C12/C7</f>
        <v>282.56481675392666</v>
      </c>
      <c r="D10" s="5">
        <f t="shared" si="3"/>
        <v>213.86274193548385</v>
      </c>
      <c r="E10" s="17"/>
      <c r="F10" s="5">
        <f>F12/F7</f>
        <v>442.76102169981914</v>
      </c>
      <c r="G10" s="5">
        <f t="shared" ref="G10:H10" si="4">G12/G7</f>
        <v>320.89149413901271</v>
      </c>
      <c r="H10" s="18">
        <f t="shared" si="4"/>
        <v>230.63535934291579</v>
      </c>
    </row>
    <row r="11" spans="1:8" s="6" customFormat="1" ht="33" customHeight="1">
      <c r="A11" s="16" t="s">
        <v>8</v>
      </c>
      <c r="B11" s="5">
        <f>B12/B4</f>
        <v>213.01557575757576</v>
      </c>
      <c r="C11" s="5">
        <f t="shared" ref="C11:D11" si="5">C12/C4</f>
        <v>209.18558139534883</v>
      </c>
      <c r="D11" s="5">
        <f t="shared" si="5"/>
        <v>179.18229729729728</v>
      </c>
      <c r="E11" s="17"/>
      <c r="F11" s="5">
        <f>F12/F4</f>
        <v>307.01798746081499</v>
      </c>
      <c r="G11" s="5">
        <f t="shared" ref="G11:H11" si="6">G12/G4</f>
        <v>259.77543170275322</v>
      </c>
      <c r="H11" s="18">
        <f t="shared" si="6"/>
        <v>209.35586206896548</v>
      </c>
    </row>
    <row r="12" spans="1:8" s="6" customFormat="1" ht="33" customHeight="1">
      <c r="A12" s="16" t="s">
        <v>9</v>
      </c>
      <c r="B12" s="5">
        <v>35147.57</v>
      </c>
      <c r="C12" s="5">
        <v>26984.94</v>
      </c>
      <c r="D12" s="5">
        <v>13259.49</v>
      </c>
      <c r="E12" s="17"/>
      <c r="F12" s="5">
        <f>'25.05.28'!F12+'25.05.29'!B12</f>
        <v>1469081.0699999998</v>
      </c>
      <c r="G12" s="5">
        <f>'25.05.28'!G12+'25.05.29'!C12</f>
        <v>971819.8899999999</v>
      </c>
      <c r="H12" s="5">
        <f>'25.05.28'!H12+'25.05.29'!D12</f>
        <v>449277.67999999993</v>
      </c>
    </row>
    <row r="13" spans="1:8" s="6" customFormat="1" ht="33" customHeight="1">
      <c r="A13" s="16" t="s">
        <v>16</v>
      </c>
      <c r="B13" s="5">
        <v>600</v>
      </c>
      <c r="C13" s="5">
        <v>249</v>
      </c>
      <c r="D13" s="5">
        <v>0</v>
      </c>
      <c r="E13" s="17"/>
      <c r="F13" s="5">
        <f>'25.05.28'!F13+'25.05.29'!B13</f>
        <v>16312.44</v>
      </c>
      <c r="G13" s="5">
        <f>'25.05.28'!G13+'25.05.29'!C13</f>
        <v>3650</v>
      </c>
      <c r="H13" s="5">
        <f>'25.05.28'!H13+'25.05.29'!D13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'25.05.28'!F14+'25.05.29'!B14</f>
        <v>199</v>
      </c>
      <c r="G14" s="5">
        <f>'25.05.28'!G14+'25.05.29'!C14</f>
        <v>0</v>
      </c>
      <c r="H14" s="5">
        <f>'25.05.28'!H14+'25.05.29'!D14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117</v>
      </c>
      <c r="E15" s="17"/>
      <c r="F15" s="5">
        <f>'25.05.28'!F15+'25.05.29'!B15</f>
        <v>7500</v>
      </c>
      <c r="G15" s="5">
        <f>'25.05.28'!G15+'25.05.29'!C15</f>
        <v>1100</v>
      </c>
      <c r="H15" s="5">
        <f>'25.05.28'!H15+'25.05.29'!D15</f>
        <v>2910.4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'25.05.28'!F16+'25.05.29'!B16</f>
        <v>210</v>
      </c>
      <c r="G16" s="5">
        <f>'25.05.28'!G16+'25.05.29'!C16</f>
        <v>213</v>
      </c>
      <c r="H16" s="5">
        <f>'25.05.28'!H16+'25.05.29'!D16</f>
        <v>28</v>
      </c>
    </row>
    <row r="17" spans="1:8" s="6" customFormat="1" ht="36" customHeight="1" thickBot="1">
      <c r="A17" s="19" t="s">
        <v>11</v>
      </c>
      <c r="B17" s="20">
        <f>SUM(B12:B16)</f>
        <v>35747.57</v>
      </c>
      <c r="C17" s="20">
        <f t="shared" ref="C17:D17" si="7">SUM(C12:C16)</f>
        <v>27233.94</v>
      </c>
      <c r="D17" s="20">
        <f t="shared" si="7"/>
        <v>13376.49</v>
      </c>
      <c r="E17" s="21"/>
      <c r="F17" s="20">
        <f>SUM(F12:F16)</f>
        <v>1493302.5099999998</v>
      </c>
      <c r="G17" s="20">
        <f t="shared" ref="G17" si="8">SUM(G12:G16)</f>
        <v>976782.8899999999</v>
      </c>
      <c r="H17" s="22">
        <f>SUM(H12:H16)</f>
        <v>452216.07999999996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D16" sqref="D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24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'25.05.01'!F4+'25.05.02'!B4</f>
        <v>330</v>
      </c>
      <c r="G4" s="1">
        <f>'25.05.01'!G4+'25.05.02'!C4</f>
        <v>258</v>
      </c>
      <c r="H4" s="1">
        <f>'25.05.01'!H4+'25.05.02'!D4</f>
        <v>148</v>
      </c>
    </row>
    <row r="5" spans="1:8" ht="33" customHeight="1">
      <c r="A5" s="11" t="s">
        <v>3</v>
      </c>
      <c r="B5" s="1">
        <v>0</v>
      </c>
      <c r="C5" s="1">
        <v>0</v>
      </c>
      <c r="D5" s="1">
        <v>0</v>
      </c>
      <c r="E5" s="9"/>
      <c r="F5" s="1">
        <f>'25.05.01'!F5+'25.05.02'!B5</f>
        <v>0</v>
      </c>
      <c r="G5" s="1">
        <f>'25.05.01'!G5+'25.05.02'!C5</f>
        <v>0</v>
      </c>
      <c r="H5" s="1">
        <f>'25.05.01'!H5+'25.05.02'!D5</f>
        <v>0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74</v>
      </c>
      <c r="E6" s="9"/>
      <c r="F6" s="1">
        <f>'25.05.01'!F6+'25.05.02'!B6</f>
        <v>330</v>
      </c>
      <c r="G6" s="1">
        <f>'25.05.01'!G6+'25.05.02'!C6</f>
        <v>258</v>
      </c>
      <c r="H6" s="1">
        <f>'25.05.01'!H6+'25.05.02'!D6</f>
        <v>148</v>
      </c>
    </row>
    <row r="7" spans="1:8" ht="33" customHeight="1">
      <c r="A7" s="11" t="s">
        <v>5</v>
      </c>
      <c r="B7" s="1">
        <v>165</v>
      </c>
      <c r="C7" s="1">
        <v>128.5</v>
      </c>
      <c r="D7" s="1">
        <v>76</v>
      </c>
      <c r="E7" s="9"/>
      <c r="F7" s="1">
        <f>'25.05.01'!F7+'25.05.02'!B7</f>
        <v>332</v>
      </c>
      <c r="G7" s="1">
        <f>'25.05.01'!G7+'25.05.02'!C7</f>
        <v>248</v>
      </c>
      <c r="H7" s="1">
        <f>'25.05.01'!H7+'25.05.02'!D7</f>
        <v>152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'25.05.01'!F8+'25.05.02'!B8</f>
        <v>0</v>
      </c>
      <c r="G8" s="1">
        <f>'25.05.01'!G8+'25.05.02'!C8</f>
        <v>0</v>
      </c>
      <c r="H8" s="1">
        <f>'25.05.01'!H8+'25.05.02'!D8</f>
        <v>0</v>
      </c>
    </row>
    <row r="9" spans="1:8" s="4" customFormat="1" ht="33" customHeight="1">
      <c r="A9" s="13" t="s">
        <v>19</v>
      </c>
      <c r="B9" s="3">
        <f>B7/B4</f>
        <v>1</v>
      </c>
      <c r="C9" s="3">
        <f t="shared" ref="C9:D9" si="1">C7/C4</f>
        <v>0.99612403100775193</v>
      </c>
      <c r="D9" s="3">
        <f t="shared" si="1"/>
        <v>1.027027027027027</v>
      </c>
      <c r="E9" s="14"/>
      <c r="F9" s="3">
        <f>F7/F4</f>
        <v>1.0060606060606061</v>
      </c>
      <c r="G9" s="3">
        <f t="shared" ref="G9" si="2">G7/G4</f>
        <v>0.96124031007751942</v>
      </c>
      <c r="H9" s="15">
        <f>H7/H4</f>
        <v>1.027027027027027</v>
      </c>
    </row>
    <row r="10" spans="1:8" s="6" customFormat="1" ht="33" customHeight="1">
      <c r="A10" s="16" t="s">
        <v>7</v>
      </c>
      <c r="B10" s="5">
        <f>B12/B7</f>
        <v>774.94533333333334</v>
      </c>
      <c r="C10" s="5">
        <f t="shared" ref="C10:D10" si="3">C12/C7</f>
        <v>515.71704280155643</v>
      </c>
      <c r="D10" s="5">
        <f t="shared" si="3"/>
        <v>416.58855263157892</v>
      </c>
      <c r="E10" s="17"/>
      <c r="F10" s="5">
        <f>F12/F7</f>
        <v>738.21463855421689</v>
      </c>
      <c r="G10" s="5">
        <f t="shared" ref="G10:H10" si="4">G12/G7</f>
        <v>511.35620967741932</v>
      </c>
      <c r="H10" s="18">
        <f t="shared" si="4"/>
        <v>406.75335526315786</v>
      </c>
    </row>
    <row r="11" spans="1:8" s="6" customFormat="1" ht="33" customHeight="1">
      <c r="A11" s="16" t="s">
        <v>8</v>
      </c>
      <c r="B11" s="5">
        <f>B12/B4</f>
        <v>774.94533333333334</v>
      </c>
      <c r="C11" s="5">
        <f t="shared" ref="C11:D11" si="5">C12/C4</f>
        <v>513.71813953488368</v>
      </c>
      <c r="D11" s="5">
        <f t="shared" si="5"/>
        <v>427.84770270270269</v>
      </c>
      <c r="E11" s="17"/>
      <c r="F11" s="5">
        <f>F12/F4</f>
        <v>742.68866666666668</v>
      </c>
      <c r="G11" s="5">
        <f t="shared" ref="G11:H11" si="6">G12/G4</f>
        <v>491.5362015503876</v>
      </c>
      <c r="H11" s="18">
        <f t="shared" si="6"/>
        <v>417.74668918918917</v>
      </c>
    </row>
    <row r="12" spans="1:8" s="6" customFormat="1" ht="33" customHeight="1">
      <c r="A12" s="16" t="s">
        <v>9</v>
      </c>
      <c r="B12" s="5">
        <v>127865.98</v>
      </c>
      <c r="C12" s="5">
        <v>66269.64</v>
      </c>
      <c r="D12" s="5">
        <v>31660.73</v>
      </c>
      <c r="E12" s="17"/>
      <c r="F12" s="5">
        <f>'25.05.01'!F12+'25.05.02'!B12</f>
        <v>245087.26</v>
      </c>
      <c r="G12" s="5">
        <f>'25.05.01'!G12+'25.05.02'!C12</f>
        <v>126816.34</v>
      </c>
      <c r="H12" s="5">
        <f>'25.05.01'!H12+'25.05.02'!D12</f>
        <v>61826.509999999995</v>
      </c>
    </row>
    <row r="13" spans="1:8" s="6" customFormat="1" ht="33" customHeight="1">
      <c r="A13" s="16" t="s">
        <v>16</v>
      </c>
      <c r="B13" s="5">
        <v>0</v>
      </c>
      <c r="C13" s="5">
        <v>394</v>
      </c>
      <c r="D13" s="5">
        <v>0</v>
      </c>
      <c r="E13" s="17"/>
      <c r="F13" s="5">
        <f>'25.05.01'!F13+'25.05.02'!B13</f>
        <v>79.91</v>
      </c>
      <c r="G13" s="5">
        <f>'25.05.01'!G13+'25.05.02'!C13</f>
        <v>564</v>
      </c>
      <c r="H13" s="5">
        <f>'25.05.01'!H13+'25.05.02'!D13</f>
        <v>0</v>
      </c>
    </row>
    <row r="14" spans="1:8" s="6" customFormat="1" ht="33" customHeight="1">
      <c r="A14" s="16" t="s">
        <v>20</v>
      </c>
      <c r="B14" s="5">
        <v>18</v>
      </c>
      <c r="C14" s="5">
        <v>0</v>
      </c>
      <c r="D14" s="5">
        <v>0</v>
      </c>
      <c r="E14" s="17"/>
      <c r="F14" s="5">
        <f>'25.05.01'!F14+'25.05.02'!B14</f>
        <v>38</v>
      </c>
      <c r="G14" s="5">
        <f>'25.05.01'!G14+'25.05.02'!C14</f>
        <v>0</v>
      </c>
      <c r="H14" s="5">
        <f>'25.05.01'!H14+'25.05.02'!D14</f>
        <v>0</v>
      </c>
    </row>
    <row r="15" spans="1:8" s="6" customFormat="1" ht="33" customHeight="1">
      <c r="A15" s="16" t="s">
        <v>17</v>
      </c>
      <c r="B15" s="5">
        <v>0</v>
      </c>
      <c r="C15" s="5">
        <v>-30</v>
      </c>
      <c r="D15" s="5">
        <v>78</v>
      </c>
      <c r="E15" s="17"/>
      <c r="F15" s="5">
        <f>'25.05.01'!F15+'25.05.02'!B15</f>
        <v>0</v>
      </c>
      <c r="G15" s="5">
        <f>'25.05.01'!G15+'25.05.02'!C15</f>
        <v>0</v>
      </c>
      <c r="H15" s="5">
        <f>'25.05.01'!H15+'25.05.02'!D15</f>
        <v>195</v>
      </c>
    </row>
    <row r="16" spans="1:8" s="6" customFormat="1" ht="36" customHeight="1">
      <c r="A16" s="16" t="s">
        <v>10</v>
      </c>
      <c r="B16" s="5">
        <v>200</v>
      </c>
      <c r="C16" s="5">
        <v>0</v>
      </c>
      <c r="D16" s="5">
        <v>0</v>
      </c>
      <c r="E16" s="17"/>
      <c r="F16" s="5">
        <f>'25.05.01'!F16+'25.05.02'!B16</f>
        <v>200</v>
      </c>
      <c r="G16" s="5">
        <f>'25.05.01'!G16+'25.05.02'!C16</f>
        <v>0</v>
      </c>
      <c r="H16" s="5">
        <f>'25.05.01'!H16+'25.05.02'!D16</f>
        <v>0</v>
      </c>
    </row>
    <row r="17" spans="1:8" s="6" customFormat="1" ht="36" customHeight="1" thickBot="1">
      <c r="A17" s="19" t="s">
        <v>11</v>
      </c>
      <c r="B17" s="20">
        <f>SUM(B12:B16)</f>
        <v>128083.98</v>
      </c>
      <c r="C17" s="20">
        <f t="shared" ref="C17:D17" si="7">SUM(C12:C16)</f>
        <v>66633.64</v>
      </c>
      <c r="D17" s="20">
        <f t="shared" si="7"/>
        <v>31738.73</v>
      </c>
      <c r="E17" s="21"/>
      <c r="F17" s="20">
        <f>SUM(F12:F16)</f>
        <v>245405.17</v>
      </c>
      <c r="G17" s="20">
        <f t="shared" ref="G17" si="8">SUM(G12:G16)</f>
        <v>127380.34</v>
      </c>
      <c r="H17" s="22">
        <f>SUM(H12:H16)</f>
        <v>62021.509999999995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H16" sqref="H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23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v>165</v>
      </c>
      <c r="G4" s="1">
        <v>129</v>
      </c>
      <c r="H4" s="12">
        <v>74</v>
      </c>
    </row>
    <row r="5" spans="1:8" ht="33" customHeight="1">
      <c r="A5" s="11" t="s">
        <v>3</v>
      </c>
      <c r="B5" s="1">
        <v>0</v>
      </c>
      <c r="C5" s="1">
        <v>0</v>
      </c>
      <c r="D5" s="1">
        <v>0</v>
      </c>
      <c r="E5" s="9"/>
      <c r="F5" s="1">
        <v>0</v>
      </c>
      <c r="G5" s="1">
        <v>0</v>
      </c>
      <c r="H5" s="12">
        <f>D5</f>
        <v>0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74</v>
      </c>
      <c r="E6" s="9"/>
      <c r="F6" s="1">
        <v>165</v>
      </c>
      <c r="G6" s="1">
        <f>C6</f>
        <v>129</v>
      </c>
      <c r="H6" s="12">
        <f>D6</f>
        <v>74</v>
      </c>
    </row>
    <row r="7" spans="1:8" ht="33" customHeight="1">
      <c r="A7" s="11" t="s">
        <v>5</v>
      </c>
      <c r="B7" s="1">
        <v>167</v>
      </c>
      <c r="C7" s="1">
        <v>119.5</v>
      </c>
      <c r="D7" s="1">
        <v>76</v>
      </c>
      <c r="E7" s="9"/>
      <c r="F7" s="1">
        <v>167</v>
      </c>
      <c r="G7" s="1">
        <f>C7</f>
        <v>119.5</v>
      </c>
      <c r="H7" s="12">
        <f>D7</f>
        <v>76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v>0</v>
      </c>
      <c r="G8" s="1">
        <v>0</v>
      </c>
      <c r="H8" s="12">
        <v>0</v>
      </c>
    </row>
    <row r="9" spans="1:8" s="4" customFormat="1" ht="33" customHeight="1">
      <c r="A9" s="13" t="s">
        <v>19</v>
      </c>
      <c r="B9" s="3">
        <f>B7/B4</f>
        <v>1.0121212121212122</v>
      </c>
      <c r="C9" s="3">
        <f t="shared" ref="C9:D9" si="1">C7/C4</f>
        <v>0.9263565891472868</v>
      </c>
      <c r="D9" s="3">
        <f t="shared" si="1"/>
        <v>1.027027027027027</v>
      </c>
      <c r="E9" s="14"/>
      <c r="F9" s="3">
        <f>F7/F4</f>
        <v>1.0121212121212122</v>
      </c>
      <c r="G9" s="3">
        <f t="shared" ref="G9" si="2">G7/G4</f>
        <v>0.9263565891472868</v>
      </c>
      <c r="H9" s="15">
        <f>H7/H4</f>
        <v>1.027027027027027</v>
      </c>
    </row>
    <row r="10" spans="1:8" s="6" customFormat="1" ht="33" customHeight="1">
      <c r="A10" s="16" t="s">
        <v>7</v>
      </c>
      <c r="B10" s="5">
        <f>B12/B7</f>
        <v>701.92383233532928</v>
      </c>
      <c r="C10" s="5">
        <f t="shared" ref="C10:D10" si="3">C12/C7</f>
        <v>506.66694560669453</v>
      </c>
      <c r="D10" s="5">
        <f t="shared" si="3"/>
        <v>396.91815789473685</v>
      </c>
      <c r="E10" s="17"/>
      <c r="F10" s="5">
        <f>F12/F7</f>
        <v>701.92383233532928</v>
      </c>
      <c r="G10" s="5">
        <f t="shared" ref="G10:H10" si="4">G12/G7</f>
        <v>506.66694560669453</v>
      </c>
      <c r="H10" s="18">
        <f t="shared" si="4"/>
        <v>396.91815789473685</v>
      </c>
    </row>
    <row r="11" spans="1:8" s="6" customFormat="1" ht="33" customHeight="1">
      <c r="A11" s="16" t="s">
        <v>8</v>
      </c>
      <c r="B11" s="5">
        <f>B12/B4</f>
        <v>710.43200000000002</v>
      </c>
      <c r="C11" s="5">
        <f t="shared" ref="C11:D11" si="5">C12/C4</f>
        <v>469.35426356589147</v>
      </c>
      <c r="D11" s="5">
        <f t="shared" si="5"/>
        <v>407.64567567567565</v>
      </c>
      <c r="E11" s="17"/>
      <c r="F11" s="5">
        <f>F12/F4</f>
        <v>710.43200000000002</v>
      </c>
      <c r="G11" s="5">
        <f t="shared" ref="G11:H11" si="6">G12/G4</f>
        <v>469.35426356589147</v>
      </c>
      <c r="H11" s="18">
        <f t="shared" si="6"/>
        <v>407.64567567567565</v>
      </c>
    </row>
    <row r="12" spans="1:8" s="6" customFormat="1" ht="33" customHeight="1">
      <c r="A12" s="16" t="s">
        <v>9</v>
      </c>
      <c r="B12" s="5">
        <v>117221.28</v>
      </c>
      <c r="C12" s="5">
        <v>60546.7</v>
      </c>
      <c r="D12" s="5">
        <v>30165.78</v>
      </c>
      <c r="E12" s="17"/>
      <c r="F12" s="5">
        <f>B12</f>
        <v>117221.28</v>
      </c>
      <c r="G12" s="5">
        <f>C12</f>
        <v>60546.7</v>
      </c>
      <c r="H12" s="18">
        <f>D12</f>
        <v>30165.78</v>
      </c>
    </row>
    <row r="13" spans="1:8" s="6" customFormat="1" ht="33" customHeight="1">
      <c r="A13" s="16" t="s">
        <v>16</v>
      </c>
      <c r="B13" s="5">
        <v>79.91</v>
      </c>
      <c r="C13" s="5">
        <v>170</v>
      </c>
      <c r="D13" s="5">
        <v>0</v>
      </c>
      <c r="E13" s="17"/>
      <c r="F13" s="5">
        <f>B13</f>
        <v>79.91</v>
      </c>
      <c r="G13" s="5">
        <f>C13</f>
        <v>170</v>
      </c>
      <c r="H13" s="18">
        <v>0</v>
      </c>
    </row>
    <row r="14" spans="1:8" s="6" customFormat="1" ht="33" customHeight="1">
      <c r="A14" s="16" t="s">
        <v>20</v>
      </c>
      <c r="B14" s="5">
        <v>20</v>
      </c>
      <c r="C14" s="5">
        <v>0</v>
      </c>
      <c r="D14" s="5">
        <v>0</v>
      </c>
      <c r="E14" s="17"/>
      <c r="F14" s="5">
        <f>B14</f>
        <v>20</v>
      </c>
      <c r="G14" s="5">
        <f>C14</f>
        <v>0</v>
      </c>
      <c r="H14" s="18">
        <v>0</v>
      </c>
    </row>
    <row r="15" spans="1:8" s="6" customFormat="1" ht="33" customHeight="1">
      <c r="A15" s="16" t="s">
        <v>17</v>
      </c>
      <c r="B15" s="5">
        <v>0</v>
      </c>
      <c r="C15" s="5">
        <v>30</v>
      </c>
      <c r="D15" s="5">
        <v>117</v>
      </c>
      <c r="E15" s="17"/>
      <c r="F15" s="5">
        <v>0</v>
      </c>
      <c r="G15" s="5">
        <f>C15</f>
        <v>30</v>
      </c>
      <c r="H15" s="18">
        <f>D15</f>
        <v>117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v>0</v>
      </c>
      <c r="G16" s="5">
        <f>C16</f>
        <v>0</v>
      </c>
      <c r="H16" s="18">
        <v>0</v>
      </c>
    </row>
    <row r="17" spans="1:8" s="6" customFormat="1" ht="36" customHeight="1" thickBot="1">
      <c r="A17" s="19" t="s">
        <v>11</v>
      </c>
      <c r="B17" s="20">
        <f>SUM(B12:B16)</f>
        <v>117321.19</v>
      </c>
      <c r="C17" s="20">
        <f t="shared" ref="C17:D17" si="7">SUM(C12:C16)</f>
        <v>60746.7</v>
      </c>
      <c r="D17" s="20">
        <f t="shared" si="7"/>
        <v>30282.78</v>
      </c>
      <c r="E17" s="21"/>
      <c r="F17" s="20">
        <f>SUM(F12:F16)</f>
        <v>117321.19</v>
      </c>
      <c r="G17" s="20">
        <f t="shared" ref="G17" si="8">SUM(G12:G16)</f>
        <v>60746.7</v>
      </c>
      <c r="H17" s="22">
        <f>SUM(H12:H16)</f>
        <v>30282.78</v>
      </c>
    </row>
  </sheetData>
  <mergeCells count="3">
    <mergeCell ref="B2:D2"/>
    <mergeCell ref="F2:H2"/>
    <mergeCell ref="A1:H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3" workbookViewId="0">
      <selection activeCell="D16" sqref="D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41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'25.05.27'!F4+'25.05.28'!B4</f>
        <v>4620</v>
      </c>
      <c r="G4" s="1">
        <f>'25.05.27'!G4+'25.05.28'!C4</f>
        <v>3612</v>
      </c>
      <c r="H4" s="1">
        <f>'25.05.27'!H4+'25.05.28'!D4</f>
        <v>2072</v>
      </c>
    </row>
    <row r="5" spans="1:8" ht="33" customHeight="1">
      <c r="A5" s="11" t="s">
        <v>3</v>
      </c>
      <c r="B5" s="1">
        <v>0</v>
      </c>
      <c r="C5" s="1">
        <v>0</v>
      </c>
      <c r="D5" s="1">
        <v>1</v>
      </c>
      <c r="E5" s="9"/>
      <c r="F5" s="1">
        <f>'25.05.27'!F5+'25.05.28'!B5</f>
        <v>0</v>
      </c>
      <c r="G5" s="1">
        <f>'25.05.27'!G5+'25.05.28'!C5</f>
        <v>8</v>
      </c>
      <c r="H5" s="1">
        <f>'25.05.27'!H5+'25.05.28'!D5</f>
        <v>26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73</v>
      </c>
      <c r="E6" s="9"/>
      <c r="F6" s="1">
        <f>'25.05.27'!F6+'25.05.28'!B6</f>
        <v>4620</v>
      </c>
      <c r="G6" s="1">
        <f>'25.05.27'!G6+'25.05.28'!C6</f>
        <v>3604</v>
      </c>
      <c r="H6" s="1">
        <f>'25.05.27'!H6+'25.05.28'!D6</f>
        <v>2046</v>
      </c>
    </row>
    <row r="7" spans="1:8" ht="33" customHeight="1">
      <c r="A7" s="11" t="s">
        <v>5</v>
      </c>
      <c r="B7" s="1">
        <v>123</v>
      </c>
      <c r="C7" s="1">
        <v>92</v>
      </c>
      <c r="D7" s="1">
        <v>54</v>
      </c>
      <c r="E7" s="9"/>
      <c r="F7" s="1">
        <f>'25.05.27'!F7+'25.05.28'!B7</f>
        <v>3224</v>
      </c>
      <c r="G7" s="1">
        <f>'25.05.27'!G7+'25.05.28'!C7</f>
        <v>2933</v>
      </c>
      <c r="H7" s="1">
        <f>'25.05.27'!H7+'25.05.28'!D7</f>
        <v>1886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'25.05.27'!F8+'25.05.28'!B8</f>
        <v>23</v>
      </c>
      <c r="G8" s="1">
        <f>'25.05.27'!G8+'25.05.28'!C8</f>
        <v>0</v>
      </c>
      <c r="H8" s="1">
        <f>'25.05.27'!H8+'25.05.28'!D8</f>
        <v>0</v>
      </c>
    </row>
    <row r="9" spans="1:8" s="4" customFormat="1" ht="33" customHeight="1">
      <c r="A9" s="13" t="s">
        <v>19</v>
      </c>
      <c r="B9" s="3">
        <f>B7/B4</f>
        <v>0.74545454545454548</v>
      </c>
      <c r="C9" s="3">
        <f t="shared" ref="C9:D9" si="1">C7/C4</f>
        <v>0.71317829457364346</v>
      </c>
      <c r="D9" s="3">
        <f t="shared" si="1"/>
        <v>0.72972972972972971</v>
      </c>
      <c r="E9" s="14"/>
      <c r="F9" s="3">
        <f>F7/F4</f>
        <v>0.69783549783549781</v>
      </c>
      <c r="G9" s="3">
        <f t="shared" ref="G9" si="2">G7/G4</f>
        <v>0.81201550387596899</v>
      </c>
      <c r="H9" s="15">
        <f>H7/H4</f>
        <v>0.91023166023166024</v>
      </c>
    </row>
    <row r="10" spans="1:8" s="6" customFormat="1" ht="33" customHeight="1">
      <c r="A10" s="16" t="s">
        <v>7</v>
      </c>
      <c r="B10" s="5">
        <f>B12/B7</f>
        <v>381.95536585365858</v>
      </c>
      <c r="C10" s="5">
        <f t="shared" ref="C10:D10" si="3">C12/C7</f>
        <v>259.85771739130433</v>
      </c>
      <c r="D10" s="5">
        <f t="shared" si="3"/>
        <v>187.27685185185186</v>
      </c>
      <c r="E10" s="17"/>
      <c r="F10" s="5">
        <f>F12/F7</f>
        <v>444.76845533498749</v>
      </c>
      <c r="G10" s="5">
        <f t="shared" ref="G10:H10" si="4">G12/G7</f>
        <v>322.13943061711558</v>
      </c>
      <c r="H10" s="18">
        <f t="shared" si="4"/>
        <v>231.18673913043474</v>
      </c>
    </row>
    <row r="11" spans="1:8" s="6" customFormat="1" ht="33" customHeight="1">
      <c r="A11" s="16" t="s">
        <v>8</v>
      </c>
      <c r="B11" s="5">
        <f>B12/B4</f>
        <v>284.73036363636368</v>
      </c>
      <c r="C11" s="5">
        <f t="shared" ref="C11:D11" si="5">C12/C4</f>
        <v>185.32488372093025</v>
      </c>
      <c r="D11" s="5">
        <f t="shared" si="5"/>
        <v>136.6614864864865</v>
      </c>
      <c r="E11" s="17"/>
      <c r="F11" s="5">
        <f>F12/F4</f>
        <v>310.37521645021639</v>
      </c>
      <c r="G11" s="5">
        <f t="shared" ref="G11:H11" si="6">G12/G4</f>
        <v>261.58221207087485</v>
      </c>
      <c r="H11" s="18">
        <f t="shared" si="6"/>
        <v>210.43348938223934</v>
      </c>
    </row>
    <row r="12" spans="1:8" s="6" customFormat="1" ht="33" customHeight="1">
      <c r="A12" s="16" t="s">
        <v>9</v>
      </c>
      <c r="B12" s="5">
        <v>46980.51</v>
      </c>
      <c r="C12" s="5">
        <v>23906.91</v>
      </c>
      <c r="D12" s="5">
        <v>10112.950000000001</v>
      </c>
      <c r="E12" s="17"/>
      <c r="F12" s="5">
        <f>'25.05.27'!F12+'25.05.28'!B12</f>
        <v>1433933.4999999998</v>
      </c>
      <c r="G12" s="5">
        <f>'25.05.27'!G12+'25.05.28'!C12</f>
        <v>944834.95</v>
      </c>
      <c r="H12" s="5">
        <f>'25.05.27'!H12+'25.05.28'!D12</f>
        <v>436018.18999999994</v>
      </c>
    </row>
    <row r="13" spans="1:8" s="6" customFormat="1" ht="33" customHeight="1">
      <c r="A13" s="16" t="s">
        <v>16</v>
      </c>
      <c r="B13" s="5">
        <v>700</v>
      </c>
      <c r="C13" s="5">
        <v>50</v>
      </c>
      <c r="D13" s="5">
        <v>0</v>
      </c>
      <c r="E13" s="17"/>
      <c r="F13" s="5">
        <f>'25.05.27'!F13+'25.05.28'!B13</f>
        <v>15712.44</v>
      </c>
      <c r="G13" s="5">
        <f>'25.05.27'!G13+'25.05.28'!C13</f>
        <v>3401</v>
      </c>
      <c r="H13" s="5">
        <f>'25.05.27'!H13+'25.05.28'!D13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'25.05.27'!F14+'25.05.28'!B14</f>
        <v>199</v>
      </c>
      <c r="G14" s="5">
        <f>'25.05.27'!G14+'25.05.28'!C14</f>
        <v>0</v>
      </c>
      <c r="H14" s="5">
        <f>'25.05.27'!H14+'25.05.28'!D14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78</v>
      </c>
      <c r="E15" s="17"/>
      <c r="F15" s="5">
        <f>'25.05.27'!F15+'25.05.28'!B15</f>
        <v>7500</v>
      </c>
      <c r="G15" s="5">
        <f>'25.05.27'!G15+'25.05.28'!C15</f>
        <v>1100</v>
      </c>
      <c r="H15" s="5">
        <f>'25.05.27'!H15+'25.05.28'!D15</f>
        <v>2793.4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'25.05.27'!F16+'25.05.28'!B16</f>
        <v>210</v>
      </c>
      <c r="G16" s="5">
        <f>'25.05.27'!G16+'25.05.28'!C16</f>
        <v>213</v>
      </c>
      <c r="H16" s="5">
        <f>'25.05.27'!H16+'25.05.28'!D16</f>
        <v>28</v>
      </c>
    </row>
    <row r="17" spans="1:8" s="6" customFormat="1" ht="36" customHeight="1" thickBot="1">
      <c r="A17" s="19" t="s">
        <v>11</v>
      </c>
      <c r="B17" s="20">
        <f>SUM(B12:B16)</f>
        <v>47680.51</v>
      </c>
      <c r="C17" s="20">
        <f t="shared" ref="C17:D17" si="7">SUM(C12:C16)</f>
        <v>23956.91</v>
      </c>
      <c r="D17" s="20">
        <f t="shared" si="7"/>
        <v>10190.950000000001</v>
      </c>
      <c r="E17" s="21"/>
      <c r="F17" s="20">
        <f>SUM(F12:F16)</f>
        <v>1457554.9399999997</v>
      </c>
      <c r="G17" s="20">
        <f t="shared" ref="G17" si="8">SUM(G12:G16)</f>
        <v>949548.95</v>
      </c>
      <c r="H17" s="22">
        <f>SUM(H12:H16)</f>
        <v>438839.58999999997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B9" sqref="B9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40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'25.05.26'!F4+'25.05.27'!B4</f>
        <v>4455</v>
      </c>
      <c r="G4" s="1">
        <f>'25.05.26'!G4+'25.05.27'!C4</f>
        <v>3483</v>
      </c>
      <c r="H4" s="1">
        <f>'25.05.26'!H4+'25.05.27'!D4</f>
        <v>1998</v>
      </c>
    </row>
    <row r="5" spans="1:8" ht="33" customHeight="1">
      <c r="A5" s="11" t="s">
        <v>3</v>
      </c>
      <c r="B5" s="1">
        <v>0</v>
      </c>
      <c r="C5" s="1">
        <v>0</v>
      </c>
      <c r="D5" s="1">
        <v>1</v>
      </c>
      <c r="E5" s="9"/>
      <c r="F5" s="1">
        <f>'25.05.26'!F5+'25.05.27'!B5</f>
        <v>0</v>
      </c>
      <c r="G5" s="1">
        <f>'25.05.26'!G5+'25.05.27'!C5</f>
        <v>8</v>
      </c>
      <c r="H5" s="1">
        <f>'25.05.26'!H5+'25.05.27'!D5</f>
        <v>25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73</v>
      </c>
      <c r="E6" s="9"/>
      <c r="F6" s="1">
        <f>'25.05.26'!F6+'25.05.27'!B6</f>
        <v>4455</v>
      </c>
      <c r="G6" s="1">
        <f>'25.05.26'!G6+'25.05.27'!C6</f>
        <v>3475</v>
      </c>
      <c r="H6" s="1">
        <f>'25.05.26'!H6+'25.05.27'!D6</f>
        <v>1973</v>
      </c>
    </row>
    <row r="7" spans="1:8" ht="33" customHeight="1">
      <c r="A7" s="11" t="s">
        <v>5</v>
      </c>
      <c r="B7" s="1">
        <v>116</v>
      </c>
      <c r="C7" s="1">
        <v>87</v>
      </c>
      <c r="D7" s="1">
        <v>58</v>
      </c>
      <c r="E7" s="9"/>
      <c r="F7" s="1">
        <f>'25.05.26'!F7+'25.05.27'!B7</f>
        <v>3101</v>
      </c>
      <c r="G7" s="1">
        <f>'25.05.26'!G7+'25.05.27'!C7</f>
        <v>2841</v>
      </c>
      <c r="H7" s="1">
        <f>'25.05.26'!H7+'25.05.27'!D7</f>
        <v>1832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'25.05.26'!F8+'25.05.27'!B8</f>
        <v>22</v>
      </c>
      <c r="G8" s="1">
        <f>'25.05.26'!G8+'25.05.27'!C8</f>
        <v>0</v>
      </c>
      <c r="H8" s="1">
        <f>'25.05.26'!H8+'25.05.27'!D8</f>
        <v>0</v>
      </c>
    </row>
    <row r="9" spans="1:8" s="4" customFormat="1" ht="33" customHeight="1">
      <c r="A9" s="13" t="s">
        <v>19</v>
      </c>
      <c r="B9" s="3">
        <f>B7/B4</f>
        <v>0.70303030303030301</v>
      </c>
      <c r="C9" s="3">
        <f t="shared" ref="C9:D9" si="1">C7/C4</f>
        <v>0.67441860465116277</v>
      </c>
      <c r="D9" s="3">
        <f t="shared" si="1"/>
        <v>0.78378378378378377</v>
      </c>
      <c r="E9" s="14"/>
      <c r="F9" s="3">
        <f>F7/F4</f>
        <v>0.69607182940516277</v>
      </c>
      <c r="G9" s="3">
        <f t="shared" ref="G9" si="2">G7/G4</f>
        <v>0.81567614125753662</v>
      </c>
      <c r="H9" s="15">
        <f>H7/H4</f>
        <v>0.9169169169169169</v>
      </c>
    </row>
    <row r="10" spans="1:8" s="6" customFormat="1" ht="33" customHeight="1">
      <c r="A10" s="16" t="s">
        <v>7</v>
      </c>
      <c r="B10" s="5">
        <f>B12/B7</f>
        <v>383.15439655172418</v>
      </c>
      <c r="C10" s="5">
        <f t="shared" ref="C10:D10" si="3">C12/C7</f>
        <v>280.33448275862065</v>
      </c>
      <c r="D10" s="5">
        <f t="shared" si="3"/>
        <v>204.75310344827588</v>
      </c>
      <c r="E10" s="17"/>
      <c r="F10" s="5">
        <f>F12/F7</f>
        <v>447.25991293131239</v>
      </c>
      <c r="G10" s="5">
        <f t="shared" ref="G10:H10" si="4">G12/G7</f>
        <v>324.15629707849348</v>
      </c>
      <c r="H10" s="18">
        <f t="shared" si="4"/>
        <v>232.48102620087332</v>
      </c>
    </row>
    <row r="11" spans="1:8" s="6" customFormat="1" ht="33" customHeight="1">
      <c r="A11" s="16" t="s">
        <v>8</v>
      </c>
      <c r="B11" s="5">
        <f>B12/B4</f>
        <v>269.36915151515154</v>
      </c>
      <c r="C11" s="5">
        <f t="shared" ref="C11:D11" si="5">C12/C4</f>
        <v>189.06279069767442</v>
      </c>
      <c r="D11" s="5">
        <f t="shared" si="5"/>
        <v>160.48216216216215</v>
      </c>
      <c r="E11" s="17"/>
      <c r="F11" s="5">
        <f>F12/F4</f>
        <v>311.32502581369243</v>
      </c>
      <c r="G11" s="5">
        <f t="shared" ref="G11:H11" si="6">G12/G4</f>
        <v>264.40655756531726</v>
      </c>
      <c r="H11" s="18">
        <f t="shared" si="6"/>
        <v>213.16578578578574</v>
      </c>
    </row>
    <row r="12" spans="1:8" s="6" customFormat="1" ht="33" customHeight="1">
      <c r="A12" s="16" t="s">
        <v>9</v>
      </c>
      <c r="B12" s="5">
        <v>44445.91</v>
      </c>
      <c r="C12" s="5">
        <v>24389.1</v>
      </c>
      <c r="D12" s="5">
        <v>11875.68</v>
      </c>
      <c r="E12" s="17"/>
      <c r="F12" s="5">
        <f>'25.05.26'!F12+'25.05.27'!B12</f>
        <v>1386952.9899999998</v>
      </c>
      <c r="G12" s="5">
        <f>'25.05.26'!G12+'25.05.27'!C12</f>
        <v>920928.03999999992</v>
      </c>
      <c r="H12" s="5">
        <f>'25.05.26'!H12+'25.05.27'!D12</f>
        <v>425905.23999999993</v>
      </c>
    </row>
    <row r="13" spans="1:8" s="6" customFormat="1" ht="33" customHeight="1">
      <c r="A13" s="16" t="s">
        <v>16</v>
      </c>
      <c r="B13" s="5">
        <v>500</v>
      </c>
      <c r="C13" s="5">
        <v>249</v>
      </c>
      <c r="D13" s="5">
        <v>0</v>
      </c>
      <c r="E13" s="17"/>
      <c r="F13" s="5">
        <f>'25.05.26'!F13+'25.05.27'!B13</f>
        <v>15012.44</v>
      </c>
      <c r="G13" s="5">
        <f>'25.05.26'!G13+'25.05.27'!C13</f>
        <v>3351</v>
      </c>
      <c r="H13" s="5">
        <f>'25.05.26'!H13+'25.05.27'!D13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'25.05.26'!F14+'25.05.27'!B14</f>
        <v>199</v>
      </c>
      <c r="G14" s="5">
        <f>'25.05.26'!G14+'25.05.27'!C14</f>
        <v>0</v>
      </c>
      <c r="H14" s="5">
        <f>'25.05.26'!H14+'25.05.27'!D14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108</v>
      </c>
      <c r="E15" s="17"/>
      <c r="F15" s="5">
        <f>'25.05.26'!F15+'25.05.27'!B15</f>
        <v>7500</v>
      </c>
      <c r="G15" s="5">
        <f>'25.05.26'!G15+'25.05.27'!C15</f>
        <v>1100</v>
      </c>
      <c r="H15" s="5">
        <f>'25.05.26'!H15+'25.05.27'!D15</f>
        <v>2715.4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'25.05.26'!F16+'25.05.27'!B16</f>
        <v>210</v>
      </c>
      <c r="G16" s="5">
        <f>'25.05.26'!G16+'25.05.27'!C16</f>
        <v>213</v>
      </c>
      <c r="H16" s="5">
        <f>'25.05.26'!H16+'25.05.27'!D16</f>
        <v>28</v>
      </c>
    </row>
    <row r="17" spans="1:8" s="6" customFormat="1" ht="36" customHeight="1" thickBot="1">
      <c r="A17" s="19" t="s">
        <v>11</v>
      </c>
      <c r="B17" s="20">
        <f>SUM(B12:B16)</f>
        <v>44945.91</v>
      </c>
      <c r="C17" s="20">
        <f t="shared" ref="C17:D17" si="7">SUM(C12:C16)</f>
        <v>24638.1</v>
      </c>
      <c r="D17" s="20">
        <f t="shared" si="7"/>
        <v>11983.68</v>
      </c>
      <c r="E17" s="21"/>
      <c r="F17" s="20">
        <f>SUM(F12:F16)</f>
        <v>1409874.4299999997</v>
      </c>
      <c r="G17" s="20">
        <f t="shared" ref="G17" si="8">SUM(G12:G16)</f>
        <v>925592.03999999992</v>
      </c>
      <c r="H17" s="22">
        <f>SUM(H12:H16)</f>
        <v>428648.63999999996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C17" sqref="C17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9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'25.05.25'!F4+'25.05.26'!B4</f>
        <v>4290</v>
      </c>
      <c r="G4" s="1">
        <f>'25.05.25'!G4+'25.05.26'!C4</f>
        <v>3354</v>
      </c>
      <c r="H4" s="1">
        <f>'25.05.25'!H4+'25.05.26'!D4</f>
        <v>1924</v>
      </c>
    </row>
    <row r="5" spans="1:8" ht="33" customHeight="1">
      <c r="A5" s="11" t="s">
        <v>3</v>
      </c>
      <c r="B5" s="1">
        <v>0</v>
      </c>
      <c r="C5" s="1">
        <v>0</v>
      </c>
      <c r="D5" s="1">
        <v>1</v>
      </c>
      <c r="E5" s="9"/>
      <c r="F5" s="1">
        <f>'25.05.25'!F5+'25.05.26'!B5</f>
        <v>0</v>
      </c>
      <c r="G5" s="1">
        <f>'25.05.25'!G5+'25.05.26'!C5</f>
        <v>8</v>
      </c>
      <c r="H5" s="1">
        <f>'25.05.25'!H5+'25.05.26'!D5</f>
        <v>24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73</v>
      </c>
      <c r="E6" s="9"/>
      <c r="F6" s="1">
        <f>'25.05.25'!F6+'25.05.26'!B6</f>
        <v>4290</v>
      </c>
      <c r="G6" s="1">
        <f>'25.05.25'!G6+'25.05.26'!C6</f>
        <v>3346</v>
      </c>
      <c r="H6" s="1">
        <f>'25.05.25'!H6+'25.05.26'!D6</f>
        <v>1900</v>
      </c>
    </row>
    <row r="7" spans="1:8" ht="33" customHeight="1">
      <c r="A7" s="11" t="s">
        <v>5</v>
      </c>
      <c r="B7" s="1">
        <v>157</v>
      </c>
      <c r="C7" s="1">
        <v>99</v>
      </c>
      <c r="D7" s="1">
        <v>61</v>
      </c>
      <c r="E7" s="9"/>
      <c r="F7" s="1">
        <f>'25.05.25'!F7+'25.05.26'!B7</f>
        <v>2985</v>
      </c>
      <c r="G7" s="1">
        <f>'25.05.25'!G7+'25.05.26'!C7</f>
        <v>2754</v>
      </c>
      <c r="H7" s="1">
        <f>'25.05.25'!H7+'25.05.26'!D7</f>
        <v>1774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'25.05.25'!F8+'25.05.26'!B8</f>
        <v>21</v>
      </c>
      <c r="G8" s="1">
        <f>'25.05.25'!G8+'25.05.26'!C8</f>
        <v>0</v>
      </c>
      <c r="H8" s="1">
        <f>'25.05.25'!H8+'25.05.26'!D8</f>
        <v>0</v>
      </c>
    </row>
    <row r="9" spans="1:8" s="4" customFormat="1" ht="33" customHeight="1">
      <c r="A9" s="13" t="s">
        <v>19</v>
      </c>
      <c r="B9" s="3">
        <f>B7/B4</f>
        <v>0.95151515151515154</v>
      </c>
      <c r="C9" s="3">
        <f t="shared" ref="C9:D9" si="1">C7/C4</f>
        <v>0.76744186046511631</v>
      </c>
      <c r="D9" s="3">
        <f t="shared" si="1"/>
        <v>0.82432432432432434</v>
      </c>
      <c r="E9" s="14"/>
      <c r="F9" s="3">
        <f>F7/F4</f>
        <v>0.69580419580419584</v>
      </c>
      <c r="G9" s="3">
        <f t="shared" ref="G9" si="2">G7/G4</f>
        <v>0.82110912343470488</v>
      </c>
      <c r="H9" s="15">
        <f>H7/H4</f>
        <v>0.92203742203742201</v>
      </c>
    </row>
    <row r="10" spans="1:8" s="6" customFormat="1" ht="33" customHeight="1">
      <c r="A10" s="16" t="s">
        <v>7</v>
      </c>
      <c r="B10" s="5">
        <f>B12/B7</f>
        <v>411.20114649681528</v>
      </c>
      <c r="C10" s="5">
        <f t="shared" ref="C10:D10" si="3">C12/C7</f>
        <v>276.57181818181817</v>
      </c>
      <c r="D10" s="5">
        <f t="shared" si="3"/>
        <v>188.62590163934428</v>
      </c>
      <c r="E10" s="17"/>
      <c r="F10" s="5">
        <f>F12/F7</f>
        <v>449.75111557788938</v>
      </c>
      <c r="G10" s="5">
        <f t="shared" ref="G10:H10" si="4">G12/G7</f>
        <v>325.54064633260708</v>
      </c>
      <c r="H10" s="18">
        <f t="shared" si="4"/>
        <v>233.38757609921078</v>
      </c>
    </row>
    <row r="11" spans="1:8" s="6" customFormat="1" ht="33" customHeight="1">
      <c r="A11" s="16" t="s">
        <v>8</v>
      </c>
      <c r="B11" s="5">
        <f>B12/B4</f>
        <v>391.26412121212121</v>
      </c>
      <c r="C11" s="5">
        <f t="shared" ref="C11:D11" si="5">C12/C4</f>
        <v>212.25279069767441</v>
      </c>
      <c r="D11" s="5">
        <f t="shared" si="5"/>
        <v>155.48891891891893</v>
      </c>
      <c r="E11" s="17"/>
      <c r="F11" s="5">
        <f>F12/F4</f>
        <v>312.93871328671327</v>
      </c>
      <c r="G11" s="5">
        <f t="shared" ref="G11:H11" si="6">G12/G4</f>
        <v>267.30439475253428</v>
      </c>
      <c r="H11" s="18">
        <f t="shared" si="6"/>
        <v>215.19207900207897</v>
      </c>
    </row>
    <row r="12" spans="1:8" s="6" customFormat="1" ht="33" customHeight="1">
      <c r="A12" s="16" t="s">
        <v>9</v>
      </c>
      <c r="B12" s="5">
        <v>64558.58</v>
      </c>
      <c r="C12" s="5">
        <v>27380.61</v>
      </c>
      <c r="D12" s="5">
        <v>11506.18</v>
      </c>
      <c r="E12" s="17"/>
      <c r="F12" s="5">
        <f>'25.05.25'!F12+'25.05.26'!B12</f>
        <v>1342507.0799999998</v>
      </c>
      <c r="G12" s="5">
        <f>'25.05.25'!G12+'25.05.26'!C12</f>
        <v>896538.94</v>
      </c>
      <c r="H12" s="5">
        <f>'25.05.25'!H12+'25.05.26'!D12</f>
        <v>414029.55999999994</v>
      </c>
    </row>
    <row r="13" spans="1:8" s="6" customFormat="1" ht="33" customHeight="1">
      <c r="A13" s="16" t="s">
        <v>16</v>
      </c>
      <c r="B13" s="5">
        <v>575</v>
      </c>
      <c r="C13" s="5">
        <v>266</v>
      </c>
      <c r="D13" s="5">
        <v>0</v>
      </c>
      <c r="E13" s="17"/>
      <c r="F13" s="5">
        <f>'25.05.25'!F13+'25.05.26'!B13</f>
        <v>14512.44</v>
      </c>
      <c r="G13" s="5">
        <f>'25.05.25'!G13+'25.05.26'!C13</f>
        <v>3102</v>
      </c>
      <c r="H13" s="5">
        <f>'25.05.25'!H13+'25.05.26'!D13</f>
        <v>0</v>
      </c>
    </row>
    <row r="14" spans="1:8" s="6" customFormat="1" ht="33" customHeight="1">
      <c r="A14" s="16" t="s">
        <v>20</v>
      </c>
      <c r="B14" s="5">
        <v>18</v>
      </c>
      <c r="C14" s="5">
        <v>0</v>
      </c>
      <c r="D14" s="5">
        <v>0</v>
      </c>
      <c r="E14" s="17"/>
      <c r="F14" s="5">
        <f>'25.05.25'!F14+'25.05.26'!B14</f>
        <v>199</v>
      </c>
      <c r="G14" s="5">
        <f>'25.05.25'!G14+'25.05.26'!C14</f>
        <v>0</v>
      </c>
      <c r="H14" s="5">
        <f>'25.05.25'!H14+'25.05.26'!D14</f>
        <v>0</v>
      </c>
    </row>
    <row r="15" spans="1:8" s="6" customFormat="1" ht="33" customHeight="1">
      <c r="A15" s="16" t="s">
        <v>17</v>
      </c>
      <c r="B15" s="5">
        <v>0</v>
      </c>
      <c r="C15" s="5">
        <v>800</v>
      </c>
      <c r="D15" s="5">
        <v>83.4</v>
      </c>
      <c r="E15" s="17"/>
      <c r="F15" s="5">
        <f>'25.05.25'!F15+'25.05.26'!B15</f>
        <v>7500</v>
      </c>
      <c r="G15" s="5">
        <f>'25.05.25'!G15+'25.05.26'!C15</f>
        <v>1100</v>
      </c>
      <c r="H15" s="5">
        <f>'25.05.25'!H15+'25.05.26'!D15</f>
        <v>2607.4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'25.05.25'!F16+'25.05.26'!B16</f>
        <v>210</v>
      </c>
      <c r="G16" s="5">
        <f>'25.05.25'!G16+'25.05.26'!C16</f>
        <v>213</v>
      </c>
      <c r="H16" s="5">
        <f>'25.05.25'!H16+'25.05.26'!D16</f>
        <v>28</v>
      </c>
    </row>
    <row r="17" spans="1:8" s="6" customFormat="1" ht="36" customHeight="1" thickBot="1">
      <c r="A17" s="19" t="s">
        <v>11</v>
      </c>
      <c r="B17" s="20">
        <f>SUM(B12:B16)</f>
        <v>65151.58</v>
      </c>
      <c r="C17" s="20">
        <f t="shared" ref="C17:D17" si="7">SUM(C12:C16)</f>
        <v>28446.61</v>
      </c>
      <c r="D17" s="20">
        <f t="shared" si="7"/>
        <v>11589.58</v>
      </c>
      <c r="E17" s="21"/>
      <c r="F17" s="20">
        <f>SUM(F12:F16)</f>
        <v>1364928.5199999998</v>
      </c>
      <c r="G17" s="20">
        <f t="shared" ref="G17" si="8">SUM(G12:G16)</f>
        <v>900953.94</v>
      </c>
      <c r="H17" s="22">
        <f>SUM(H12:H16)</f>
        <v>416664.95999999996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C17" sqref="C17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8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'25.05.24'!F4+'25.05.25'!B4</f>
        <v>4125</v>
      </c>
      <c r="G4" s="1">
        <f>'25.05.24'!G4+'25.05.25'!C4</f>
        <v>3225</v>
      </c>
      <c r="H4" s="1">
        <f>'25.05.24'!H4+'25.05.25'!D4</f>
        <v>1850</v>
      </c>
    </row>
    <row r="5" spans="1:8" ht="33" customHeight="1">
      <c r="A5" s="11" t="s">
        <v>3</v>
      </c>
      <c r="B5" s="1">
        <v>0</v>
      </c>
      <c r="C5" s="1">
        <v>0</v>
      </c>
      <c r="D5" s="1">
        <v>1</v>
      </c>
      <c r="E5" s="9"/>
      <c r="F5" s="1">
        <f>'25.05.24'!F5+'25.05.25'!B5</f>
        <v>0</v>
      </c>
      <c r="G5" s="1">
        <f>'25.05.24'!G5+'25.05.25'!C5</f>
        <v>8</v>
      </c>
      <c r="H5" s="1">
        <f>'25.05.24'!H5+'25.05.25'!D5</f>
        <v>23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73</v>
      </c>
      <c r="E6" s="9"/>
      <c r="F6" s="1">
        <f>'25.05.24'!F6+'25.05.25'!B6</f>
        <v>4125</v>
      </c>
      <c r="G6" s="1">
        <f>'25.05.24'!G6+'25.05.25'!C6</f>
        <v>3217</v>
      </c>
      <c r="H6" s="1">
        <f>'25.05.24'!H6+'25.05.25'!D6</f>
        <v>1827</v>
      </c>
    </row>
    <row r="7" spans="1:8" ht="33" customHeight="1">
      <c r="A7" s="11" t="s">
        <v>5</v>
      </c>
      <c r="B7" s="1">
        <v>90</v>
      </c>
      <c r="C7" s="1">
        <v>72.5</v>
      </c>
      <c r="D7" s="1">
        <v>49</v>
      </c>
      <c r="E7" s="9"/>
      <c r="F7" s="1">
        <f>'25.05.24'!F7+'25.05.25'!B7</f>
        <v>2828</v>
      </c>
      <c r="G7" s="1">
        <f>'25.05.24'!G7+'25.05.25'!C7</f>
        <v>2655</v>
      </c>
      <c r="H7" s="1">
        <f>'25.05.24'!H7+'25.05.25'!D7</f>
        <v>1713</v>
      </c>
    </row>
    <row r="8" spans="1:8" ht="33" customHeight="1">
      <c r="A8" s="11" t="s">
        <v>6</v>
      </c>
      <c r="B8" s="1">
        <v>0</v>
      </c>
      <c r="C8" s="1">
        <v>0</v>
      </c>
      <c r="D8" s="1">
        <v>0</v>
      </c>
      <c r="E8" s="9"/>
      <c r="F8" s="1">
        <f>'25.05.24'!F8+'25.05.25'!B8</f>
        <v>20</v>
      </c>
      <c r="G8" s="1">
        <f>'25.05.24'!G8+'25.05.25'!C8</f>
        <v>0</v>
      </c>
      <c r="H8" s="1">
        <f>'25.05.24'!H8+'25.05.25'!D8</f>
        <v>0</v>
      </c>
    </row>
    <row r="9" spans="1:8" s="4" customFormat="1" ht="33" customHeight="1">
      <c r="A9" s="13" t="s">
        <v>19</v>
      </c>
      <c r="B9" s="3">
        <f>B7/B4</f>
        <v>0.54545454545454541</v>
      </c>
      <c r="C9" s="3">
        <f t="shared" ref="C9:D9" si="1">C7/C4</f>
        <v>0.56201550387596899</v>
      </c>
      <c r="D9" s="3">
        <f t="shared" si="1"/>
        <v>0.66216216216216217</v>
      </c>
      <c r="E9" s="14"/>
      <c r="F9" s="3">
        <f>F7/F4</f>
        <v>0.68557575757575762</v>
      </c>
      <c r="G9" s="3">
        <f t="shared" ref="G9" si="2">G7/G4</f>
        <v>0.82325581395348835</v>
      </c>
      <c r="H9" s="15">
        <f>H7/H4</f>
        <v>0.92594594594594593</v>
      </c>
    </row>
    <row r="10" spans="1:8" s="6" customFormat="1" ht="33" customHeight="1">
      <c r="A10" s="16" t="s">
        <v>7</v>
      </c>
      <c r="B10" s="5">
        <f>B12/B7</f>
        <v>395.11133333333328</v>
      </c>
      <c r="C10" s="5">
        <f t="shared" ref="C10:D10" si="3">C12/C7</f>
        <v>282.1169655172414</v>
      </c>
      <c r="D10" s="5">
        <f t="shared" si="3"/>
        <v>167.22591836734694</v>
      </c>
      <c r="E10" s="17"/>
      <c r="F10" s="5">
        <f>F12/F7</f>
        <v>451.89126591230541</v>
      </c>
      <c r="G10" s="5">
        <f t="shared" ref="G10:H10" si="4">G12/G7</f>
        <v>327.36660263653482</v>
      </c>
      <c r="H10" s="18">
        <f t="shared" si="4"/>
        <v>234.98154115586686</v>
      </c>
    </row>
    <row r="11" spans="1:8" s="6" customFormat="1" ht="33" customHeight="1">
      <c r="A11" s="16" t="s">
        <v>8</v>
      </c>
      <c r="B11" s="5">
        <f>B12/B4</f>
        <v>215.5152727272727</v>
      </c>
      <c r="C11" s="5">
        <f t="shared" ref="C11:D11" si="5">C12/C4</f>
        <v>158.55410852713177</v>
      </c>
      <c r="D11" s="5">
        <f t="shared" si="5"/>
        <v>110.73067567567567</v>
      </c>
      <c r="E11" s="17"/>
      <c r="F11" s="5">
        <f>F12/F4</f>
        <v>309.8056969696969</v>
      </c>
      <c r="G11" s="5">
        <f t="shared" ref="G11:H11" si="6">G12/G4</f>
        <v>269.50645891472868</v>
      </c>
      <c r="H11" s="18">
        <f t="shared" si="6"/>
        <v>217.58020540540537</v>
      </c>
    </row>
    <row r="12" spans="1:8" s="6" customFormat="1" ht="33" customHeight="1">
      <c r="A12" s="16" t="s">
        <v>9</v>
      </c>
      <c r="B12" s="5">
        <v>35560.019999999997</v>
      </c>
      <c r="C12" s="5">
        <v>20453.48</v>
      </c>
      <c r="D12" s="5">
        <v>8194.07</v>
      </c>
      <c r="E12" s="17"/>
      <c r="F12" s="5">
        <f>'25.05.24'!F12+'25.05.25'!B12</f>
        <v>1277948.4999999998</v>
      </c>
      <c r="G12" s="5">
        <f>'25.05.24'!G12+'25.05.25'!C12</f>
        <v>869158.33</v>
      </c>
      <c r="H12" s="5">
        <f>'25.05.24'!H12+'25.05.25'!D12</f>
        <v>402523.37999999995</v>
      </c>
    </row>
    <row r="13" spans="1:8" s="6" customFormat="1" ht="33" customHeight="1">
      <c r="A13" s="16" t="s">
        <v>16</v>
      </c>
      <c r="B13" s="5">
        <v>250</v>
      </c>
      <c r="C13" s="5">
        <v>25</v>
      </c>
      <c r="D13" s="5">
        <v>0</v>
      </c>
      <c r="E13" s="17"/>
      <c r="F13" s="5">
        <f>'25.05.24'!F13+'25.05.25'!B13</f>
        <v>13937.44</v>
      </c>
      <c r="G13" s="5">
        <f>'25.05.24'!G13+'25.05.25'!C13</f>
        <v>2836</v>
      </c>
      <c r="H13" s="5">
        <f>'25.05.24'!H13+'25.05.25'!D13</f>
        <v>0</v>
      </c>
    </row>
    <row r="14" spans="1:8" s="6" customFormat="1" ht="33" customHeight="1">
      <c r="A14" s="16" t="s">
        <v>20</v>
      </c>
      <c r="B14" s="5">
        <v>0</v>
      </c>
      <c r="C14" s="5">
        <v>0</v>
      </c>
      <c r="D14" s="5">
        <v>0</v>
      </c>
      <c r="E14" s="17"/>
      <c r="F14" s="5">
        <f>'25.05.24'!F14+'25.05.25'!B14</f>
        <v>181</v>
      </c>
      <c r="G14" s="5">
        <f>'25.05.24'!G14+'25.05.25'!C14</f>
        <v>0</v>
      </c>
      <c r="H14" s="5">
        <f>'25.05.24'!H14+'25.05.25'!D14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78</v>
      </c>
      <c r="E15" s="17"/>
      <c r="F15" s="5">
        <f>'25.05.24'!F15+'25.05.25'!B15</f>
        <v>7500</v>
      </c>
      <c r="G15" s="5">
        <f>'25.05.24'!G15+'25.05.25'!C15</f>
        <v>300</v>
      </c>
      <c r="H15" s="5">
        <f>'25.05.24'!H15+'25.05.25'!D15</f>
        <v>2524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28</v>
      </c>
      <c r="E16" s="17"/>
      <c r="F16" s="5">
        <f>'25.05.24'!F16+'25.05.25'!B16</f>
        <v>210</v>
      </c>
      <c r="G16" s="5">
        <f>'25.05.24'!G16+'25.05.25'!C16</f>
        <v>213</v>
      </c>
      <c r="H16" s="5">
        <f>'25.05.24'!H16+'25.05.25'!D16</f>
        <v>28</v>
      </c>
    </row>
    <row r="17" spans="1:8" s="6" customFormat="1" ht="36" customHeight="1" thickBot="1">
      <c r="A17" s="19" t="s">
        <v>11</v>
      </c>
      <c r="B17" s="20">
        <f>SUM(B12:B16)</f>
        <v>35810.019999999997</v>
      </c>
      <c r="C17" s="20">
        <f t="shared" ref="C17:D17" si="7">SUM(C12:C16)</f>
        <v>20478.48</v>
      </c>
      <c r="D17" s="20">
        <f t="shared" si="7"/>
        <v>8300.07</v>
      </c>
      <c r="E17" s="21"/>
      <c r="F17" s="20">
        <f>SUM(F12:F16)</f>
        <v>1299776.9399999997</v>
      </c>
      <c r="G17" s="20">
        <f t="shared" ref="G17" si="8">SUM(G12:G16)</f>
        <v>872507.33</v>
      </c>
      <c r="H17" s="22">
        <f>SUM(H12:H16)</f>
        <v>405075.37999999995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C16" sqref="C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7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'25.05.23'!F4+'25.05.24'!B4</f>
        <v>3960</v>
      </c>
      <c r="G4" s="1">
        <f>'25.05.23'!G4+'25.05.24'!C4</f>
        <v>3096</v>
      </c>
      <c r="H4" s="1">
        <f>'25.05.23'!H4+'25.05.24'!D4</f>
        <v>1776</v>
      </c>
    </row>
    <row r="5" spans="1:8" ht="33" customHeight="1">
      <c r="A5" s="11" t="s">
        <v>3</v>
      </c>
      <c r="B5" s="1">
        <v>0</v>
      </c>
      <c r="C5" s="1">
        <v>0</v>
      </c>
      <c r="D5" s="1">
        <v>0</v>
      </c>
      <c r="E5" s="9"/>
      <c r="F5" s="1">
        <f>'25.05.23'!F5+'25.05.24'!B5</f>
        <v>0</v>
      </c>
      <c r="G5" s="1">
        <f>'25.05.23'!G5+'25.05.24'!C5</f>
        <v>8</v>
      </c>
      <c r="H5" s="1">
        <f>'25.05.23'!H5+'25.05.24'!D5</f>
        <v>22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74</v>
      </c>
      <c r="E6" s="9"/>
      <c r="F6" s="1">
        <f>'25.05.23'!F6+'25.05.24'!B6</f>
        <v>3960</v>
      </c>
      <c r="G6" s="1">
        <f>'25.05.23'!G6+'25.05.24'!C6</f>
        <v>3088</v>
      </c>
      <c r="H6" s="1">
        <f>'25.05.23'!H6+'25.05.24'!D6</f>
        <v>1754</v>
      </c>
    </row>
    <row r="7" spans="1:8" ht="33" customHeight="1">
      <c r="A7" s="11" t="s">
        <v>5</v>
      </c>
      <c r="B7" s="1">
        <v>131</v>
      </c>
      <c r="C7" s="1">
        <v>115</v>
      </c>
      <c r="D7" s="1">
        <v>80</v>
      </c>
      <c r="E7" s="9"/>
      <c r="F7" s="1">
        <f>'25.05.23'!F7+'25.05.24'!B7</f>
        <v>2738</v>
      </c>
      <c r="G7" s="1">
        <f>'25.05.23'!G7+'25.05.24'!C7</f>
        <v>2582.5</v>
      </c>
      <c r="H7" s="1">
        <f>'25.05.23'!H7+'25.05.24'!D7</f>
        <v>1664</v>
      </c>
    </row>
    <row r="8" spans="1:8" ht="33" customHeight="1">
      <c r="A8" s="11" t="s">
        <v>6</v>
      </c>
      <c r="B8" s="1">
        <v>1</v>
      </c>
      <c r="C8" s="1">
        <v>0</v>
      </c>
      <c r="D8" s="1">
        <v>0</v>
      </c>
      <c r="E8" s="9"/>
      <c r="F8" s="1">
        <f>'25.05.23'!F8+'25.05.24'!B8</f>
        <v>20</v>
      </c>
      <c r="G8" s="1">
        <f>'25.05.23'!G8+'25.05.24'!C8</f>
        <v>0</v>
      </c>
      <c r="H8" s="1">
        <f>'25.05.23'!H8+'25.05.24'!D8</f>
        <v>0</v>
      </c>
    </row>
    <row r="9" spans="1:8" s="4" customFormat="1" ht="33" customHeight="1">
      <c r="A9" s="13" t="s">
        <v>19</v>
      </c>
      <c r="B9" s="3">
        <f>B7/B4</f>
        <v>0.79393939393939394</v>
      </c>
      <c r="C9" s="3">
        <f t="shared" ref="C9:D9" si="1">C7/C4</f>
        <v>0.89147286821705429</v>
      </c>
      <c r="D9" s="3">
        <f t="shared" si="1"/>
        <v>1.0810810810810811</v>
      </c>
      <c r="E9" s="14"/>
      <c r="F9" s="3">
        <f>F7/F4</f>
        <v>0.69141414141414137</v>
      </c>
      <c r="G9" s="3">
        <f t="shared" ref="G9" si="2">G7/G4</f>
        <v>0.83414082687338498</v>
      </c>
      <c r="H9" s="15">
        <f>H7/H4</f>
        <v>0.93693693693693691</v>
      </c>
    </row>
    <row r="10" spans="1:8" s="6" customFormat="1" ht="33" customHeight="1">
      <c r="A10" s="16" t="s">
        <v>7</v>
      </c>
      <c r="B10" s="5">
        <f>B12/B7</f>
        <v>391.22862595419844</v>
      </c>
      <c r="C10" s="5">
        <f t="shared" ref="C10:D10" si="3">C12/C7</f>
        <v>318.7164347826087</v>
      </c>
      <c r="D10" s="5">
        <f t="shared" si="3"/>
        <v>232.207875</v>
      </c>
      <c r="E10" s="17"/>
      <c r="F10" s="5">
        <f>F12/F7</f>
        <v>453.75766252739214</v>
      </c>
      <c r="G10" s="5">
        <f t="shared" ref="G10:H10" si="4">G12/G7</f>
        <v>328.63692158760892</v>
      </c>
      <c r="H10" s="18">
        <f t="shared" si="4"/>
        <v>236.9767487980769</v>
      </c>
    </row>
    <row r="11" spans="1:8" s="6" customFormat="1" ht="33" customHeight="1">
      <c r="A11" s="16" t="s">
        <v>8</v>
      </c>
      <c r="B11" s="5">
        <f>B12/B4</f>
        <v>310.61181818181814</v>
      </c>
      <c r="C11" s="5">
        <f t="shared" ref="C11:D11" si="5">C12/C4</f>
        <v>284.12705426356587</v>
      </c>
      <c r="D11" s="5">
        <f t="shared" si="5"/>
        <v>251.03554054054055</v>
      </c>
      <c r="E11" s="17"/>
      <c r="F11" s="5">
        <f>F12/F4</f>
        <v>313.73446464646457</v>
      </c>
      <c r="G11" s="5">
        <f t="shared" ref="G11:H11" si="6">G12/G4</f>
        <v>274.1294735142119</v>
      </c>
      <c r="H11" s="18">
        <f t="shared" si="6"/>
        <v>222.03226914414412</v>
      </c>
    </row>
    <row r="12" spans="1:8" s="6" customFormat="1" ht="33" customHeight="1">
      <c r="A12" s="16" t="s">
        <v>9</v>
      </c>
      <c r="B12" s="5">
        <v>51250.95</v>
      </c>
      <c r="C12" s="5">
        <v>36652.39</v>
      </c>
      <c r="D12" s="5">
        <v>18576.63</v>
      </c>
      <c r="E12" s="17"/>
      <c r="F12" s="5">
        <f>'25.05.23'!F12+'25.05.24'!B12</f>
        <v>1242388.4799999997</v>
      </c>
      <c r="G12" s="5">
        <f>'25.05.23'!G12+'25.05.24'!C12</f>
        <v>848704.85</v>
      </c>
      <c r="H12" s="5">
        <f>'25.05.23'!H12+'25.05.24'!D12</f>
        <v>394329.30999999994</v>
      </c>
    </row>
    <row r="13" spans="1:8" s="6" customFormat="1" ht="33" customHeight="1">
      <c r="A13" s="16" t="s">
        <v>16</v>
      </c>
      <c r="B13" s="5">
        <v>0</v>
      </c>
      <c r="C13" s="5">
        <v>0</v>
      </c>
      <c r="D13" s="5">
        <v>0</v>
      </c>
      <c r="E13" s="17"/>
      <c r="F13" s="5">
        <f>'25.05.23'!F13+'25.05.24'!B13</f>
        <v>13687.44</v>
      </c>
      <c r="G13" s="5">
        <f>'25.05.23'!G13+'25.05.24'!C13</f>
        <v>2811</v>
      </c>
      <c r="H13" s="5">
        <f>'25.05.23'!H13+'25.05.24'!D13</f>
        <v>0</v>
      </c>
    </row>
    <row r="14" spans="1:8" s="6" customFormat="1" ht="33" customHeight="1">
      <c r="A14" s="16" t="s">
        <v>20</v>
      </c>
      <c r="B14" s="5">
        <v>28</v>
      </c>
      <c r="C14" s="5">
        <v>0</v>
      </c>
      <c r="D14" s="5">
        <v>0</v>
      </c>
      <c r="E14" s="17"/>
      <c r="F14" s="5">
        <f>'25.05.23'!F14+'25.05.24'!B14</f>
        <v>181</v>
      </c>
      <c r="G14" s="5">
        <f>'25.05.23'!G14+'25.05.24'!C14</f>
        <v>0</v>
      </c>
      <c r="H14" s="5">
        <f>'25.05.23'!H14+'25.05.24'!D14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117</v>
      </c>
      <c r="E15" s="17"/>
      <c r="F15" s="5">
        <f>'25.05.23'!F15+'25.05.24'!B15</f>
        <v>7500</v>
      </c>
      <c r="G15" s="5">
        <f>'25.05.23'!G15+'25.05.24'!C15</f>
        <v>300</v>
      </c>
      <c r="H15" s="5">
        <f>'25.05.23'!H15+'25.05.24'!D15</f>
        <v>2446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'25.05.23'!F16+'25.05.24'!B16</f>
        <v>210</v>
      </c>
      <c r="G16" s="5">
        <f>'25.05.23'!G16+'25.05.24'!C16</f>
        <v>213</v>
      </c>
      <c r="H16" s="5">
        <f>'25.05.23'!H16+'25.05.24'!D16</f>
        <v>0</v>
      </c>
    </row>
    <row r="17" spans="1:8" s="6" customFormat="1" ht="36" customHeight="1" thickBot="1">
      <c r="A17" s="19" t="s">
        <v>11</v>
      </c>
      <c r="B17" s="20">
        <f>SUM(B12:B16)</f>
        <v>51278.95</v>
      </c>
      <c r="C17" s="20">
        <f t="shared" ref="C17:D17" si="7">SUM(C12:C16)</f>
        <v>36652.39</v>
      </c>
      <c r="D17" s="20">
        <f t="shared" si="7"/>
        <v>18693.63</v>
      </c>
      <c r="E17" s="21"/>
      <c r="F17" s="20">
        <f>SUM(F12:F16)</f>
        <v>1263966.9199999997</v>
      </c>
      <c r="G17" s="20">
        <f t="shared" ref="G17" si="8">SUM(G12:G16)</f>
        <v>852028.85</v>
      </c>
      <c r="H17" s="22">
        <f>SUM(H12:H16)</f>
        <v>396775.30999999994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C16" sqref="C16"/>
    </sheetView>
  </sheetViews>
  <sheetFormatPr baseColWidth="10" defaultRowHeight="15" x14ac:dyDescent="0"/>
  <cols>
    <col min="1" max="1" width="22.5" customWidth="1"/>
    <col min="2" max="4" width="17.6640625" customWidth="1"/>
    <col min="5" max="5" width="1.5" customWidth="1"/>
    <col min="6" max="8" width="15.1640625" customWidth="1"/>
    <col min="11" max="11" width="12.5" bestFit="1" customWidth="1"/>
  </cols>
  <sheetData>
    <row r="1" spans="1:8" ht="40" customHeight="1" thickBot="1">
      <c r="A1" s="43" t="s">
        <v>18</v>
      </c>
      <c r="B1" s="43"/>
      <c r="C1" s="43"/>
      <c r="D1" s="43"/>
      <c r="E1" s="43"/>
      <c r="F1" s="43"/>
      <c r="G1" s="43"/>
      <c r="H1" s="43"/>
    </row>
    <row r="2" spans="1:8" ht="33" customHeight="1">
      <c r="A2" s="7" t="s">
        <v>0</v>
      </c>
      <c r="B2" s="44" t="s">
        <v>1</v>
      </c>
      <c r="C2" s="44"/>
      <c r="D2" s="44"/>
      <c r="E2" s="36"/>
      <c r="F2" s="44" t="s">
        <v>14</v>
      </c>
      <c r="G2" s="44"/>
      <c r="H2" s="45"/>
    </row>
    <row r="3" spans="1:8" ht="33" customHeight="1">
      <c r="A3" s="8" t="s">
        <v>15</v>
      </c>
      <c r="B3" s="2" t="s">
        <v>12</v>
      </c>
      <c r="C3" s="2" t="s">
        <v>13</v>
      </c>
      <c r="D3" s="2" t="s">
        <v>21</v>
      </c>
      <c r="E3" s="9"/>
      <c r="F3" s="2" t="s">
        <v>12</v>
      </c>
      <c r="G3" s="2" t="s">
        <v>13</v>
      </c>
      <c r="H3" s="10" t="s">
        <v>21</v>
      </c>
    </row>
    <row r="4" spans="1:8" ht="33" customHeight="1">
      <c r="A4" s="11" t="s">
        <v>2</v>
      </c>
      <c r="B4" s="1">
        <v>165</v>
      </c>
      <c r="C4" s="1">
        <v>129</v>
      </c>
      <c r="D4" s="1">
        <v>74</v>
      </c>
      <c r="E4" s="9"/>
      <c r="F4" s="1">
        <f>'25.05.22'!F4+'25.05.23'!B4</f>
        <v>3795</v>
      </c>
      <c r="G4" s="1">
        <f>'25.05.22'!G4+'25.05.23'!C4</f>
        <v>2967</v>
      </c>
      <c r="H4" s="1">
        <f>'25.05.22'!H4+'25.05.23'!D4</f>
        <v>1702</v>
      </c>
    </row>
    <row r="5" spans="1:8" ht="33" customHeight="1">
      <c r="A5" s="11" t="s">
        <v>3</v>
      </c>
      <c r="B5" s="1">
        <v>0</v>
      </c>
      <c r="C5" s="1">
        <v>0</v>
      </c>
      <c r="D5" s="1">
        <v>0</v>
      </c>
      <c r="E5" s="9"/>
      <c r="F5" s="1">
        <f>'25.05.22'!F5+'25.05.23'!B5</f>
        <v>0</v>
      </c>
      <c r="G5" s="1">
        <f>'25.05.22'!G5+'25.05.23'!C5</f>
        <v>8</v>
      </c>
      <c r="H5" s="1">
        <f>'25.05.22'!H5+'25.05.23'!D5</f>
        <v>22</v>
      </c>
    </row>
    <row r="6" spans="1:8" ht="33" customHeight="1">
      <c r="A6" s="11" t="s">
        <v>4</v>
      </c>
      <c r="B6" s="1">
        <f>B4-B5</f>
        <v>165</v>
      </c>
      <c r="C6" s="1">
        <f t="shared" ref="C6:D6" si="0">C4-C5</f>
        <v>129</v>
      </c>
      <c r="D6" s="1">
        <f t="shared" si="0"/>
        <v>74</v>
      </c>
      <c r="E6" s="9"/>
      <c r="F6" s="1">
        <f>'25.05.22'!F6+'25.05.23'!B6</f>
        <v>3795</v>
      </c>
      <c r="G6" s="1">
        <f>'25.05.22'!G6+'25.05.23'!C6</f>
        <v>2959</v>
      </c>
      <c r="H6" s="1">
        <f>'25.05.22'!H6+'25.05.23'!D6</f>
        <v>1680</v>
      </c>
    </row>
    <row r="7" spans="1:8" ht="33" customHeight="1">
      <c r="A7" s="11" t="s">
        <v>5</v>
      </c>
      <c r="B7" s="1">
        <v>137</v>
      </c>
      <c r="C7" s="1">
        <v>118</v>
      </c>
      <c r="D7" s="1">
        <v>73</v>
      </c>
      <c r="E7" s="9"/>
      <c r="F7" s="1">
        <f>'25.05.22'!F7+'25.05.23'!B7</f>
        <v>2607</v>
      </c>
      <c r="G7" s="1">
        <f>'25.05.22'!G7+'25.05.23'!C7</f>
        <v>2467.5</v>
      </c>
      <c r="H7" s="1">
        <f>'25.05.22'!H7+'25.05.23'!D7</f>
        <v>1584</v>
      </c>
    </row>
    <row r="8" spans="1:8" ht="33" customHeight="1">
      <c r="A8" s="11" t="s">
        <v>6</v>
      </c>
      <c r="B8" s="1">
        <v>3</v>
      </c>
      <c r="C8" s="1">
        <v>0</v>
      </c>
      <c r="D8" s="1">
        <v>0</v>
      </c>
      <c r="E8" s="9"/>
      <c r="F8" s="1">
        <f>'25.05.22'!F8+'25.05.23'!B8</f>
        <v>19</v>
      </c>
      <c r="G8" s="1">
        <f>'25.05.22'!G8+'25.05.23'!C8</f>
        <v>0</v>
      </c>
      <c r="H8" s="1">
        <f>'25.05.22'!H8+'25.05.23'!D8</f>
        <v>0</v>
      </c>
    </row>
    <row r="9" spans="1:8" s="4" customFormat="1" ht="33" customHeight="1">
      <c r="A9" s="13" t="s">
        <v>19</v>
      </c>
      <c r="B9" s="3">
        <f>B7/B4</f>
        <v>0.83030303030303032</v>
      </c>
      <c r="C9" s="3">
        <f t="shared" ref="C9:D9" si="1">C7/C4</f>
        <v>0.9147286821705426</v>
      </c>
      <c r="D9" s="3">
        <f t="shared" si="1"/>
        <v>0.98648648648648651</v>
      </c>
      <c r="E9" s="14"/>
      <c r="F9" s="3">
        <f>F7/F4</f>
        <v>0.68695652173913047</v>
      </c>
      <c r="G9" s="3">
        <f t="shared" ref="G9" si="2">G7/G4</f>
        <v>0.83164812942366029</v>
      </c>
      <c r="H9" s="15">
        <f>H7/H4</f>
        <v>0.93066980023501766</v>
      </c>
    </row>
    <row r="10" spans="1:8" s="6" customFormat="1" ht="33" customHeight="1">
      <c r="A10" s="16" t="s">
        <v>7</v>
      </c>
      <c r="B10" s="5">
        <f>B12/B7</f>
        <v>389.21445255474453</v>
      </c>
      <c r="C10" s="5">
        <f t="shared" ref="C10:D10" si="3">C12/C7</f>
        <v>312.37711864406782</v>
      </c>
      <c r="D10" s="5">
        <f t="shared" si="3"/>
        <v>204.24547945205481</v>
      </c>
      <c r="E10" s="17"/>
      <c r="F10" s="5">
        <f>F12/F7</f>
        <v>456.89970464135013</v>
      </c>
      <c r="G10" s="5">
        <f t="shared" ref="G10:H10" si="4">G12/G7</f>
        <v>329.09927456940221</v>
      </c>
      <c r="H10" s="18">
        <f t="shared" si="4"/>
        <v>237.21760101010096</v>
      </c>
    </row>
    <row r="11" spans="1:8" s="6" customFormat="1" ht="33" customHeight="1">
      <c r="A11" s="16" t="s">
        <v>8</v>
      </c>
      <c r="B11" s="5">
        <f>B12/B4</f>
        <v>323.16593939393937</v>
      </c>
      <c r="C11" s="5">
        <f t="shared" ref="C11:D11" si="5">C12/C4</f>
        <v>285.74031007751938</v>
      </c>
      <c r="D11" s="5">
        <f t="shared" si="5"/>
        <v>201.4854054054054</v>
      </c>
      <c r="E11" s="17"/>
      <c r="F11" s="5">
        <f>F12/F4</f>
        <v>313.87023188405794</v>
      </c>
      <c r="G11" s="5">
        <f t="shared" ref="G11:H11" si="6">G12/G4</f>
        <v>273.69479609032692</v>
      </c>
      <c r="H11" s="18">
        <f t="shared" si="6"/>
        <v>220.77125734430078</v>
      </c>
    </row>
    <row r="12" spans="1:8" s="6" customFormat="1" ht="33" customHeight="1">
      <c r="A12" s="16" t="s">
        <v>9</v>
      </c>
      <c r="B12" s="5">
        <v>53322.38</v>
      </c>
      <c r="C12" s="5">
        <v>36860.5</v>
      </c>
      <c r="D12" s="5">
        <v>14909.92</v>
      </c>
      <c r="E12" s="17"/>
      <c r="F12" s="5">
        <f>'25.05.22'!F12+'25.05.23'!B12</f>
        <v>1191137.5299999998</v>
      </c>
      <c r="G12" s="5">
        <f>'25.05.22'!G12+'25.05.23'!C12</f>
        <v>812052.46</v>
      </c>
      <c r="H12" s="5">
        <f>'25.05.22'!H12+'25.05.23'!D12</f>
        <v>375752.67999999993</v>
      </c>
    </row>
    <row r="13" spans="1:8" s="6" customFormat="1" ht="33" customHeight="1">
      <c r="A13" s="16" t="s">
        <v>16</v>
      </c>
      <c r="B13" s="5">
        <v>600</v>
      </c>
      <c r="C13" s="5">
        <v>116</v>
      </c>
      <c r="D13" s="5">
        <v>0</v>
      </c>
      <c r="E13" s="17"/>
      <c r="F13" s="5">
        <f>'25.05.22'!F13+'25.05.23'!B13</f>
        <v>13687.44</v>
      </c>
      <c r="G13" s="5">
        <f>'25.05.22'!G13+'25.05.23'!C13</f>
        <v>2811</v>
      </c>
      <c r="H13" s="5">
        <f>'25.05.22'!H13+'25.05.23'!D13</f>
        <v>0</v>
      </c>
    </row>
    <row r="14" spans="1:8" s="6" customFormat="1" ht="33" customHeight="1">
      <c r="A14" s="16" t="s">
        <v>20</v>
      </c>
      <c r="B14" s="5">
        <v>56</v>
      </c>
      <c r="C14" s="5">
        <v>0</v>
      </c>
      <c r="D14" s="5">
        <v>0</v>
      </c>
      <c r="E14" s="17"/>
      <c r="F14" s="5">
        <f>'25.05.22'!F14+'25.05.23'!B14</f>
        <v>153</v>
      </c>
      <c r="G14" s="5">
        <f>'25.05.22'!G14+'25.05.23'!C14</f>
        <v>0</v>
      </c>
      <c r="H14" s="5">
        <f>'25.05.22'!H14+'25.05.23'!D14</f>
        <v>0</v>
      </c>
    </row>
    <row r="15" spans="1:8" s="6" customFormat="1" ht="33" customHeight="1">
      <c r="A15" s="16" t="s">
        <v>17</v>
      </c>
      <c r="B15" s="5">
        <v>0</v>
      </c>
      <c r="C15" s="5">
        <v>0</v>
      </c>
      <c r="D15" s="5">
        <v>39</v>
      </c>
      <c r="E15" s="17"/>
      <c r="F15" s="5">
        <f>'25.05.22'!F15+'25.05.23'!B15</f>
        <v>7500</v>
      </c>
      <c r="G15" s="5">
        <f>'25.05.22'!G15+'25.05.23'!C15</f>
        <v>300</v>
      </c>
      <c r="H15" s="5">
        <f>'25.05.22'!H15+'25.05.23'!D15</f>
        <v>2329</v>
      </c>
    </row>
    <row r="16" spans="1:8" s="6" customFormat="1" ht="36" customHeight="1">
      <c r="A16" s="16" t="s">
        <v>10</v>
      </c>
      <c r="B16" s="5">
        <v>0</v>
      </c>
      <c r="C16" s="5">
        <v>0</v>
      </c>
      <c r="D16" s="5">
        <v>0</v>
      </c>
      <c r="E16" s="17"/>
      <c r="F16" s="5">
        <f>'25.05.22'!F16+'25.05.23'!B16</f>
        <v>210</v>
      </c>
      <c r="G16" s="5">
        <f>'25.05.22'!G16+'25.05.23'!C16</f>
        <v>213</v>
      </c>
      <c r="H16" s="5">
        <f>'25.05.22'!H16+'25.05.23'!D16</f>
        <v>0</v>
      </c>
    </row>
    <row r="17" spans="1:8" s="6" customFormat="1" ht="36" customHeight="1" thickBot="1">
      <c r="A17" s="19" t="s">
        <v>11</v>
      </c>
      <c r="B17" s="20">
        <f>SUM(B12:B16)</f>
        <v>53978.38</v>
      </c>
      <c r="C17" s="20">
        <f t="shared" ref="C17:D17" si="7">SUM(C12:C16)</f>
        <v>36976.5</v>
      </c>
      <c r="D17" s="20">
        <f t="shared" si="7"/>
        <v>14948.92</v>
      </c>
      <c r="E17" s="21"/>
      <c r="F17" s="20">
        <f>SUM(F12:F16)</f>
        <v>1212687.9699999997</v>
      </c>
      <c r="G17" s="20">
        <f t="shared" ref="G17" si="8">SUM(G12:G16)</f>
        <v>815376.46</v>
      </c>
      <c r="H17" s="22">
        <f>SUM(H12:H16)</f>
        <v>378081.67999999993</v>
      </c>
    </row>
  </sheetData>
  <mergeCells count="3">
    <mergeCell ref="A1:H1"/>
    <mergeCell ref="B2:D2"/>
    <mergeCell ref="F2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25.03.31</vt:lpstr>
      <vt:lpstr>25.04.30</vt:lpstr>
      <vt:lpstr>25.05.29</vt:lpstr>
      <vt:lpstr>25.05.28</vt:lpstr>
      <vt:lpstr>25.05.27</vt:lpstr>
      <vt:lpstr>25.05.26</vt:lpstr>
      <vt:lpstr>25.05.25</vt:lpstr>
      <vt:lpstr>25.05.24</vt:lpstr>
      <vt:lpstr>25.05.23</vt:lpstr>
      <vt:lpstr>25.05.22</vt:lpstr>
      <vt:lpstr>25.05.21</vt:lpstr>
      <vt:lpstr>25.05.20</vt:lpstr>
      <vt:lpstr>25.05.19</vt:lpstr>
      <vt:lpstr>25.05.18</vt:lpstr>
      <vt:lpstr>25.05.17</vt:lpstr>
      <vt:lpstr>25.05.16</vt:lpstr>
      <vt:lpstr>25.05.15</vt:lpstr>
      <vt:lpstr>25.05.14</vt:lpstr>
      <vt:lpstr>25.05.13</vt:lpstr>
      <vt:lpstr>25.05.12</vt:lpstr>
      <vt:lpstr>25.05.11</vt:lpstr>
      <vt:lpstr>25.05.10</vt:lpstr>
      <vt:lpstr>25.05.09</vt:lpstr>
      <vt:lpstr>25.05.08</vt:lpstr>
      <vt:lpstr>25.05.07</vt:lpstr>
      <vt:lpstr>25.05.06</vt:lpstr>
      <vt:lpstr>25.05.05</vt:lpstr>
      <vt:lpstr>25.05.04</vt:lpstr>
      <vt:lpstr>25.05.03</vt:lpstr>
      <vt:lpstr>25.05.02</vt:lpstr>
      <vt:lpstr>25.05.01</vt:lpstr>
    </vt:vector>
  </TitlesOfParts>
  <Company>熙科置业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壮志 周</dc:creator>
  <cp:lastModifiedBy>壮志 周</cp:lastModifiedBy>
  <dcterms:created xsi:type="dcterms:W3CDTF">2023-07-10T06:57:34Z</dcterms:created>
  <dcterms:modified xsi:type="dcterms:W3CDTF">2025-05-30T01:34:29Z</dcterms:modified>
</cp:coreProperties>
</file>