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408" windowWidth="14808" windowHeight="7716" activeTab="1"/>
  </bookViews>
  <sheets>
    <sheet name="Nა.2 მართვა" sheetId="8" r:id="rId1"/>
    <sheet name="Nა.2 ძეგლები" sheetId="9" r:id="rId2"/>
    <sheet name="Nა.2 მუზეუმი" sheetId="2" r:id="rId3"/>
  </sheets>
  <calcPr calcId="145621"/>
</workbook>
</file>

<file path=xl/calcChain.xml><?xml version="1.0" encoding="utf-8"?>
<calcChain xmlns="http://schemas.openxmlformats.org/spreadsheetml/2006/main">
  <c r="B10" i="8" l="1"/>
  <c r="B13" i="8"/>
  <c r="B6" i="8"/>
  <c r="C7" i="9" l="1"/>
  <c r="C20" i="9" s="1"/>
  <c r="B7" i="9"/>
  <c r="B20" i="9" s="1"/>
  <c r="B7" i="8" l="1"/>
  <c r="C7" i="8"/>
  <c r="C19" i="8" s="1"/>
  <c r="B19" i="8" l="1"/>
  <c r="C7" i="2" l="1"/>
  <c r="C20" i="2" s="1"/>
  <c r="B7" i="2"/>
  <c r="B20" i="2" s="1"/>
</calcChain>
</file>

<file path=xl/sharedStrings.xml><?xml version="1.0" encoding="utf-8"?>
<sst xmlns="http://schemas.openxmlformats.org/spreadsheetml/2006/main" count="56" uniqueCount="21">
  <si>
    <t>დანართი Nა.2</t>
  </si>
  <si>
    <t>სულ პროგრამების ბიუჯეტი</t>
  </si>
  <si>
    <t>ფაქტი</t>
  </si>
  <si>
    <t>1. შრომის ანაზღაურება</t>
  </si>
  <si>
    <t>2. საქონელი და მომსახურეობა</t>
  </si>
  <si>
    <t>ა.შტატგარეშე მომუშავეთა ანაზრაურება</t>
  </si>
  <si>
    <t>ბ. მივლინება</t>
  </si>
  <si>
    <t>გ.ოფისის ხარჯები</t>
  </si>
  <si>
    <t>დ.წარმომადგენლობითი ხარჯი</t>
  </si>
  <si>
    <t>3.სხვა ხარჯები</t>
  </si>
  <si>
    <t>4.სოც. უზრუნველყოფა</t>
  </si>
  <si>
    <t>5. ვალდებულება</t>
  </si>
  <si>
    <t>6.არაფინანსური აქტივები</t>
  </si>
  <si>
    <t>ე. რბილი ინვენტარისა და უნიფორმის შეძენის და პირად ჰიგიენასთან დაკავშირებული ხარჯები</t>
  </si>
  <si>
    <t>ვ.ტრანსპორტისა და ტექნიკის ხარჯები</t>
  </si>
  <si>
    <t>ზ.სხვა დანარჩენი საქონელი და მომსახურეობა</t>
  </si>
  <si>
    <t>7. მუზეუმების მშენებლობა-რეაბილიტაცია</t>
  </si>
  <si>
    <t>7. აჭარაში დაცული კულტურული მემკვიდრეობის უძრავი ძეგლების რეაბილიტაცია და კონსერვაცია</t>
  </si>
  <si>
    <t>გასული წლის გეგმა</t>
  </si>
  <si>
    <t>სულ  ბიუჯეტი</t>
  </si>
  <si>
    <t>სსიპ აჭარის კულტურული მემკვიდრეობის დაცვის სააგენტო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</si>
</sst>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 wrapText="1"/>
    </xf>
    <xf numFmtId="0" fontId="4" fillId="2" borderId="0" xfId="0" applyFont="1" applyFill="1" applyAlignment="1">
      <alignment horizontal="left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H23"/>
  <sheetViews>
    <sheetView workbookViewId="0">
      <selection activeCell="F5" sqref="F5"/>
    </sheetView>
  </sheetViews>
  <sheetFormatPr defaultRowHeight="14.4" x14ac:dyDescent="0.3"/>
  <cols>
    <col min="1" max="1" width="38.44140625" style="1" customWidth="1"/>
    <col min="2" max="3" width="26.33203125" style="2" customWidth="1"/>
    <col min="4" max="8" width="8.88671875" style="2"/>
  </cols>
  <sheetData>
    <row r="1" spans="1:6" x14ac:dyDescent="0.3">
      <c r="C1" s="2" t="s">
        <v>0</v>
      </c>
    </row>
    <row r="3" spans="1:6" ht="43.2" customHeight="1" x14ac:dyDescent="0.3">
      <c r="A3" s="26" t="s">
        <v>20</v>
      </c>
      <c r="B3" s="26"/>
      <c r="C3" s="26"/>
    </row>
    <row r="5" spans="1:6" ht="36.75" customHeight="1" x14ac:dyDescent="0.3">
      <c r="A5" s="12"/>
      <c r="B5" s="18" t="s">
        <v>18</v>
      </c>
      <c r="C5" s="18" t="s">
        <v>2</v>
      </c>
      <c r="D5" s="3"/>
      <c r="E5" s="3"/>
      <c r="F5" s="3"/>
    </row>
    <row r="6" spans="1:6" x14ac:dyDescent="0.3">
      <c r="A6" s="10" t="s">
        <v>3</v>
      </c>
      <c r="B6" s="11">
        <f>462880-165</f>
        <v>462715</v>
      </c>
      <c r="C6" s="22">
        <v>412284.07</v>
      </c>
    </row>
    <row r="7" spans="1:6" x14ac:dyDescent="0.3">
      <c r="A7" s="10" t="s">
        <v>4</v>
      </c>
      <c r="B7" s="11">
        <f>SUM(B8:B14)</f>
        <v>378210</v>
      </c>
      <c r="C7" s="22">
        <f>SUM(C8:C14)</f>
        <v>313602.76</v>
      </c>
    </row>
    <row r="8" spans="1:6" ht="28.8" x14ac:dyDescent="0.3">
      <c r="A8" s="9" t="s">
        <v>5</v>
      </c>
      <c r="B8" s="17">
        <v>23400</v>
      </c>
      <c r="C8" s="24">
        <v>23026.74</v>
      </c>
    </row>
    <row r="9" spans="1:6" x14ac:dyDescent="0.3">
      <c r="A9" s="9" t="s">
        <v>6</v>
      </c>
      <c r="B9" s="17">
        <v>25000</v>
      </c>
      <c r="C9" s="24">
        <v>16959.25</v>
      </c>
    </row>
    <row r="10" spans="1:6" x14ac:dyDescent="0.3">
      <c r="A10" s="9" t="s">
        <v>7</v>
      </c>
      <c r="B10" s="17">
        <f>134560-1014</f>
        <v>133546</v>
      </c>
      <c r="C10" s="24">
        <v>94040.97</v>
      </c>
    </row>
    <row r="11" spans="1:6" x14ac:dyDescent="0.3">
      <c r="A11" s="9" t="s">
        <v>8</v>
      </c>
      <c r="B11" s="17">
        <v>5000</v>
      </c>
      <c r="C11" s="24">
        <v>4282.09</v>
      </c>
    </row>
    <row r="12" spans="1:6" ht="43.2" x14ac:dyDescent="0.3">
      <c r="A12" s="9" t="s">
        <v>13</v>
      </c>
      <c r="B12" s="17">
        <v>3000</v>
      </c>
      <c r="C12" s="24">
        <v>152</v>
      </c>
    </row>
    <row r="13" spans="1:6" x14ac:dyDescent="0.3">
      <c r="A13" s="9" t="s">
        <v>14</v>
      </c>
      <c r="B13" s="17">
        <f>30000-1234</f>
        <v>28766</v>
      </c>
      <c r="C13" s="24">
        <v>22490.54</v>
      </c>
    </row>
    <row r="14" spans="1:6" ht="28.8" x14ac:dyDescent="0.3">
      <c r="A14" s="9" t="s">
        <v>15</v>
      </c>
      <c r="B14" s="17">
        <v>159498</v>
      </c>
      <c r="C14" s="24">
        <v>152651.17000000001</v>
      </c>
    </row>
    <row r="15" spans="1:6" x14ac:dyDescent="0.3">
      <c r="A15" s="10" t="s">
        <v>9</v>
      </c>
      <c r="B15" s="11">
        <v>3000</v>
      </c>
      <c r="C15" s="22">
        <v>2919.68</v>
      </c>
    </row>
    <row r="16" spans="1:6" x14ac:dyDescent="0.3">
      <c r="A16" s="10" t="s">
        <v>10</v>
      </c>
      <c r="B16" s="11">
        <v>165</v>
      </c>
      <c r="C16" s="22">
        <v>164.21</v>
      </c>
    </row>
    <row r="17" spans="1:8" x14ac:dyDescent="0.3">
      <c r="A17" s="10" t="s">
        <v>11</v>
      </c>
      <c r="B17" s="11">
        <v>2248</v>
      </c>
      <c r="C17" s="22">
        <v>2246.39</v>
      </c>
    </row>
    <row r="18" spans="1:8" x14ac:dyDescent="0.3">
      <c r="A18" s="10" t="s">
        <v>12</v>
      </c>
      <c r="B18" s="11">
        <v>367150</v>
      </c>
      <c r="C18" s="22">
        <v>327980.96999999997</v>
      </c>
    </row>
    <row r="19" spans="1:8" s="7" customFormat="1" x14ac:dyDescent="0.3">
      <c r="A19" s="10" t="s">
        <v>19</v>
      </c>
      <c r="B19" s="11">
        <f>B6+B7+B15+B16+B17+B18</f>
        <v>1213488</v>
      </c>
      <c r="C19" s="22">
        <f>C6+C7+C15+C16+C17+C18</f>
        <v>1059198.08</v>
      </c>
      <c r="D19" s="6"/>
      <c r="E19" s="6"/>
      <c r="F19" s="6"/>
      <c r="G19" s="6"/>
      <c r="H19" s="6"/>
    </row>
    <row r="20" spans="1:8" x14ac:dyDescent="0.3">
      <c r="A20" s="5"/>
    </row>
    <row r="21" spans="1:8" x14ac:dyDescent="0.3">
      <c r="A21" s="25"/>
      <c r="B21" s="25"/>
      <c r="C21" s="25"/>
    </row>
    <row r="22" spans="1:8" x14ac:dyDescent="0.3">
      <c r="A22" s="16"/>
    </row>
    <row r="23" spans="1:8" x14ac:dyDescent="0.3">
      <c r="A23" s="16"/>
    </row>
  </sheetData>
  <mergeCells count="2">
    <mergeCell ref="A3:C3"/>
    <mergeCell ref="A21:C21"/>
  </mergeCells>
  <printOptions horizontalCentered="1"/>
  <pageMargins left="0.2" right="0.21" top="0.3" bottom="0.28999999999999998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H24"/>
  <sheetViews>
    <sheetView tabSelected="1" workbookViewId="0">
      <selection activeCell="D27" sqref="D27"/>
    </sheetView>
  </sheetViews>
  <sheetFormatPr defaultRowHeight="14.4" x14ac:dyDescent="0.3"/>
  <cols>
    <col min="1" max="1" width="38.44140625" style="1" customWidth="1"/>
    <col min="2" max="3" width="26.33203125" style="2" customWidth="1"/>
    <col min="4" max="8" width="8.88671875" style="2"/>
  </cols>
  <sheetData>
    <row r="1" spans="1:6" x14ac:dyDescent="0.3">
      <c r="C1" s="2" t="s">
        <v>0</v>
      </c>
    </row>
    <row r="3" spans="1:6" ht="43.8" customHeight="1" x14ac:dyDescent="0.3">
      <c r="A3" s="26" t="s">
        <v>20</v>
      </c>
      <c r="B3" s="26"/>
      <c r="C3" s="26"/>
    </row>
    <row r="5" spans="1:6" ht="36.75" customHeight="1" x14ac:dyDescent="0.3">
      <c r="A5" s="12"/>
      <c r="B5" s="23" t="s">
        <v>18</v>
      </c>
      <c r="C5" s="20" t="s">
        <v>2</v>
      </c>
      <c r="D5" s="3"/>
      <c r="E5" s="3"/>
      <c r="F5" s="3"/>
    </row>
    <row r="6" spans="1:6" x14ac:dyDescent="0.3">
      <c r="A6" s="10" t="s">
        <v>3</v>
      </c>
      <c r="B6" s="11">
        <v>0</v>
      </c>
      <c r="C6" s="14">
        <v>0</v>
      </c>
    </row>
    <row r="7" spans="1:6" x14ac:dyDescent="0.3">
      <c r="A7" s="10" t="s">
        <v>4</v>
      </c>
      <c r="B7" s="11">
        <f>SUM(B8:B14)</f>
        <v>0</v>
      </c>
      <c r="C7" s="14">
        <f>SUM(C8:C14)</f>
        <v>0</v>
      </c>
    </row>
    <row r="8" spans="1:6" ht="28.8" x14ac:dyDescent="0.3">
      <c r="A8" s="9" t="s">
        <v>5</v>
      </c>
      <c r="B8" s="19"/>
      <c r="C8" s="15"/>
    </row>
    <row r="9" spans="1:6" x14ac:dyDescent="0.3">
      <c r="A9" s="9" t="s">
        <v>6</v>
      </c>
      <c r="B9" s="19"/>
      <c r="C9" s="15"/>
    </row>
    <row r="10" spans="1:6" x14ac:dyDescent="0.3">
      <c r="A10" s="9" t="s">
        <v>7</v>
      </c>
      <c r="B10" s="19"/>
      <c r="C10" s="15"/>
    </row>
    <row r="11" spans="1:6" x14ac:dyDescent="0.3">
      <c r="A11" s="9" t="s">
        <v>8</v>
      </c>
      <c r="B11" s="19"/>
      <c r="C11" s="15"/>
    </row>
    <row r="12" spans="1:6" ht="43.2" x14ac:dyDescent="0.3">
      <c r="A12" s="9" t="s">
        <v>13</v>
      </c>
      <c r="B12" s="19"/>
      <c r="C12" s="15"/>
    </row>
    <row r="13" spans="1:6" x14ac:dyDescent="0.3">
      <c r="A13" s="9" t="s">
        <v>14</v>
      </c>
      <c r="B13" s="19"/>
      <c r="C13" s="15"/>
    </row>
    <row r="14" spans="1:6" ht="28.8" x14ac:dyDescent="0.3">
      <c r="A14" s="9" t="s">
        <v>15</v>
      </c>
      <c r="B14" s="19"/>
      <c r="C14" s="15"/>
    </row>
    <row r="15" spans="1:6" x14ac:dyDescent="0.3">
      <c r="A15" s="10" t="s">
        <v>9</v>
      </c>
      <c r="B15" s="11">
        <v>0</v>
      </c>
      <c r="C15" s="14">
        <v>0</v>
      </c>
    </row>
    <row r="16" spans="1:6" x14ac:dyDescent="0.3">
      <c r="A16" s="10" t="s">
        <v>10</v>
      </c>
      <c r="B16" s="11">
        <v>0</v>
      </c>
      <c r="C16" s="14">
        <v>0</v>
      </c>
    </row>
    <row r="17" spans="1:8" x14ac:dyDescent="0.3">
      <c r="A17" s="10" t="s">
        <v>11</v>
      </c>
      <c r="B17" s="11">
        <v>0</v>
      </c>
      <c r="C17" s="14">
        <v>0</v>
      </c>
    </row>
    <row r="18" spans="1:8" x14ac:dyDescent="0.3">
      <c r="A18" s="10" t="s">
        <v>12</v>
      </c>
      <c r="B18" s="11">
        <v>0</v>
      </c>
      <c r="C18" s="14">
        <v>0</v>
      </c>
    </row>
    <row r="19" spans="1:8" ht="43.2" x14ac:dyDescent="0.3">
      <c r="A19" s="10" t="s">
        <v>17</v>
      </c>
      <c r="B19" s="11">
        <v>398000</v>
      </c>
      <c r="C19" s="22">
        <v>228039.35</v>
      </c>
    </row>
    <row r="20" spans="1:8" s="7" customFormat="1" x14ac:dyDescent="0.3">
      <c r="A20" s="10" t="s">
        <v>1</v>
      </c>
      <c r="B20" s="11">
        <f>B6+B7+B15+B16+B17+B18+B19</f>
        <v>398000</v>
      </c>
      <c r="C20" s="11">
        <f>C6+C7+C15+C16+C17+C18+C19</f>
        <v>228039.35</v>
      </c>
      <c r="D20" s="6"/>
      <c r="E20" s="6"/>
      <c r="F20" s="6"/>
      <c r="G20" s="6"/>
      <c r="H20" s="6"/>
    </row>
    <row r="21" spans="1:8" ht="15" x14ac:dyDescent="0.25">
      <c r="A21" s="5"/>
    </row>
    <row r="22" spans="1:8" x14ac:dyDescent="0.3">
      <c r="A22" s="25"/>
      <c r="B22" s="25"/>
      <c r="C22" s="25"/>
    </row>
    <row r="23" spans="1:8" x14ac:dyDescent="0.3">
      <c r="A23" s="16"/>
    </row>
    <row r="24" spans="1:8" x14ac:dyDescent="0.3">
      <c r="A24" s="16"/>
    </row>
  </sheetData>
  <mergeCells count="2">
    <mergeCell ref="A3:C3"/>
    <mergeCell ref="A22:C22"/>
  </mergeCells>
  <printOptions horizontalCentered="1"/>
  <pageMargins left="0.2" right="0.21" top="0.3" bottom="0.28999999999999998" header="0.3" footer="0.3"/>
  <pageSetup paperSize="9" scale="90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H24"/>
  <sheetViews>
    <sheetView topLeftCell="A10" workbookViewId="0">
      <selection activeCell="A22" sqref="A22:C24"/>
    </sheetView>
  </sheetViews>
  <sheetFormatPr defaultRowHeight="14.4" x14ac:dyDescent="0.3"/>
  <cols>
    <col min="1" max="1" width="38.44140625" style="1" customWidth="1"/>
    <col min="2" max="3" width="26.33203125" style="2" customWidth="1"/>
    <col min="4" max="8" width="9.109375" style="2"/>
  </cols>
  <sheetData>
    <row r="1" spans="1:6" x14ac:dyDescent="0.3">
      <c r="C1" s="2" t="s">
        <v>0</v>
      </c>
    </row>
    <row r="3" spans="1:6" ht="46.8" customHeight="1" x14ac:dyDescent="0.3">
      <c r="A3" s="26" t="s">
        <v>20</v>
      </c>
      <c r="B3" s="26"/>
      <c r="C3" s="26"/>
    </row>
    <row r="5" spans="1:6" ht="36.75" customHeight="1" x14ac:dyDescent="0.3">
      <c r="A5" s="12"/>
      <c r="B5" s="23" t="s">
        <v>18</v>
      </c>
      <c r="C5" s="4" t="s">
        <v>2</v>
      </c>
      <c r="D5" s="3"/>
      <c r="E5" s="3"/>
      <c r="F5" s="3"/>
    </row>
    <row r="6" spans="1:6" x14ac:dyDescent="0.3">
      <c r="A6" s="10" t="s">
        <v>3</v>
      </c>
      <c r="B6" s="11">
        <v>0</v>
      </c>
      <c r="C6" s="14">
        <v>0</v>
      </c>
    </row>
    <row r="7" spans="1:6" x14ac:dyDescent="0.3">
      <c r="A7" s="10" t="s">
        <v>4</v>
      </c>
      <c r="B7" s="11">
        <f>SUM(B8:B14)</f>
        <v>0</v>
      </c>
      <c r="C7" s="14">
        <f>SUM(C8:C14)</f>
        <v>0</v>
      </c>
    </row>
    <row r="8" spans="1:6" ht="28.8" x14ac:dyDescent="0.3">
      <c r="A8" s="9" t="s">
        <v>5</v>
      </c>
      <c r="B8" s="8"/>
      <c r="C8" s="15"/>
    </row>
    <row r="9" spans="1:6" x14ac:dyDescent="0.3">
      <c r="A9" s="9" t="s">
        <v>6</v>
      </c>
      <c r="B9" s="8"/>
      <c r="C9" s="15"/>
    </row>
    <row r="10" spans="1:6" x14ac:dyDescent="0.3">
      <c r="A10" s="9" t="s">
        <v>7</v>
      </c>
      <c r="B10" s="8"/>
      <c r="C10" s="15"/>
    </row>
    <row r="11" spans="1:6" x14ac:dyDescent="0.3">
      <c r="A11" s="9" t="s">
        <v>8</v>
      </c>
      <c r="B11" s="8"/>
      <c r="C11" s="15"/>
    </row>
    <row r="12" spans="1:6" ht="43.2" x14ac:dyDescent="0.3">
      <c r="A12" s="9" t="s">
        <v>13</v>
      </c>
      <c r="B12" s="13"/>
      <c r="C12" s="15"/>
    </row>
    <row r="13" spans="1:6" x14ac:dyDescent="0.3">
      <c r="A13" s="9" t="s">
        <v>14</v>
      </c>
      <c r="B13" s="8"/>
      <c r="C13" s="15"/>
    </row>
    <row r="14" spans="1:6" ht="28.8" x14ac:dyDescent="0.3">
      <c r="A14" s="9" t="s">
        <v>15</v>
      </c>
      <c r="B14" s="8"/>
      <c r="C14" s="15"/>
    </row>
    <row r="15" spans="1:6" x14ac:dyDescent="0.3">
      <c r="A15" s="10" t="s">
        <v>9</v>
      </c>
      <c r="B15" s="11">
        <v>0</v>
      </c>
      <c r="C15" s="14">
        <v>0</v>
      </c>
    </row>
    <row r="16" spans="1:6" x14ac:dyDescent="0.3">
      <c r="A16" s="10" t="s">
        <v>10</v>
      </c>
      <c r="B16" s="11">
        <v>0</v>
      </c>
      <c r="C16" s="14">
        <v>0</v>
      </c>
    </row>
    <row r="17" spans="1:8" x14ac:dyDescent="0.3">
      <c r="A17" s="10" t="s">
        <v>11</v>
      </c>
      <c r="B17" s="11">
        <v>0</v>
      </c>
      <c r="C17" s="14">
        <v>0</v>
      </c>
    </row>
    <row r="18" spans="1:8" x14ac:dyDescent="0.3">
      <c r="A18" s="10" t="s">
        <v>12</v>
      </c>
      <c r="B18" s="11">
        <v>0</v>
      </c>
      <c r="C18" s="14">
        <v>0</v>
      </c>
    </row>
    <row r="19" spans="1:8" ht="28.8" x14ac:dyDescent="0.3">
      <c r="A19" s="21" t="s">
        <v>16</v>
      </c>
      <c r="B19" s="11">
        <v>150100</v>
      </c>
      <c r="C19" s="22">
        <v>102830.92</v>
      </c>
    </row>
    <row r="20" spans="1:8" s="7" customFormat="1" x14ac:dyDescent="0.3">
      <c r="A20" s="10" t="s">
        <v>1</v>
      </c>
      <c r="B20" s="11">
        <f>B6+B7+B15+B16+B17+B18+B19</f>
        <v>150100</v>
      </c>
      <c r="C20" s="11">
        <f>C6+C7+C15+C16+C17+C18+C19</f>
        <v>102830.92</v>
      </c>
      <c r="D20" s="6"/>
      <c r="E20" s="6"/>
      <c r="F20" s="6"/>
      <c r="G20" s="6"/>
      <c r="H20" s="6"/>
    </row>
    <row r="21" spans="1:8" x14ac:dyDescent="0.3">
      <c r="A21" s="5"/>
    </row>
    <row r="22" spans="1:8" x14ac:dyDescent="0.3">
      <c r="A22" s="25"/>
      <c r="B22" s="25"/>
      <c r="C22" s="25"/>
    </row>
    <row r="23" spans="1:8" x14ac:dyDescent="0.3">
      <c r="A23" s="16"/>
    </row>
    <row r="24" spans="1:8" x14ac:dyDescent="0.3">
      <c r="A24" s="16"/>
    </row>
  </sheetData>
  <mergeCells count="2">
    <mergeCell ref="A3:C3"/>
    <mergeCell ref="A22:C22"/>
  </mergeCells>
  <printOptions horizontalCentered="1"/>
  <pageMargins left="0.2" right="0.21" top="0.3" bottom="0.28999999999999998" header="0.3" footer="0.3"/>
  <pageSetup paperSize="9" scale="9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Nა.2 მართვა</vt:lpstr>
      <vt:lpstr>Nა.2 ძეგლები</vt:lpstr>
      <vt:lpstr>Nა.2 მუზეუმი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2015-01-20T07:10:48Z</dcterms:modified>
</cp:coreProperties>
</file>