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-mf\Dati\GESTIONE DI CANTIERE\PERSONALE\"/>
    </mc:Choice>
  </mc:AlternateContent>
  <xr:revisionPtr revIDLastSave="0" documentId="13_ncr:1_{C0A2D74F-AE89-4123-9E8E-02D0187800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MA" sheetId="3" r:id="rId1"/>
    <sheet name="ElencoDIPxCONVALIDA" sheetId="4" r:id="rId2"/>
    <sheet name="Tabella2" sheetId="6" r:id="rId3"/>
    <sheet name="Foglio1" sheetId="5" r:id="rId4"/>
  </sheets>
  <definedNames>
    <definedName name="_xlnm._FilterDatabase" localSheetId="1" hidden="1">ElencoDIPxCONVALIDA!#REF!</definedName>
    <definedName name="_xlnm.Print_Area" localSheetId="0">PROGRAMMA!$B$2:$V$73</definedName>
    <definedName name="DatiEsterni_1" localSheetId="2" hidden="1">Tabella2!$A$1:$A$238</definedName>
    <definedName name="_xlnm.Print_Titles" localSheetId="0">PROGRAMMA!$2:$4</definedName>
    <definedName name="Z_11983796_E4F4_400A_A00D_5F80FCD9708C_.wvu.PrintArea" localSheetId="0" hidden="1">PROGRAMMA!$B$2:$V$122</definedName>
    <definedName name="Z_11983796_E4F4_400A_A00D_5F80FCD9708C_.wvu.PrintTitles" localSheetId="0" hidden="1">PROGRAMMA!$2:$4</definedName>
    <definedName name="Z_17A57D8E_5893_470F_A325_A84289CD457B_.wvu.PrintArea" localSheetId="0" hidden="1">PROGRAMMA!$B$2:$V$129</definedName>
    <definedName name="Z_17A57D8E_5893_470F_A325_A84289CD457B_.wvu.PrintTitles" localSheetId="0" hidden="1">PROGRAMMA!$2:$4</definedName>
    <definedName name="Z_1F42C89D_EE7E_4591_849D_E29403D2C57B_.wvu.PrintArea" localSheetId="0" hidden="1">PROGRAMMA!$B$4:$S$4</definedName>
    <definedName name="Z_2E4867DD_12E9_4B1C_918F_A138D99F2CC8_.wvu.PrintArea" localSheetId="0" hidden="1">PROGRAMMA!$B$2:$V$124</definedName>
    <definedName name="Z_2E4867DD_12E9_4B1C_918F_A138D99F2CC8_.wvu.PrintTitles" localSheetId="0" hidden="1">PROGRAMMA!$2:$4</definedName>
    <definedName name="Z_2EE1C197_070B_48F5_815E_EBE774E5AC65_.wvu.PrintArea" localSheetId="0" hidden="1">PROGRAMMA!#REF!</definedName>
    <definedName name="Z_B22BAF5D_6806_48E7_8976_209A44E40197_.wvu.PrintArea" localSheetId="0" hidden="1">PROGRAMMA!$B$2:$V$124</definedName>
    <definedName name="Z_B22BAF5D_6806_48E7_8976_209A44E40197_.wvu.PrintTitles" localSheetId="0" hidden="1">PROGRAMMA!$2:$4</definedName>
    <definedName name="Z_C1B391CA_C6D7_4449_909A_6FC35FFA18E1_.wvu.PrintArea" localSheetId="0" hidden="1">PROGRAMMA!$B$9:$J$9</definedName>
    <definedName name="Z_C1B391CA_C6D7_4449_909A_6FC35FFA18E1_.wvu.PrintTitles" localSheetId="0" hidden="1">PROGRAMMA!$2:$4</definedName>
    <definedName name="Z_CC59EC4F_DA57_4F75_BABE_2CE7A4CBB2A0_.wvu.PrintArea" localSheetId="0" hidden="1">PROGRAMMA!$B$2:$S$35</definedName>
    <definedName name="Z_CC59EC4F_DA57_4F75_BABE_2CE7A4CBB2A0_.wvu.PrintTitles" localSheetId="0" hidden="1">PROGRAMMA!$2:$4</definedName>
    <definedName name="Z_D3661560_F7C7_43BE_AEBC_4F147829826A_.wvu.PrintArea" localSheetId="0" hidden="1">PROGRAMMA!$B$4:$S$4</definedName>
    <definedName name="Z_EDE85620_20C3_4CC7_884D_FDB79C6328C8_.wvu.PrintArea" localSheetId="0" hidden="1">PROGRAMMA!$B$2:$V$121</definedName>
    <definedName name="Z_EDE85620_20C3_4CC7_884D_FDB79C6328C8_.wvu.PrintTitles" localSheetId="0" hidden="1">PROGRAMMA!$2:$4</definedName>
    <definedName name="Z_F20308A6_63FA_4439_B165_68B5B8CFC4BF_.wvu.PrintArea" localSheetId="0" hidden="1">PROGRAMMA!$B$2:$S$35</definedName>
    <definedName name="Z_F725770C_3E70_481C_A443_972E3AE65AA5_.wvu.PrintArea" localSheetId="0" hidden="1">PROGRAMMA!$B$2:$V$121</definedName>
    <definedName name="Z_F725770C_3E70_481C_A443_972E3AE65AA5_.wvu.PrintTitles" localSheetId="0" hidden="1">PROGRAMMA!$2:$4</definedName>
  </definedNames>
  <calcPr calcId="191029"/>
  <customWorkbookViews>
    <customWorkbookView name="Damiano Pirrello - Visualizzazione personale" guid="{17A57D8E-5893-470F-A325-A84289CD457B}" mergeInterval="0" personalView="1" maximized="1" xWindow="-8" yWindow="-8" windowWidth="1936" windowHeight="1056" activeSheetId="1"/>
    <customWorkbookView name="Massimo - Visualizzazione personale" guid="{F725770C-3E70-481C-A443-972E3AE65AA5}" mergeInterval="0" personalView="1" maximized="1" xWindow="-1928" yWindow="-8" windowWidth="1936" windowHeight="1048" activeSheetId="1"/>
    <customWorkbookView name="carmelo giunta - Visualizzazione personale" guid="{2E4867DD-12E9-4B1C-918F-A138D99F2CC8}" mergeInterval="0" personalView="1" maximized="1" xWindow="-8" yWindow="-8" windowWidth="1936" windowHeight="1048" activeSheetId="1"/>
    <customWorkbookView name="laszlo csordas - Visualizzazione personale" guid="{11983796-E4F4-400A-A00D-5F80FCD9708C}" mergeInterval="0" personalView="1" maximized="1" xWindow="-8" yWindow="-8" windowWidth="1376" windowHeight="744" activeSheetId="1"/>
    <customWorkbookView name="gianluca andrisano - Visualizzazione personale" guid="{B22BAF5D-6806-48E7-8976-209A44E40197}" mergeInterval="0" personalView="1" maximized="1" xWindow="-8" yWindow="-8" windowWidth="1936" windowHeight="1048" activeSheetId="1"/>
    <customWorkbookView name="antonino azzoppardi - Visualizzazione personale" guid="{EDE85620-20C3-4CC7-884D-FDB79C6328C8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66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44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33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112" i="5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Q15" i="3" l="1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P42" i="3"/>
  <c r="A552" i="5"/>
  <c r="E67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2" i="4"/>
  <c r="C143" i="4"/>
  <c r="C144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8" i="4"/>
  <c r="C199" i="4"/>
  <c r="C201" i="4"/>
  <c r="C202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23" i="4"/>
  <c r="C203" i="4"/>
  <c r="C119" i="4"/>
  <c r="C83" i="4"/>
  <c r="C145" i="4"/>
  <c r="C200" i="4"/>
  <c r="C141" i="4"/>
  <c r="C197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9" i="3"/>
  <c r="E70" i="3"/>
  <c r="E71" i="3"/>
  <c r="E72" i="3"/>
  <c r="E7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Q43" i="3"/>
  <c r="Q44" i="3"/>
  <c r="Q45" i="3"/>
  <c r="Q46" i="3"/>
  <c r="Q47" i="3"/>
  <c r="Q48" i="3"/>
  <c r="Q49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H14" i="3"/>
  <c r="E14" i="3"/>
  <c r="K44" i="3"/>
  <c r="K45" i="3"/>
  <c r="K46" i="3"/>
  <c r="K47" i="3"/>
  <c r="K48" i="3"/>
  <c r="K49" i="3"/>
  <c r="K50" i="3"/>
  <c r="K51" i="3"/>
  <c r="K52" i="3"/>
  <c r="D42" i="3"/>
  <c r="M13" i="3" l="1"/>
  <c r="B65" i="3"/>
  <c r="B66" i="3"/>
  <c r="B67" i="3"/>
  <c r="B68" i="3"/>
  <c r="B71" i="3"/>
  <c r="B72" i="3"/>
  <c r="B73" i="3"/>
  <c r="E43" i="3"/>
  <c r="G42" i="3"/>
  <c r="J42" i="3"/>
  <c r="H43" i="3"/>
  <c r="I6" i="3" l="1"/>
  <c r="F6" i="3" s="1"/>
  <c r="G41" i="3"/>
  <c r="Q50" i="3"/>
  <c r="P13" i="3"/>
  <c r="A1" i="4" l="1"/>
  <c r="N70" i="3"/>
  <c r="N69" i="3"/>
  <c r="N68" i="3"/>
  <c r="N67" i="3"/>
  <c r="N66" i="3"/>
  <c r="N65" i="3"/>
  <c r="N64" i="3"/>
  <c r="K43" i="3"/>
  <c r="K41" i="3"/>
  <c r="H41" i="3"/>
  <c r="E41" i="3"/>
  <c r="K40" i="3"/>
  <c r="Q14" i="3"/>
  <c r="B14" i="3"/>
  <c r="J13" i="3"/>
  <c r="G13" i="3"/>
  <c r="D13" i="3"/>
  <c r="N12" i="3"/>
  <c r="K12" i="3"/>
  <c r="H12" i="3"/>
  <c r="E12" i="3"/>
  <c r="K11" i="3"/>
  <c r="E11" i="3"/>
  <c r="I11" i="3" l="1"/>
  <c r="F7" i="3"/>
  <c r="I5" i="3" l="1"/>
  <c r="F5" i="3" s="1"/>
  <c r="B5" i="3" s="1"/>
  <c r="G5" i="3" s="1"/>
  <c r="A222" i="5"/>
  <c r="K54" i="3"/>
  <c r="G7" i="3" l="1"/>
  <c r="G6" i="3"/>
  <c r="B47" i="4"/>
  <c r="B52" i="4"/>
  <c r="B107" i="4"/>
  <c r="B34" i="4"/>
  <c r="B190" i="4"/>
  <c r="B241" i="4"/>
  <c r="B32" i="4"/>
  <c r="B117" i="4"/>
  <c r="B257" i="4"/>
  <c r="B265" i="4"/>
  <c r="B70" i="4"/>
  <c r="B237" i="4"/>
  <c r="B103" i="4"/>
  <c r="B127" i="4"/>
  <c r="B266" i="4"/>
  <c r="B113" i="4"/>
  <c r="B134" i="4"/>
  <c r="B162" i="4"/>
  <c r="B273" i="4"/>
  <c r="B245" i="4"/>
  <c r="B68" i="4"/>
  <c r="B81" i="4"/>
  <c r="B179" i="4"/>
  <c r="B11" i="4"/>
  <c r="B204" i="4"/>
  <c r="B104" i="4"/>
  <c r="B239" i="4"/>
  <c r="B54" i="4"/>
  <c r="B135" i="4"/>
  <c r="B48" i="4"/>
  <c r="B180" i="4"/>
  <c r="B84" i="4"/>
  <c r="B133" i="4"/>
  <c r="B172" i="4"/>
  <c r="B261" i="4"/>
  <c r="B258" i="4"/>
  <c r="B226" i="4"/>
  <c r="B198" i="4"/>
  <c r="B272" i="4"/>
  <c r="B42" i="4"/>
  <c r="B67" i="4"/>
  <c r="B232" i="4"/>
  <c r="B182" i="4"/>
  <c r="B98" i="4"/>
  <c r="B82" i="4"/>
  <c r="B235" i="4"/>
  <c r="B157" i="4"/>
  <c r="B231" i="4"/>
  <c r="B240" i="4"/>
  <c r="B14" i="4"/>
  <c r="B31" i="4"/>
  <c r="B161" i="4"/>
  <c r="B51" i="4"/>
  <c r="B89" i="4"/>
  <c r="B30" i="4"/>
  <c r="B130" i="4"/>
  <c r="B215" i="4"/>
  <c r="B144" i="4"/>
  <c r="B234" i="4"/>
  <c r="B189" i="4"/>
  <c r="B28" i="4"/>
  <c r="B43" i="4"/>
  <c r="B168" i="4"/>
  <c r="B217" i="4"/>
  <c r="B227" i="4"/>
  <c r="B119" i="4"/>
  <c r="B248" i="4"/>
  <c r="B13" i="4"/>
  <c r="B244" i="4"/>
  <c r="B4" i="4"/>
  <c r="B93" i="4"/>
  <c r="B178" i="4"/>
  <c r="B44" i="4"/>
  <c r="B195" i="4"/>
  <c r="B194" i="4"/>
  <c r="B36" i="4"/>
  <c r="B71" i="4"/>
  <c r="B49" i="4"/>
  <c r="B75" i="4"/>
  <c r="B214" i="4"/>
  <c r="B170" i="4"/>
  <c r="B246" i="4"/>
  <c r="B53" i="4"/>
  <c r="B267" i="4"/>
  <c r="B73" i="4"/>
  <c r="B99" i="4"/>
  <c r="B250" i="4"/>
  <c r="B199" i="4"/>
  <c r="B175" i="4"/>
  <c r="B24" i="4"/>
  <c r="B115" i="4"/>
  <c r="B114" i="4"/>
  <c r="B78" i="4"/>
  <c r="B102" i="4"/>
  <c r="B243" i="4"/>
  <c r="B136" i="4"/>
  <c r="B123" i="4"/>
  <c r="B50" i="4"/>
  <c r="B193" i="4"/>
  <c r="B224" i="4"/>
  <c r="B183" i="4"/>
  <c r="B186" i="4"/>
  <c r="B147" i="4"/>
  <c r="B74" i="4"/>
  <c r="B184" i="4"/>
  <c r="B218" i="4"/>
  <c r="B160" i="4"/>
  <c r="B132" i="4"/>
  <c r="B27" i="4"/>
  <c r="B191" i="4"/>
  <c r="B25" i="4"/>
  <c r="B26" i="4"/>
  <c r="B92" i="4"/>
  <c r="B80" i="4"/>
  <c r="B210" i="4"/>
  <c r="B128" i="4"/>
  <c r="B206" i="4"/>
  <c r="B221" i="4"/>
  <c r="B260" i="4"/>
  <c r="B140" i="4"/>
  <c r="B95" i="4"/>
  <c r="B262" i="4"/>
  <c r="B9" i="4"/>
  <c r="B229" i="4"/>
  <c r="B203" i="4"/>
  <c r="B120" i="4"/>
  <c r="B192" i="4"/>
  <c r="B219" i="4"/>
  <c r="B85" i="4"/>
  <c r="B12" i="4"/>
  <c r="B88" i="4"/>
  <c r="B171" i="4"/>
  <c r="B177" i="4"/>
  <c r="B222" i="4"/>
  <c r="B211" i="4"/>
  <c r="B164" i="4"/>
  <c r="B87" i="4"/>
  <c r="B79" i="4"/>
  <c r="B58" i="4"/>
  <c r="B3" i="4"/>
  <c r="B163" i="4"/>
  <c r="B202" i="4"/>
  <c r="B46" i="4"/>
  <c r="B38" i="4"/>
  <c r="B86" i="4"/>
  <c r="B35" i="4"/>
  <c r="B63" i="4"/>
  <c r="B251" i="4"/>
  <c r="B220" i="4"/>
  <c r="B259" i="4"/>
  <c r="B125" i="4"/>
  <c r="B252" i="4"/>
  <c r="B111" i="4"/>
  <c r="B45" i="4"/>
  <c r="B197" i="4"/>
  <c r="B142" i="4"/>
  <c r="B233" i="4"/>
  <c r="B106" i="4"/>
  <c r="B271" i="4"/>
  <c r="B6" i="4"/>
  <c r="B97" i="4"/>
  <c r="B7" i="4"/>
  <c r="B249" i="4"/>
  <c r="B126" i="4"/>
  <c r="B149" i="4"/>
  <c r="B62" i="4"/>
  <c r="B242" i="4"/>
  <c r="B137" i="4"/>
  <c r="B145" i="4"/>
  <c r="B169" i="4"/>
  <c r="B108" i="4"/>
  <c r="B174" i="4"/>
  <c r="B112" i="4"/>
  <c r="B208" i="4"/>
  <c r="B185" i="4"/>
  <c r="B138" i="4"/>
  <c r="B216" i="4"/>
  <c r="B146" i="4"/>
  <c r="B8" i="4"/>
  <c r="B110" i="4"/>
  <c r="B65" i="4"/>
  <c r="B176" i="4"/>
  <c r="B39" i="4"/>
  <c r="B29" i="4"/>
  <c r="B77" i="4"/>
  <c r="B253" i="4"/>
  <c r="B100" i="4"/>
  <c r="B91" i="4"/>
  <c r="B188" i="4"/>
  <c r="B236" i="4"/>
  <c r="B151" i="4"/>
  <c r="B101" i="4"/>
  <c r="B21" i="4"/>
  <c r="B109" i="4"/>
  <c r="B166" i="4"/>
  <c r="B116" i="4"/>
  <c r="B264" i="4"/>
  <c r="B154" i="4"/>
  <c r="B201" i="4"/>
  <c r="B66" i="4"/>
  <c r="B269" i="4"/>
  <c r="B165" i="4"/>
  <c r="B5" i="4"/>
  <c r="B40" i="4"/>
  <c r="B150" i="4"/>
  <c r="B56" i="4"/>
  <c r="B255" i="4"/>
  <c r="B187" i="4"/>
  <c r="B159" i="4"/>
  <c r="B238" i="4"/>
  <c r="B200" i="4"/>
  <c r="B256" i="4"/>
  <c r="B196" i="4"/>
  <c r="B167" i="4"/>
  <c r="B153" i="4"/>
  <c r="B131" i="4"/>
  <c r="B59" i="4"/>
  <c r="B60" i="4"/>
  <c r="B173" i="4"/>
  <c r="B247" i="4"/>
  <c r="B205" i="4"/>
  <c r="B209" i="4"/>
  <c r="B141" i="4"/>
  <c r="B213" i="4"/>
  <c r="B155" i="4"/>
  <c r="B156" i="4"/>
  <c r="B263" i="4"/>
  <c r="B148" i="4"/>
  <c r="B268" i="4"/>
  <c r="B55" i="4"/>
  <c r="B129" i="4"/>
  <c r="B23" i="4"/>
  <c r="B207" i="4"/>
  <c r="B143" i="4"/>
  <c r="B33" i="4"/>
  <c r="B37" i="4"/>
  <c r="B105" i="4"/>
  <c r="B228" i="4"/>
  <c r="B20" i="4"/>
  <c r="B124" i="4"/>
  <c r="B19" i="4"/>
  <c r="B72" i="4"/>
  <c r="B254" i="4"/>
  <c r="B223" i="4"/>
  <c r="B57" i="4"/>
  <c r="B61" i="4"/>
  <c r="B15" i="4"/>
  <c r="B270" i="4"/>
  <c r="B139" i="4"/>
  <c r="B212" i="4"/>
  <c r="B118" i="4"/>
  <c r="B230" i="4"/>
  <c r="B152" i="4"/>
  <c r="B121" i="4"/>
  <c r="B17" i="4"/>
  <c r="B76" i="4"/>
  <c r="B16" i="4"/>
  <c r="B18" i="4"/>
  <c r="B158" i="4"/>
  <c r="B10" i="4"/>
  <c r="B94" i="4"/>
  <c r="B181" i="4"/>
  <c r="B225" i="4"/>
  <c r="B69" i="4"/>
  <c r="B41" i="4"/>
  <c r="B83" i="4"/>
  <c r="B122" i="4"/>
  <c r="B64" i="4"/>
  <c r="B22" i="4"/>
  <c r="B90" i="4"/>
  <c r="B9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B48C2A-A0A9-4BAD-9B97-8A0A2433C7A4}" keepAlive="1" name="Query - Errori in Tabella2" description="Connessione alla query 'Errori in Tabella2' nella cartella di lavoro." type="5" refreshedVersion="0" background="1">
    <dbPr connection="Provider=Microsoft.Mashup.OleDb.1;Data Source=$Workbook$;Location=&quot;Errori in Tabella2&quot;;Extended Properties=&quot;&quot;" command="SELECT * FROM [Errori in Tabella2]"/>
  </connection>
  <connection id="2" xr16:uid="{D4C68D11-0347-4FF4-A55F-39E4DCDCB90E}" keepAlive="1" name="Query - Errori in Tabella2 (2)" description="Connessione alla query 'Errori in Tabella2 (2)' nella cartella di lavoro." type="5" refreshedVersion="0" background="1">
    <dbPr connection="Provider=Microsoft.Mashup.OleDb.1;Data Source=$Workbook$;Location=&quot;Errori in Tabella2 (2)&quot;;Extended Properties=&quot;&quot;" command="SELECT * FROM [Errori in Tabella2 (2)]"/>
  </connection>
  <connection id="3" xr16:uid="{803FC3CF-06B2-4D7D-8289-2158FFBE7A0A}" keepAlive="1" name="Query - Tabella2" description="Connessione alla query 'Tabella2' nella cartella di lavoro." type="5" refreshedVersion="8" background="1" saveData="1">
    <dbPr connection="Provider=Microsoft.Mashup.OleDb.1;Data Source=$Workbook$;Location=Tabella2;Extended Properties=&quot;&quot;" command="SELECT * FROM [Tabella2]"/>
  </connection>
</connections>
</file>

<file path=xl/sharedStrings.xml><?xml version="1.0" encoding="utf-8"?>
<sst xmlns="http://schemas.openxmlformats.org/spreadsheetml/2006/main" count="944" uniqueCount="363">
  <si>
    <t>ALAMIN DIDER</t>
  </si>
  <si>
    <t>HUSSAIN ARIF</t>
  </si>
  <si>
    <t>MAGAZZINO</t>
  </si>
  <si>
    <t>FERRIGNO FRANCESCO</t>
  </si>
  <si>
    <t>DUCA FABIO</t>
  </si>
  <si>
    <t>SVILUPPO</t>
  </si>
  <si>
    <t>LEOTTA DAVIDE</t>
  </si>
  <si>
    <t>INSERIMENTO DATI</t>
  </si>
  <si>
    <t>BATIR ROMAN</t>
  </si>
  <si>
    <t>UFFICIO</t>
  </si>
  <si>
    <t>TOTALE PERSONE</t>
  </si>
  <si>
    <t>KIEMTORE ANDAMAN</t>
  </si>
  <si>
    <t>GIORGIANNI FRANCESCO</t>
  </si>
  <si>
    <t>HOSSAIN FOYSAL</t>
  </si>
  <si>
    <t>RANA MASUD</t>
  </si>
  <si>
    <t>HOQUE NAZMUL</t>
  </si>
  <si>
    <t>GONI MD OSMAN</t>
  </si>
  <si>
    <t>ROSSIT CHRISTIAN</t>
  </si>
  <si>
    <t>TOT. PERSONE PER COSTR.</t>
  </si>
  <si>
    <t>HAIDER IFTI</t>
  </si>
  <si>
    <t>BATIR RODION</t>
  </si>
  <si>
    <t>AGOSTA SAMUELE</t>
  </si>
  <si>
    <t>SULIMAN RAIS</t>
  </si>
  <si>
    <t>MONDAL SADHON</t>
  </si>
  <si>
    <t>FORCHIASSIN SIMONE</t>
  </si>
  <si>
    <t>SANGARE' ABDRAHAMANE</t>
  </si>
  <si>
    <t>MIA KAIUM</t>
  </si>
  <si>
    <t>SHOVON AFSOR UDDIN</t>
  </si>
  <si>
    <t>MIA SHAWON</t>
  </si>
  <si>
    <t>AMIN ALA</t>
  </si>
  <si>
    <t>IONICIANU CATALIN</t>
  </si>
  <si>
    <t>CARPINTERI DOMENICO</t>
  </si>
  <si>
    <t>BABLU BABLU</t>
  </si>
  <si>
    <t>TAORMINA FABIO</t>
  </si>
  <si>
    <t>MATUBBER ARIF</t>
  </si>
  <si>
    <t>PETRELLI VINCENZO</t>
  </si>
  <si>
    <t>VETRANO ERRICO</t>
  </si>
  <si>
    <t>FERIE</t>
  </si>
  <si>
    <t>CAMMALLERI CARMELO</t>
  </si>
  <si>
    <t>AL AMIN MD</t>
  </si>
  <si>
    <t>DEWAN SANY</t>
  </si>
  <si>
    <t>HOSSAIN ARMAN</t>
  </si>
  <si>
    <t>VETRANO GAETANO</t>
  </si>
  <si>
    <t>MULLAH MORSALIN</t>
  </si>
  <si>
    <t>HOSSAIN RASEL</t>
  </si>
  <si>
    <t>HARUNOOR RASHID</t>
  </si>
  <si>
    <t>HOSSAIN NAHID</t>
  </si>
  <si>
    <t>KHAN RONI</t>
  </si>
  <si>
    <t>ANDRIAN LUCA</t>
  </si>
  <si>
    <t>SAGAR MOHAMMAD</t>
  </si>
  <si>
    <t>ROCCUZZO DANILO</t>
  </si>
  <si>
    <t>ZAABOUTI MOHAMED SGHAIER</t>
  </si>
  <si>
    <t>prep. Lampade</t>
  </si>
  <si>
    <t>MARUF MD</t>
  </si>
  <si>
    <t>HOSSAIN MUSHARAF</t>
  </si>
  <si>
    <t>SHEIKH MD AZIZUL</t>
  </si>
  <si>
    <t>MEHEDI GAZI</t>
  </si>
  <si>
    <t>HOSSAIN SADDAM</t>
  </si>
  <si>
    <t xml:space="preserve">SDCN </t>
  </si>
  <si>
    <t>Dipendente</t>
  </si>
  <si>
    <t>AHMED RIPON</t>
  </si>
  <si>
    <t>AHMED RONI</t>
  </si>
  <si>
    <t>AJIEH EMMANUEL</t>
  </si>
  <si>
    <t>AKRONG MARUSKY KODZO</t>
  </si>
  <si>
    <t>AMIR HAMZA MOHAMMAD</t>
  </si>
  <si>
    <t>AMMAR FREJ</t>
  </si>
  <si>
    <t>ANDRISANO GIANLUCA</t>
  </si>
  <si>
    <t>AQEEL MUHAMMAD</t>
  </si>
  <si>
    <t>ARRIA FRANCO</t>
  </si>
  <si>
    <t>AZZOPPARDI ANTONINO</t>
  </si>
  <si>
    <t>BASED ABUL</t>
  </si>
  <si>
    <t>BEN HAMZA MOHAMED HEDI</t>
  </si>
  <si>
    <t>CHADLI ABDELWAHED</t>
  </si>
  <si>
    <t>CHIARINI DAVIDE</t>
  </si>
  <si>
    <t>CIGAN NOVO</t>
  </si>
  <si>
    <t>CINTOLI GIOVANNI</t>
  </si>
  <si>
    <t>CLEDDIO NICOLA</t>
  </si>
  <si>
    <t>D'ALESSANDRO GIOVANNI ANTONIO</t>
  </si>
  <si>
    <t>D'ALO' CIRO</t>
  </si>
  <si>
    <t>DE PASQUALE GIUSEPPE</t>
  </si>
  <si>
    <t>DIALLO ABOU</t>
  </si>
  <si>
    <t>DIENE DAME</t>
  </si>
  <si>
    <t>DUMITRU IULIO CRISTIAN</t>
  </si>
  <si>
    <t>GARY HAMADI</t>
  </si>
  <si>
    <t>HORVATH ATTILA GABOR</t>
  </si>
  <si>
    <t>HOSSAIN JOBAYER</t>
  </si>
  <si>
    <t>HOSSAIN RIPON</t>
  </si>
  <si>
    <t>HOSSAIN FARID</t>
  </si>
  <si>
    <t>HOSSAIN PRODHAN JAKIR</t>
  </si>
  <si>
    <t>ISLAM NAYEEM</t>
  </si>
  <si>
    <t>ISLAM RAKIBUL</t>
  </si>
  <si>
    <t>KABIR MOHAMMAD AHSANUL</t>
  </si>
  <si>
    <t>KHAN TAUHID</t>
  </si>
  <si>
    <t>KHAN RIAZ</t>
  </si>
  <si>
    <t>KHAN RAYHAN</t>
  </si>
  <si>
    <t>KHUNDOKAR MOZAMMEL</t>
  </si>
  <si>
    <t>LAL SHAJAHAN</t>
  </si>
  <si>
    <t>MASCOLINO VINCENZO</t>
  </si>
  <si>
    <t>MAWOUGBEDJI YAO CLAUDE</t>
  </si>
  <si>
    <t>MELCHIORRE ALEX</t>
  </si>
  <si>
    <t>MIA MAHABUR</t>
  </si>
  <si>
    <t>MIA RIPON</t>
  </si>
  <si>
    <t>MIAH ROBBY</t>
  </si>
  <si>
    <t>MIAH APON</t>
  </si>
  <si>
    <t>MIAH RASEAD</t>
  </si>
  <si>
    <t>MIRDA AL AMIN</t>
  </si>
  <si>
    <t>MOGAVERO GIANPIERO</t>
  </si>
  <si>
    <t>MOHAMMAD ASIF EMRAN</t>
  </si>
  <si>
    <t>MUNSI MD SHAUN</t>
  </si>
  <si>
    <t>PIRRELLO DAMIANO</t>
  </si>
  <si>
    <t>PUCCIO SALVATORE MASSIMO</t>
  </si>
  <si>
    <t>RAFFAELE LUIGI</t>
  </si>
  <si>
    <t>RAHMAN RAYHAN</t>
  </si>
  <si>
    <t>RAHMAN SAIDUR</t>
  </si>
  <si>
    <t>RAHMAN ASHIKUR</t>
  </si>
  <si>
    <t>SARR IBRAHIMA</t>
  </si>
  <si>
    <t>SCALINCI FABIO</t>
  </si>
  <si>
    <t>SHAKIL HASAN MAHMUD</t>
  </si>
  <si>
    <t>SUMON AL AMIN</t>
  </si>
  <si>
    <t>TERLATI GIANCARLO</t>
  </si>
  <si>
    <t>THIAM MODOU</t>
  </si>
  <si>
    <t>THIAM MOUSTAPHA</t>
  </si>
  <si>
    <t>TOUFIQUL ISLAM</t>
  </si>
  <si>
    <t>INFURNA SALVATORE 91</t>
  </si>
  <si>
    <t>INFURNA SALVATORE 92</t>
  </si>
  <si>
    <t>INFURNA SALVATORE 93</t>
  </si>
  <si>
    <t xml:space="preserve">CARPENTIERIA </t>
  </si>
  <si>
    <t xml:space="preserve">APP. MOTORE </t>
  </si>
  <si>
    <t xml:space="preserve">FUORI CABINA </t>
  </si>
  <si>
    <t>CONSEGNE</t>
  </si>
  <si>
    <t xml:space="preserve">MAGAZZINO </t>
  </si>
  <si>
    <t xml:space="preserve">UFFICIO </t>
  </si>
  <si>
    <t>BORDO</t>
  </si>
  <si>
    <t>CERNIC ALAN</t>
  </si>
  <si>
    <t>MIA RASED</t>
  </si>
  <si>
    <t>CHEEMA HASSNAIN MURTAZA</t>
  </si>
  <si>
    <t>SOHEL MD</t>
  </si>
  <si>
    <t>HAQ SHAFIUL</t>
  </si>
  <si>
    <t>AMIN RAZ</t>
  </si>
  <si>
    <t>HOSSAIN RASEL 05</t>
  </si>
  <si>
    <t>MIA MILON</t>
  </si>
  <si>
    <t>IURASCU GHEORGHE</t>
  </si>
  <si>
    <t>ALVI SHAIKH MD AFSAR HOSSAIN</t>
  </si>
  <si>
    <t>BISWAS JOY</t>
  </si>
  <si>
    <t>DHALI RAFIQ</t>
  </si>
  <si>
    <t>HALIM ABDUL</t>
  </si>
  <si>
    <t>ISLAM ARIYAN</t>
  </si>
  <si>
    <t>ISLAM MD MONIRUL</t>
  </si>
  <si>
    <t>MIAH ABDUL MOJID</t>
  </si>
  <si>
    <t>MIAH MD GOLAP</t>
  </si>
  <si>
    <t>ALAM OWAJIB</t>
  </si>
  <si>
    <t>BHUIYAN SOHEL</t>
  </si>
  <si>
    <t>HOSSAN SAZZAD</t>
  </si>
  <si>
    <t>BHUIYAN ARABI</t>
  </si>
  <si>
    <t>IMBARCO PREF</t>
  </si>
  <si>
    <t>HAQUE ANAMUL</t>
  </si>
  <si>
    <t>MAGAZZINIERE</t>
  </si>
  <si>
    <t>KHAN MOKTAR</t>
  </si>
  <si>
    <t>ASSEFA NEGUSSU SOLOMON</t>
  </si>
  <si>
    <t>GUNEA TEOFIL GHEORGHE</t>
  </si>
  <si>
    <t>ISLAM SAIDUL</t>
  </si>
  <si>
    <t>LOZOVYI VIKTOR</t>
  </si>
  <si>
    <t>NIANG IBOU</t>
  </si>
  <si>
    <t>BAPARI ALAM</t>
  </si>
  <si>
    <t>BARBERA IGNAZIO</t>
  </si>
  <si>
    <t>CASTELLO JEAN PIERRE</t>
  </si>
  <si>
    <t>CSORDAS LASZLO</t>
  </si>
  <si>
    <t>FATY SALIOU</t>
  </si>
  <si>
    <t>GIULIANO ALESSIA</t>
  </si>
  <si>
    <t>GRUBAC ZORAN</t>
  </si>
  <si>
    <t>HAQ IKRAM UL</t>
  </si>
  <si>
    <t>HOSSAN ALI</t>
  </si>
  <si>
    <t>ISLAM MD ZAHIRUL</t>
  </si>
  <si>
    <t>MIAH RAFI</t>
  </si>
  <si>
    <t>MIAH RAZIB</t>
  </si>
  <si>
    <t>MIGI HAKIM</t>
  </si>
  <si>
    <t>MOHAMMAD BILLAL</t>
  </si>
  <si>
    <t>MOVILEAN VASILE</t>
  </si>
  <si>
    <t>MOVILEAN VICTOR</t>
  </si>
  <si>
    <t>ODUWARE EFOSA</t>
  </si>
  <si>
    <t>OROMANE DJEYA</t>
  </si>
  <si>
    <t>QAYYUM ABDUL</t>
  </si>
  <si>
    <t>RAJPUTH SUJAN</t>
  </si>
  <si>
    <t>SALL MAMADOU MBAYE</t>
  </si>
  <si>
    <t>SAMAKE ABOUBAKAR</t>
  </si>
  <si>
    <t>SILIVESTRU VASILI</t>
  </si>
  <si>
    <t>SONKO SEEDY</t>
  </si>
  <si>
    <t>TARLAO FELIPE</t>
  </si>
  <si>
    <t>UDDIN ASHRAF</t>
  </si>
  <si>
    <t>YOUSUFI WALI MUHAMMAD</t>
  </si>
  <si>
    <t>GIUNTA CARMELO</t>
  </si>
  <si>
    <t>HOQUE IMRAN</t>
  </si>
  <si>
    <t>SAJIB MD</t>
  </si>
  <si>
    <t>MASHWANI HAKIMULLAH</t>
  </si>
  <si>
    <t>ISLAM MD JAHIDUL</t>
  </si>
  <si>
    <t>EMMANUELLO SALVATORE</t>
  </si>
  <si>
    <t>PIZZARDI FRANCESCO CROCIFISSO</t>
  </si>
  <si>
    <t>BHUIYAN MD SHIHAB</t>
  </si>
  <si>
    <t>MASUD RANA</t>
  </si>
  <si>
    <t>ISLAM SYFUL</t>
  </si>
  <si>
    <t>CLEDDIO GIUSEPPE</t>
  </si>
  <si>
    <t xml:space="preserve">NOTE ELETTRICHE </t>
  </si>
  <si>
    <t>KABIR MARUF</t>
  </si>
  <si>
    <t>PRESINE SDCN IN VANO TECNICO</t>
  </si>
  <si>
    <t>JALAL SAH</t>
  </si>
  <si>
    <t>AHAMMED FOYSAL</t>
  </si>
  <si>
    <t>BAPRY SHAHIDUL</t>
  </si>
  <si>
    <t>CHADDAD MAROUANE</t>
  </si>
  <si>
    <t>HOSSAIN DORJOY</t>
  </si>
  <si>
    <t>MIAH SAIMON</t>
  </si>
  <si>
    <t>ALLESTIMENTO ELETTRICO PAX</t>
  </si>
  <si>
    <t>HOSSAIN MOHAMMAD MOSHARAF</t>
  </si>
  <si>
    <t>KHAN MASUD</t>
  </si>
  <si>
    <t>BHUIYAN MASUM</t>
  </si>
  <si>
    <t>SYED AFSAR ALI</t>
  </si>
  <si>
    <t>AHMED SOHEL</t>
  </si>
  <si>
    <t>KHAN SALIM</t>
  </si>
  <si>
    <t>MANEKO VALERII</t>
  </si>
  <si>
    <t>HOSSEN TANBIR</t>
  </si>
  <si>
    <t>MD YEASIN</t>
  </si>
  <si>
    <t>SCICOLONE MASSIMO</t>
  </si>
  <si>
    <t>KHAN RAZU</t>
  </si>
  <si>
    <t>MIA MOHARRAM</t>
  </si>
  <si>
    <t>KHAN MD SAIFUL ISLAM</t>
  </si>
  <si>
    <t>HOQUE MASUD</t>
  </si>
  <si>
    <t>ISLAM MONJURUL</t>
  </si>
  <si>
    <t>AMIN MOHAMMAD RUHUL</t>
  </si>
  <si>
    <t>KHAN MD AL AMIN</t>
  </si>
  <si>
    <t>MENNELLA SIMONE</t>
  </si>
  <si>
    <t>GESTIONE DATI</t>
  </si>
  <si>
    <t>CERTIFICA E VALIDAZIONE</t>
  </si>
  <si>
    <t>COSTR. 6311</t>
  </si>
  <si>
    <t>MUNNA ABDULLAH AL NUMAN</t>
  </si>
  <si>
    <t>UDDIN MD HALAL</t>
  </si>
  <si>
    <t>COLLEGAMENTI  AREA PUBB</t>
  </si>
  <si>
    <t>RAGNI PREF</t>
  </si>
  <si>
    <t>MONTAGGI A.P</t>
  </si>
  <si>
    <t>MAIGA HAMIDOU</t>
  </si>
  <si>
    <t>MAHIN IFTERKAR HOUSSAIN</t>
  </si>
  <si>
    <t>ULLAH MEHDI HASAN</t>
  </si>
  <si>
    <t>KHAN MURAD</t>
  </si>
  <si>
    <t>HIRA MD HELLAL HOSSAYN</t>
  </si>
  <si>
    <t xml:space="preserve">C.6311 CABINE </t>
  </si>
  <si>
    <t>BEYE YOUSSOU</t>
  </si>
  <si>
    <t>SHARDER ROCKY</t>
  </si>
  <si>
    <t>BEPARY MOHAMMAD SAYAM</t>
  </si>
  <si>
    <t>HOSSEN MD MURAD</t>
  </si>
  <si>
    <t>COLLEGAMENTI  AREA PUBB+ GIRO FATTIBILITA' COLLEGAMENTI</t>
  </si>
  <si>
    <t>CONSEGNA ELETTRICA+NOTE</t>
  </si>
  <si>
    <t>MD AL AMIN 86</t>
  </si>
  <si>
    <t>AMIN MD AL 99</t>
  </si>
  <si>
    <t xml:space="preserve">C.6313 CABINE </t>
  </si>
  <si>
    <t>PREF</t>
  </si>
  <si>
    <t>MARGHERA</t>
  </si>
  <si>
    <t>TAGLIO</t>
  </si>
  <si>
    <t>duplicati</t>
  </si>
  <si>
    <t>PREPARAZIONE V.T.</t>
  </si>
  <si>
    <t>CP TEST</t>
  </si>
  <si>
    <t xml:space="preserve"> </t>
  </si>
  <si>
    <t xml:space="preserve">FORATURE  </t>
  </si>
  <si>
    <t>locker</t>
  </si>
  <si>
    <t>CONTE MASSIMO</t>
  </si>
  <si>
    <t>AKON NASIR</t>
  </si>
  <si>
    <t>KANE ABDOUL AHAD</t>
  </si>
  <si>
    <t>SAMB GORA</t>
  </si>
  <si>
    <t xml:space="preserve">COLLEGAMENTO COMODINI </t>
  </si>
  <si>
    <t>GIRO CAVI IN POSIZIONE PDI V.T.</t>
  </si>
  <si>
    <t>PDI IN CAMPO</t>
  </si>
  <si>
    <t>PDI CANBUS + GUASTI</t>
  </si>
  <si>
    <t>MIAH RIMON</t>
  </si>
  <si>
    <t>MONTAGGIO FARETTI CABINA</t>
  </si>
  <si>
    <t>MONTAGGIO SCHEDE OCEAN V.T</t>
  </si>
  <si>
    <t>ALI SAQIB</t>
  </si>
  <si>
    <t>pt0 z5 SDCN+ ALLOGGI</t>
  </si>
  <si>
    <t>FERIE RIENTRA FINE SETTEMBRE</t>
  </si>
  <si>
    <t>FERIE rientra agosto forse</t>
  </si>
  <si>
    <t>in paese per moglie non sappiamo</t>
  </si>
  <si>
    <t>FERIE rientra il 21 luglio</t>
  </si>
  <si>
    <t>parentale x 2 mesi rientra a settembre</t>
  </si>
  <si>
    <t>A.M fire station + exit+vari</t>
  </si>
  <si>
    <t xml:space="preserve">SIST. IDF </t>
  </si>
  <si>
    <t>MONTAGGIO LAMPADE LETTURA + CONSEGNA</t>
  </si>
  <si>
    <t>FERIE rientra a meta sttembre</t>
  </si>
  <si>
    <t>TALUKDER AKASH</t>
  </si>
  <si>
    <t>SAFOR ALI</t>
  </si>
  <si>
    <t>ISLAM SHARIFUL</t>
  </si>
  <si>
    <t>HAWLADAR SAHID</t>
  </si>
  <si>
    <t>MALLIK RAMIM</t>
  </si>
  <si>
    <t>Colonna1</t>
  </si>
  <si>
    <t>NOMINATIVO DA ELENCO CONVALIDA</t>
  </si>
  <si>
    <t>NOMINATIVO DA PROGRAMMA</t>
  </si>
  <si>
    <t>ALLESTIMENTO ELETTRICO CABANA</t>
  </si>
  <si>
    <t>RIDOY MD ANIK HOSEN BEPARY</t>
  </si>
  <si>
    <t>COLLEGAMENTO PLU DOOR PANNEL</t>
  </si>
  <si>
    <t>MONTAGGIO PROFILO LED MANTOVANA</t>
  </si>
  <si>
    <t>CONTROLLO PRELIMINARE + COLL LAMPADAIO</t>
  </si>
  <si>
    <t>CONSEGNA FINALE + COLLEGAMENTO COMODINO</t>
  </si>
  <si>
    <t xml:space="preserve">MONTAGGIO DOOR PANNEL + PREPARAZIONE MATERIALE </t>
  </si>
  <si>
    <t xml:space="preserve">COLLEGAMENTO CASSONETTO ARIA </t>
  </si>
  <si>
    <t>MASCOLINO</t>
  </si>
  <si>
    <t>FERIE  FINO AL 7 AGOSTO</t>
  </si>
  <si>
    <t>MONTAGGIO BUS BAR 8-3</t>
  </si>
  <si>
    <t xml:space="preserve">pt4 fz 4 atrio  sdcn k </t>
  </si>
  <si>
    <t>crew mess3-5</t>
  </si>
  <si>
    <t>pt. 4 fz 3 + 4-1 prep. Consegne</t>
  </si>
  <si>
    <t>SALA  MACCHINE</t>
  </si>
  <si>
    <t>LOKMAN XXX</t>
  </si>
  <si>
    <t>RAHUL MD</t>
  </si>
  <si>
    <t>CHIUSURA + CONSEGNE</t>
  </si>
  <si>
    <t>CUCITO PT. 1 FZ 4 MEDIA E DINTORNI</t>
  </si>
  <si>
    <t xml:space="preserve"> COFANO POPPA PT. 15 A SALIRE</t>
  </si>
  <si>
    <t>AREA PUBBLICA pt. 3-4 fz1</t>
  </si>
  <si>
    <t>DISESEL PRUA</t>
  </si>
  <si>
    <t>DIESEL DI POPPA</t>
  </si>
  <si>
    <t>POD DX</t>
  </si>
  <si>
    <t>LOCALI + GSP PT1 FZ5</t>
  </si>
  <si>
    <t>CUCITI CORRIDOI+V.T.</t>
  </si>
  <si>
    <t>STESURA DIRETTIVE</t>
  </si>
  <si>
    <t>PT12 L.I</t>
  </si>
  <si>
    <t>PT15 L.I</t>
  </si>
  <si>
    <t>TARGHETTE ALIMENTI</t>
  </si>
  <si>
    <t>PREPARAZIONE V.T. + CONSEGNA</t>
  </si>
  <si>
    <t>PULIZIA REMARK V.T.</t>
  </si>
  <si>
    <t>MONTAGGIO SENSORE PDI IN CABINA</t>
  </si>
  <si>
    <t>SHARKER RAJIB</t>
  </si>
  <si>
    <t>DIALLO ALIOU</t>
  </si>
  <si>
    <t>montaggi e coll. Vari</t>
  </si>
  <si>
    <t xml:space="preserve">malattia  </t>
  </si>
  <si>
    <t>TARGHETTE ALIMENTI + INFILAGGIO CABANA</t>
  </si>
  <si>
    <t xml:space="preserve">CAVI GUAST IARIA CONDIZIONATA </t>
  </si>
  <si>
    <t>FERIE FINO AL 01-08</t>
  </si>
  <si>
    <t>PRESINE SDCN IN CABINA</t>
  </si>
  <si>
    <t xml:space="preserve">PRESINE SDCN IN VANOTECNICO </t>
  </si>
  <si>
    <t xml:space="preserve">RIPASSO CAVI BAGNO </t>
  </si>
  <si>
    <t>MONTAGGIO SWITCH + ACCES POINT + TELEFONI</t>
  </si>
  <si>
    <t>MONTAGGIO VARIO PA-SD-TM</t>
  </si>
  <si>
    <t>SISTEMAZIONE V.T. PAX</t>
  </si>
  <si>
    <t>SISTEMAZIONE V.T. PAX/CONSEGNE CABINE</t>
  </si>
  <si>
    <t>SISTEMAZIONE CAVI PAX</t>
  </si>
  <si>
    <t>MONTAGGIO CX  FORZA/STAFFAGGIO PAX</t>
  </si>
  <si>
    <t>CAPO SQUADRA + MONTAGGI A.P</t>
  </si>
  <si>
    <t>PREP. IDF PER CONSEGNA FINALE + MONTAGGIO TV</t>
  </si>
  <si>
    <t>FERIE FINO AL 23/08</t>
  </si>
  <si>
    <t>sistemazione sottoquadri</t>
  </si>
  <si>
    <t>kiepe + vari</t>
  </si>
  <si>
    <t>dal  19-08 con infurna</t>
  </si>
  <si>
    <t>completamenti + chiusura</t>
  </si>
  <si>
    <t>corridoi</t>
  </si>
  <si>
    <t>PROGRAMMA GENERALE W34</t>
  </si>
  <si>
    <t xml:space="preserve">ferie </t>
  </si>
  <si>
    <t>collega sottoquadri</t>
  </si>
  <si>
    <t>completamenti carp sdcn</t>
  </si>
  <si>
    <t xml:space="preserve">dcm </t>
  </si>
  <si>
    <t xml:space="preserve">completamenti carp </t>
  </si>
  <si>
    <t>carp,.pt. 9-10</t>
  </si>
  <si>
    <t>PT. 2 FZ 5-6 all+sdcn</t>
  </si>
  <si>
    <t>pt. 1 fz 1-2-3-4  all+sdcn</t>
  </si>
  <si>
    <t>saldatura kiepe + A.P.</t>
  </si>
  <si>
    <t xml:space="preserve"> A.P.PT. 4 FZ 4 + FZ 5</t>
  </si>
  <si>
    <t>OFFICINA</t>
  </si>
  <si>
    <t>pt. 2 fz 5 ALLOGGI</t>
  </si>
  <si>
    <t>STESURA FIBRE</t>
  </si>
  <si>
    <t>COLLEGA FIBRE  GSP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</si>
</sst>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mmmm\-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6"/>
      <name val="Calibri"/>
      <family val="2"/>
      <scheme val="minor"/>
    </font>
    <font>
      <sz val="36"/>
      <name val="Calibri"/>
      <family val="2"/>
      <scheme val="minor"/>
    </font>
    <font>
      <b/>
      <sz val="36"/>
      <name val="Calibri"/>
      <family val="2"/>
      <scheme val="minor"/>
    </font>
    <font>
      <sz val="32"/>
      <name val="Calibri"/>
      <family val="2"/>
      <scheme val="minor"/>
    </font>
    <font>
      <sz val="48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name val="Calibri"/>
      <family val="2"/>
    </font>
    <font>
      <sz val="36"/>
      <name val="Calibri"/>
      <family val="2"/>
    </font>
    <font>
      <sz val="36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48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36"/>
      <color rgb="FFFF0000"/>
      <name val="Calibri"/>
      <family val="2"/>
    </font>
    <font>
      <b/>
      <sz val="48"/>
      <name val="Calibri"/>
      <family val="2"/>
    </font>
    <font>
      <sz val="36"/>
      <color theme="0"/>
      <name val="Calibri"/>
      <family val="2"/>
    </font>
    <font>
      <sz val="36"/>
      <color rgb="FFFF0000"/>
      <name val="Calibri"/>
      <family val="2"/>
    </font>
    <font>
      <b/>
      <sz val="48"/>
      <color rgb="FFFF0000"/>
      <name val="Calibri"/>
      <family val="2"/>
      <scheme val="minor"/>
    </font>
    <font>
      <sz val="40"/>
      <name val="Calibri"/>
      <family val="2"/>
      <scheme val="minor"/>
    </font>
    <font>
      <b/>
      <sz val="40"/>
      <name val="Calibri"/>
      <family val="2"/>
    </font>
    <font>
      <b/>
      <sz val="72"/>
      <name val="Calibri"/>
      <family val="2"/>
    </font>
    <font>
      <b/>
      <sz val="72"/>
      <name val="Calibri"/>
      <family val="2"/>
      <scheme val="minor"/>
    </font>
    <font>
      <sz val="72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name val="Calibri"/>
      <family val="2"/>
    </font>
    <font>
      <sz val="48"/>
      <color theme="1"/>
      <name val="Calibri"/>
      <family val="2"/>
    </font>
    <font>
      <sz val="48"/>
      <color rgb="FFFF0000"/>
      <name val="Calibri"/>
      <family val="2"/>
      <scheme val="minor"/>
    </font>
    <font>
      <b/>
      <sz val="60"/>
      <name val="Calibri"/>
      <family val="2"/>
      <scheme val="minor"/>
    </font>
    <font>
      <sz val="60"/>
      <name val="Calibri"/>
      <family val="2"/>
      <scheme val="minor"/>
    </font>
    <font>
      <b/>
      <sz val="1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0"/>
      <name val="Calibri"/>
      <family val="2"/>
      <scheme val="minor"/>
    </font>
    <font>
      <sz val="110"/>
      <name val="Calibri"/>
      <family val="2"/>
      <scheme val="minor"/>
    </font>
    <font>
      <sz val="8"/>
      <name val="Calibri"/>
      <family val="2"/>
      <scheme val="minor"/>
    </font>
    <font>
      <sz val="48"/>
      <color theme="0"/>
      <name val="Calibri"/>
      <family val="2"/>
    </font>
    <font>
      <sz val="72"/>
      <color rgb="FFFF0000"/>
      <name val="Calibri"/>
      <family val="2"/>
      <scheme val="minor"/>
    </font>
    <font>
      <sz val="48"/>
      <color rgb="FFFF0000"/>
      <name val="Calibri"/>
      <family val="2"/>
    </font>
    <font>
      <sz val="72"/>
      <color theme="1"/>
      <name val="Calibri"/>
      <family val="2"/>
    </font>
    <font>
      <sz val="72"/>
      <name val="Calibri"/>
      <family val="2"/>
    </font>
    <font>
      <sz val="48"/>
      <color rgb="FFEE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97DCFF"/>
        <bgColor indexed="64"/>
      </patternFill>
    </fill>
    <fill>
      <patternFill patternType="solid">
        <fgColor rgb="FFC2F8CB"/>
        <bgColor indexed="64"/>
      </patternFill>
    </fill>
    <fill>
      <patternFill patternType="solid">
        <fgColor rgb="FF808080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/>
  </cellStyleXfs>
  <cellXfs count="267">
    <xf numFmtId="0" fontId="0" fillId="0" borderId="0" xfId="0"/>
    <xf numFmtId="0" fontId="38" fillId="0" borderId="0" xfId="0" applyFont="1" applyAlignment="1">
      <alignment horizontal="center" vertical="center"/>
    </xf>
    <xf numFmtId="0" fontId="37" fillId="0" borderId="0" xfId="0" applyFont="1"/>
    <xf numFmtId="0" fontId="40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horizontal="center" vertical="center"/>
      <protection locked="0"/>
    </xf>
    <xf numFmtId="0" fontId="26" fillId="2" borderId="3" xfId="0" applyFont="1" applyFill="1" applyBorder="1" applyProtection="1">
      <protection locked="0"/>
    </xf>
    <xf numFmtId="0" fontId="26" fillId="2" borderId="2" xfId="0" applyFont="1" applyFill="1" applyBorder="1" applyAlignment="1" applyProtection="1">
      <alignment horizontal="center" vertical="center"/>
      <protection locked="0"/>
    </xf>
    <xf numFmtId="0" fontId="26" fillId="2" borderId="1" xfId="0" applyFont="1" applyFill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6" fillId="2" borderId="9" xfId="0" applyFont="1" applyFill="1" applyBorder="1" applyAlignment="1" applyProtection="1">
      <alignment horizontal="center" vertical="center"/>
      <protection locked="0"/>
    </xf>
    <xf numFmtId="0" fontId="26" fillId="2" borderId="8" xfId="0" applyFont="1" applyFill="1" applyBorder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9" fontId="26" fillId="0" borderId="0" xfId="1" applyFont="1" applyFill="1" applyBorder="1" applyAlignment="1" applyProtection="1">
      <alignment horizontal="right" vertical="center"/>
      <protection locked="0"/>
    </xf>
    <xf numFmtId="0" fontId="26" fillId="2" borderId="0" xfId="0" applyFont="1" applyFill="1" applyAlignment="1" applyProtection="1">
      <alignment horizontal="center" vertical="center"/>
      <protection locked="0"/>
    </xf>
    <xf numFmtId="0" fontId="26" fillId="2" borderId="0" xfId="0" applyFont="1" applyFill="1" applyAlignment="1" applyProtection="1">
      <alignment horizontal="center"/>
      <protection locked="0"/>
    </xf>
    <xf numFmtId="0" fontId="26" fillId="2" borderId="0" xfId="0" applyFont="1" applyFill="1" applyProtection="1">
      <protection locked="0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3" fillId="0" borderId="0" xfId="0" applyFont="1" applyProtection="1">
      <protection locked="0"/>
    </xf>
    <xf numFmtId="0" fontId="33" fillId="0" borderId="0" xfId="0" applyFont="1" applyAlignment="1" applyProtection="1">
      <alignment horizontal="center" vertical="center"/>
      <protection locked="0"/>
    </xf>
    <xf numFmtId="0" fontId="8" fillId="0" borderId="5" xfId="0" applyFont="1" applyBorder="1" applyProtection="1">
      <protection locked="0"/>
    </xf>
    <xf numFmtId="0" fontId="15" fillId="3" borderId="1" xfId="0" applyFont="1" applyFill="1" applyBorder="1" applyAlignment="1" applyProtection="1">
      <alignment horizontal="center" vertical="top"/>
      <protection locked="0"/>
    </xf>
    <xf numFmtId="0" fontId="15" fillId="3" borderId="1" xfId="0" applyFont="1" applyFill="1" applyBorder="1" applyAlignment="1" applyProtection="1">
      <alignment horizontal="left" vertical="top"/>
      <protection locked="0"/>
    </xf>
    <xf numFmtId="0" fontId="29" fillId="0" borderId="1" xfId="0" applyFont="1" applyBorder="1" applyAlignment="1" applyProtection="1">
      <alignment horizontal="left" vertical="center"/>
      <protection locked="0"/>
    </xf>
    <xf numFmtId="0" fontId="15" fillId="3" borderId="3" xfId="0" applyFont="1" applyFill="1" applyBorder="1" applyAlignment="1" applyProtection="1">
      <alignment vertical="center"/>
      <protection locked="0"/>
    </xf>
    <xf numFmtId="0" fontId="15" fillId="3" borderId="2" xfId="0" applyFont="1" applyFill="1" applyBorder="1" applyAlignment="1" applyProtection="1">
      <alignment vertical="center"/>
      <protection locked="0"/>
    </xf>
    <xf numFmtId="0" fontId="30" fillId="0" borderId="1" xfId="0" applyFont="1" applyBorder="1" applyAlignment="1" applyProtection="1">
      <alignment horizontal="left" vertical="center"/>
      <protection locked="0"/>
    </xf>
    <xf numFmtId="0" fontId="28" fillId="2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2" borderId="3" xfId="0" applyFont="1" applyFill="1" applyBorder="1" applyAlignment="1" applyProtection="1">
      <alignment horizontal="left" vertical="center"/>
      <protection locked="0"/>
    </xf>
    <xf numFmtId="0" fontId="15" fillId="2" borderId="1" xfId="0" applyFont="1" applyFill="1" applyBorder="1" applyAlignment="1" applyProtection="1">
      <alignment vertical="center"/>
      <protection locked="0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0" fontId="31" fillId="2" borderId="1" xfId="0" applyFont="1" applyFill="1" applyBorder="1" applyAlignment="1" applyProtection="1">
      <alignment horizontal="left" vertical="center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29" fillId="0" borderId="1" xfId="0" applyFont="1" applyBorder="1" applyAlignment="1" applyProtection="1">
      <alignment vertical="top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centerContinuous"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19" fillId="0" borderId="0" xfId="0" applyFont="1" applyAlignment="1" applyProtection="1">
      <alignment horizontal="center"/>
      <protection locked="0"/>
    </xf>
    <xf numFmtId="49" fontId="5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top"/>
      <protection locked="0"/>
    </xf>
    <xf numFmtId="0" fontId="8" fillId="2" borderId="1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vertical="center"/>
    </xf>
    <xf numFmtId="0" fontId="16" fillId="3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32" fillId="7" borderId="3" xfId="0" applyFont="1" applyFill="1" applyBorder="1" applyAlignment="1">
      <alignment vertical="center"/>
    </xf>
    <xf numFmtId="0" fontId="32" fillId="7" borderId="4" xfId="0" applyFont="1" applyFill="1" applyBorder="1" applyAlignment="1">
      <alignment horizontal="right" vertical="center"/>
    </xf>
    <xf numFmtId="0" fontId="32" fillId="7" borderId="4" xfId="0" applyFont="1" applyFill="1" applyBorder="1" applyAlignment="1">
      <alignment horizontal="left" vertical="center"/>
    </xf>
    <xf numFmtId="0" fontId="32" fillId="6" borderId="3" xfId="0" applyFont="1" applyFill="1" applyBorder="1"/>
    <xf numFmtId="0" fontId="32" fillId="6" borderId="4" xfId="0" applyFont="1" applyFill="1" applyBorder="1" applyAlignment="1">
      <alignment horizontal="right"/>
    </xf>
    <xf numFmtId="0" fontId="32" fillId="6" borderId="4" xfId="0" applyFont="1" applyFill="1" applyBorder="1" applyAlignment="1">
      <alignment horizontal="left"/>
    </xf>
    <xf numFmtId="0" fontId="32" fillId="4" borderId="3" xfId="0" applyFont="1" applyFill="1" applyBorder="1"/>
    <xf numFmtId="0" fontId="32" fillId="4" borderId="4" xfId="0" applyFont="1" applyFill="1" applyBorder="1" applyAlignment="1">
      <alignment horizontal="right"/>
    </xf>
    <xf numFmtId="0" fontId="32" fillId="4" borderId="2" xfId="0" applyFont="1" applyFill="1" applyBorder="1" applyAlignment="1">
      <alignment horizontal="left"/>
    </xf>
    <xf numFmtId="0" fontId="32" fillId="8" borderId="4" xfId="0" applyFont="1" applyFill="1" applyBorder="1" applyAlignment="1">
      <alignment vertical="center"/>
    </xf>
    <xf numFmtId="0" fontId="32" fillId="8" borderId="4" xfId="0" applyFont="1" applyFill="1" applyBorder="1" applyAlignment="1">
      <alignment horizontal="right" vertical="center"/>
    </xf>
    <xf numFmtId="0" fontId="32" fillId="8" borderId="4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center" vertical="center"/>
    </xf>
    <xf numFmtId="0" fontId="32" fillId="9" borderId="4" xfId="0" applyFont="1" applyFill="1" applyBorder="1" applyAlignment="1">
      <alignment horizontal="right" vertical="center"/>
    </xf>
    <xf numFmtId="0" fontId="32" fillId="9" borderId="4" xfId="0" applyFont="1" applyFill="1" applyBorder="1" applyAlignment="1">
      <alignment horizontal="left" vertical="center"/>
    </xf>
    <xf numFmtId="0" fontId="32" fillId="10" borderId="4" xfId="0" applyFont="1" applyFill="1" applyBorder="1" applyAlignment="1">
      <alignment horizontal="right" vertical="center"/>
    </xf>
    <xf numFmtId="0" fontId="15" fillId="5" borderId="4" xfId="0" applyFont="1" applyFill="1" applyBorder="1" applyAlignment="1">
      <alignment horizontal="right" vertical="center"/>
    </xf>
    <xf numFmtId="0" fontId="15" fillId="5" borderId="4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9" fontId="26" fillId="0" borderId="1" xfId="1" applyFont="1" applyFill="1" applyBorder="1" applyAlignment="1" applyProtection="1">
      <alignment horizontal="right" vertical="center"/>
    </xf>
    <xf numFmtId="1" fontId="26" fillId="0" borderId="1" xfId="0" applyNumberFormat="1" applyFont="1" applyBorder="1" applyAlignment="1">
      <alignment horizontal="center" vertical="center"/>
    </xf>
    <xf numFmtId="0" fontId="29" fillId="2" borderId="1" xfId="0" applyFont="1" applyFill="1" applyBorder="1" applyAlignment="1" applyProtection="1">
      <alignment horizontal="left" vertical="center"/>
      <protection locked="0"/>
    </xf>
    <xf numFmtId="0" fontId="15" fillId="3" borderId="3" xfId="0" applyFont="1" applyFill="1" applyBorder="1" applyAlignment="1" applyProtection="1">
      <alignment horizontal="center" vertical="center"/>
      <protection locked="0"/>
    </xf>
    <xf numFmtId="0" fontId="18" fillId="3" borderId="3" xfId="0" applyFont="1" applyFill="1" applyBorder="1" applyAlignment="1" applyProtection="1">
      <alignment horizontal="center" vertical="center"/>
      <protection locked="0"/>
    </xf>
    <xf numFmtId="0" fontId="35" fillId="11" borderId="14" xfId="0" applyFont="1" applyFill="1" applyBorder="1" applyAlignment="1">
      <alignment horizontal="center" wrapText="1"/>
    </xf>
    <xf numFmtId="49" fontId="36" fillId="0" borderId="13" xfId="0" applyNumberFormat="1" applyFont="1" applyBorder="1"/>
    <xf numFmtId="0" fontId="15" fillId="3" borderId="1" xfId="0" applyFont="1" applyFill="1" applyBorder="1" applyAlignment="1" applyProtection="1">
      <alignment horizontal="left" vertical="center"/>
      <protection locked="0"/>
    </xf>
    <xf numFmtId="0" fontId="29" fillId="2" borderId="1" xfId="0" applyFont="1" applyFill="1" applyBorder="1" applyAlignment="1" applyProtection="1">
      <alignment vertical="top"/>
      <protection locked="0"/>
    </xf>
    <xf numFmtId="0" fontId="29" fillId="0" borderId="2" xfId="0" quotePrefix="1" applyFont="1" applyBorder="1" applyAlignment="1" applyProtection="1">
      <alignment vertical="top"/>
      <protection locked="0"/>
    </xf>
    <xf numFmtId="0" fontId="15" fillId="3" borderId="3" xfId="0" applyFont="1" applyFill="1" applyBorder="1" applyAlignment="1" applyProtection="1">
      <alignment horizontal="left" vertical="center"/>
      <protection locked="0"/>
    </xf>
    <xf numFmtId="0" fontId="29" fillId="2" borderId="1" xfId="0" applyFont="1" applyFill="1" applyBorder="1" applyAlignment="1" applyProtection="1">
      <alignment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30" fillId="2" borderId="1" xfId="0" applyFont="1" applyFill="1" applyBorder="1" applyAlignment="1" applyProtection="1">
      <alignment horizontal="left" vertical="center"/>
      <protection locked="0"/>
    </xf>
    <xf numFmtId="0" fontId="27" fillId="3" borderId="4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35" fillId="12" borderId="14" xfId="0" applyFont="1" applyFill="1" applyBorder="1" applyAlignment="1">
      <alignment horizontal="center" wrapText="1"/>
    </xf>
    <xf numFmtId="0" fontId="16" fillId="3" borderId="4" xfId="0" applyFont="1" applyFill="1" applyBorder="1" applyAlignment="1">
      <alignment horizontal="centerContinuous" vertical="center"/>
    </xf>
    <xf numFmtId="0" fontId="27" fillId="3" borderId="3" xfId="0" applyFont="1" applyFill="1" applyBorder="1" applyAlignment="1">
      <alignment horizontal="centerContinuous" vertical="center"/>
    </xf>
    <xf numFmtId="0" fontId="27" fillId="3" borderId="4" xfId="0" applyFont="1" applyFill="1" applyBorder="1" applyAlignment="1">
      <alignment horizontal="centerContinuous" vertical="center"/>
    </xf>
    <xf numFmtId="0" fontId="7" fillId="0" borderId="1" xfId="0" applyFont="1" applyBorder="1" applyProtection="1">
      <protection locked="0"/>
    </xf>
    <xf numFmtId="0" fontId="30" fillId="2" borderId="1" xfId="0" applyFont="1" applyFill="1" applyBorder="1" applyAlignment="1" applyProtection="1">
      <alignment vertical="top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24" fillId="3" borderId="3" xfId="0" applyFont="1" applyFill="1" applyBorder="1" applyAlignment="1">
      <alignment horizontal="centerContinuous" vertical="center"/>
    </xf>
    <xf numFmtId="0" fontId="24" fillId="3" borderId="2" xfId="0" applyFont="1" applyFill="1" applyBorder="1" applyAlignment="1">
      <alignment horizontal="centerContinuous" vertical="center"/>
    </xf>
    <xf numFmtId="0" fontId="8" fillId="10" borderId="3" xfId="0" applyFont="1" applyFill="1" applyBorder="1" applyAlignment="1">
      <alignment horizontal="centerContinuous" vertical="center"/>
    </xf>
    <xf numFmtId="0" fontId="5" fillId="10" borderId="2" xfId="0" applyFont="1" applyFill="1" applyBorder="1" applyAlignment="1">
      <alignment horizontal="centerContinuous" vertical="center"/>
    </xf>
    <xf numFmtId="0" fontId="11" fillId="10" borderId="4" xfId="0" applyFont="1" applyFill="1" applyBorder="1" applyAlignment="1">
      <alignment horizontal="left" vertical="center"/>
    </xf>
    <xf numFmtId="0" fontId="27" fillId="10" borderId="4" xfId="0" applyFont="1" applyFill="1" applyBorder="1" applyAlignment="1">
      <alignment horizontal="centerContinuous" vertical="center"/>
    </xf>
    <xf numFmtId="0" fontId="8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29" fillId="2" borderId="2" xfId="0" applyFont="1" applyFill="1" applyBorder="1" applyAlignment="1" applyProtection="1">
      <alignment vertical="top"/>
      <protection locked="0"/>
    </xf>
    <xf numFmtId="0" fontId="30" fillId="3" borderId="1" xfId="0" applyFont="1" applyFill="1" applyBorder="1" applyAlignment="1" applyProtection="1">
      <alignment vertical="top"/>
      <protection locked="0"/>
    </xf>
    <xf numFmtId="0" fontId="29" fillId="3" borderId="1" xfId="0" applyFont="1" applyFill="1" applyBorder="1" applyAlignment="1" applyProtection="1">
      <alignment vertical="top"/>
      <protection locked="0"/>
    </xf>
    <xf numFmtId="0" fontId="32" fillId="7" borderId="2" xfId="0" applyFont="1" applyFill="1" applyBorder="1" applyAlignment="1">
      <alignment horizontal="left" vertical="center"/>
    </xf>
    <xf numFmtId="0" fontId="30" fillId="2" borderId="10" xfId="0" applyFont="1" applyFill="1" applyBorder="1" applyAlignment="1" applyProtection="1">
      <alignment horizontal="left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29" fillId="2" borderId="1" xfId="0" applyFont="1" applyFill="1" applyBorder="1" applyAlignment="1" applyProtection="1">
      <alignment horizontal="left" vertical="top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0" fontId="29" fillId="2" borderId="1" xfId="0" quotePrefix="1" applyFont="1" applyFill="1" applyBorder="1" applyAlignment="1" applyProtection="1">
      <alignment vertical="top"/>
      <protection locked="0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0" fontId="18" fillId="2" borderId="1" xfId="0" applyFont="1" applyFill="1" applyBorder="1" applyAlignment="1" applyProtection="1">
      <alignment vertical="top"/>
      <protection locked="0"/>
    </xf>
    <xf numFmtId="0" fontId="30" fillId="2" borderId="1" xfId="0" applyFont="1" applyFill="1" applyBorder="1" applyAlignment="1" applyProtection="1">
      <alignment vertical="center"/>
      <protection locked="0"/>
    </xf>
    <xf numFmtId="0" fontId="18" fillId="3" borderId="1" xfId="0" applyFont="1" applyFill="1" applyBorder="1" applyAlignment="1" applyProtection="1">
      <alignment vertical="top"/>
      <protection locked="0"/>
    </xf>
    <xf numFmtId="0" fontId="8" fillId="3" borderId="1" xfId="0" applyFont="1" applyFill="1" applyBorder="1" applyAlignment="1" applyProtection="1">
      <alignment horizontal="left" vertical="top"/>
      <protection locked="0"/>
    </xf>
    <xf numFmtId="0" fontId="8" fillId="2" borderId="1" xfId="0" applyFont="1" applyFill="1" applyBorder="1" applyAlignment="1" applyProtection="1">
      <alignment vertical="top"/>
      <protection locked="0"/>
    </xf>
    <xf numFmtId="0" fontId="43" fillId="13" borderId="1" xfId="0" applyFont="1" applyFill="1" applyBorder="1" applyAlignment="1" applyProtection="1">
      <alignment horizontal="centerContinuous" vertical="center"/>
      <protection locked="0"/>
    </xf>
    <xf numFmtId="0" fontId="44" fillId="13" borderId="2" xfId="0" applyFont="1" applyFill="1" applyBorder="1" applyAlignment="1" applyProtection="1">
      <alignment horizontal="centerContinuous" vertical="center"/>
      <protection locked="0"/>
    </xf>
    <xf numFmtId="0" fontId="8" fillId="7" borderId="4" xfId="0" applyFont="1" applyFill="1" applyBorder="1" applyAlignment="1">
      <alignment horizontal="center" vertical="center"/>
    </xf>
    <xf numFmtId="0" fontId="29" fillId="2" borderId="10" xfId="0" quotePrefix="1" applyFont="1" applyFill="1" applyBorder="1" applyAlignment="1" applyProtection="1">
      <alignment vertical="top"/>
      <protection locked="0"/>
    </xf>
    <xf numFmtId="0" fontId="29" fillId="2" borderId="10" xfId="0" applyFont="1" applyFill="1" applyBorder="1" applyAlignment="1" applyProtection="1">
      <alignment horizontal="left" vertical="top"/>
      <protection locked="0"/>
    </xf>
    <xf numFmtId="0" fontId="45" fillId="2" borderId="12" xfId="0" applyFont="1" applyFill="1" applyBorder="1" applyAlignment="1" applyProtection="1">
      <alignment horizontal="centerContinuous" vertical="center"/>
      <protection locked="0"/>
    </xf>
    <xf numFmtId="0" fontId="46" fillId="2" borderId="12" xfId="0" quotePrefix="1" applyFont="1" applyFill="1" applyBorder="1" applyAlignment="1" applyProtection="1">
      <alignment horizontal="centerContinuous" vertical="center"/>
      <protection locked="0"/>
    </xf>
    <xf numFmtId="0" fontId="26" fillId="2" borderId="12" xfId="0" applyFont="1" applyFill="1" applyBorder="1" applyAlignment="1">
      <alignment horizontal="centerContinuous" vertical="center"/>
    </xf>
    <xf numFmtId="0" fontId="46" fillId="2" borderId="12" xfId="0" applyFont="1" applyFill="1" applyBorder="1" applyAlignment="1" applyProtection="1">
      <alignment horizontal="centerContinuous" vertical="center"/>
      <protection locked="0"/>
    </xf>
    <xf numFmtId="0" fontId="43" fillId="2" borderId="7" xfId="0" applyFont="1" applyFill="1" applyBorder="1" applyAlignment="1" applyProtection="1">
      <alignment horizontal="centerContinuous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30" fillId="10" borderId="3" xfId="0" applyFont="1" applyFill="1" applyBorder="1" applyAlignment="1" applyProtection="1">
      <alignment vertical="center"/>
      <protection locked="0"/>
    </xf>
    <xf numFmtId="0" fontId="29" fillId="3" borderId="2" xfId="0" quotePrefix="1" applyFont="1" applyFill="1" applyBorder="1" applyAlignment="1" applyProtection="1">
      <alignment vertical="top"/>
      <protection locked="0"/>
    </xf>
    <xf numFmtId="0" fontId="29" fillId="3" borderId="1" xfId="0" applyFont="1" applyFill="1" applyBorder="1" applyAlignment="1" applyProtection="1">
      <alignment horizontal="center"/>
      <protection locked="0"/>
    </xf>
    <xf numFmtId="0" fontId="29" fillId="0" borderId="1" xfId="0" applyFont="1" applyBorder="1" applyAlignment="1" applyProtection="1">
      <alignment horizontal="center"/>
      <protection locked="0"/>
    </xf>
    <xf numFmtId="0" fontId="29" fillId="2" borderId="1" xfId="0" applyFont="1" applyFill="1" applyBorder="1" applyAlignment="1" applyProtection="1">
      <alignment horizontal="left"/>
      <protection locked="0"/>
    </xf>
    <xf numFmtId="0" fontId="15" fillId="3" borderId="3" xfId="0" applyFont="1" applyFill="1" applyBorder="1" applyAlignment="1" applyProtection="1">
      <alignment horizontal="left" vertical="top"/>
      <protection locked="0"/>
    </xf>
    <xf numFmtId="0" fontId="30" fillId="2" borderId="1" xfId="0" applyFont="1" applyFill="1" applyBorder="1" applyAlignment="1" applyProtection="1">
      <alignment horizontal="left" vertical="top"/>
      <protection locked="0"/>
    </xf>
    <xf numFmtId="0" fontId="29" fillId="0" borderId="1" xfId="0" applyFont="1" applyBorder="1" applyAlignment="1" applyProtection="1">
      <alignment horizontal="left"/>
      <protection locked="0"/>
    </xf>
    <xf numFmtId="0" fontId="30" fillId="2" borderId="1" xfId="0" applyFont="1" applyFill="1" applyBorder="1" applyAlignment="1" applyProtection="1">
      <alignment horizontal="left"/>
      <protection locked="0"/>
    </xf>
    <xf numFmtId="0" fontId="30" fillId="0" borderId="1" xfId="0" applyFont="1" applyBorder="1" applyAlignment="1" applyProtection="1">
      <alignment horizontal="left"/>
      <protection locked="0"/>
    </xf>
    <xf numFmtId="0" fontId="8" fillId="2" borderId="1" xfId="0" applyFont="1" applyFill="1" applyBorder="1" applyAlignment="1" applyProtection="1">
      <alignment horizontal="left"/>
      <protection locked="0"/>
    </xf>
    <xf numFmtId="0" fontId="44" fillId="2" borderId="1" xfId="0" applyFont="1" applyFill="1" applyBorder="1" applyAlignment="1" applyProtection="1">
      <alignment vertical="center"/>
      <protection locked="0"/>
    </xf>
    <xf numFmtId="0" fontId="29" fillId="7" borderId="3" xfId="0" applyFont="1" applyFill="1" applyBorder="1" applyAlignment="1" applyProtection="1">
      <alignment horizontal="left" vertical="center"/>
      <protection locked="0"/>
    </xf>
    <xf numFmtId="0" fontId="18" fillId="7" borderId="2" xfId="0" applyFont="1" applyFill="1" applyBorder="1" applyAlignment="1" applyProtection="1">
      <alignment vertical="center"/>
      <protection locked="0"/>
    </xf>
    <xf numFmtId="0" fontId="30" fillId="10" borderId="1" xfId="0" applyFont="1" applyFill="1" applyBorder="1" applyAlignment="1" applyProtection="1">
      <alignment horizontal="left" vertical="center"/>
      <protection locked="0"/>
    </xf>
    <xf numFmtId="0" fontId="29" fillId="2" borderId="1" xfId="0" applyFont="1" applyFill="1" applyBorder="1" applyAlignment="1" applyProtection="1">
      <alignment horizontal="center" vertical="top"/>
      <protection locked="0"/>
    </xf>
    <xf numFmtId="0" fontId="8" fillId="0" borderId="1" xfId="0" applyFont="1" applyBorder="1" applyAlignment="1">
      <alignment horizontal="center" vertical="center"/>
    </xf>
    <xf numFmtId="0" fontId="32" fillId="7" borderId="9" xfId="0" applyFont="1" applyFill="1" applyBorder="1" applyAlignment="1">
      <alignment vertical="center"/>
    </xf>
    <xf numFmtId="0" fontId="32" fillId="7" borderId="8" xfId="0" applyFont="1" applyFill="1" applyBorder="1" applyAlignment="1">
      <alignment horizontal="right" vertical="center"/>
    </xf>
    <xf numFmtId="0" fontId="32" fillId="7" borderId="8" xfId="0" applyFont="1" applyFill="1" applyBorder="1" applyAlignment="1">
      <alignment horizontal="left" vertical="center"/>
    </xf>
    <xf numFmtId="0" fontId="32" fillId="6" borderId="9" xfId="0" applyFont="1" applyFill="1" applyBorder="1"/>
    <xf numFmtId="0" fontId="32" fillId="6" borderId="8" xfId="0" applyFont="1" applyFill="1" applyBorder="1" applyAlignment="1">
      <alignment horizontal="right"/>
    </xf>
    <xf numFmtId="0" fontId="32" fillId="6" borderId="8" xfId="0" applyFont="1" applyFill="1" applyBorder="1" applyAlignment="1">
      <alignment horizontal="left"/>
    </xf>
    <xf numFmtId="0" fontId="32" fillId="4" borderId="9" xfId="0" applyFont="1" applyFill="1" applyBorder="1"/>
    <xf numFmtId="0" fontId="32" fillId="4" borderId="8" xfId="0" applyFont="1" applyFill="1" applyBorder="1" applyAlignment="1">
      <alignment horizontal="right"/>
    </xf>
    <xf numFmtId="0" fontId="32" fillId="4" borderId="11" xfId="0" applyFont="1" applyFill="1" applyBorder="1" applyAlignment="1">
      <alignment horizontal="left"/>
    </xf>
    <xf numFmtId="0" fontId="32" fillId="8" borderId="8" xfId="0" applyFont="1" applyFill="1" applyBorder="1" applyAlignment="1">
      <alignment vertical="center"/>
    </xf>
    <xf numFmtId="0" fontId="32" fillId="8" borderId="8" xfId="0" applyFont="1" applyFill="1" applyBorder="1" applyAlignment="1">
      <alignment horizontal="right" vertical="center"/>
    </xf>
    <xf numFmtId="0" fontId="32" fillId="8" borderId="8" xfId="0" applyFont="1" applyFill="1" applyBorder="1" applyAlignment="1">
      <alignment horizontal="left" vertical="center"/>
    </xf>
    <xf numFmtId="0" fontId="30" fillId="3" borderId="1" xfId="0" applyFont="1" applyFill="1" applyBorder="1" applyAlignment="1" applyProtection="1">
      <alignment horizontal="left" vertical="top"/>
      <protection locked="0"/>
    </xf>
    <xf numFmtId="0" fontId="28" fillId="2" borderId="1" xfId="0" applyFont="1" applyFill="1" applyBorder="1" applyAlignment="1" applyProtection="1">
      <alignment vertical="center"/>
      <protection locked="0"/>
    </xf>
    <xf numFmtId="0" fontId="29" fillId="3" borderId="1" xfId="0" applyFont="1" applyFill="1" applyBorder="1" applyAlignment="1" applyProtection="1">
      <alignment horizontal="left" vertical="center"/>
      <protection locked="0"/>
    </xf>
    <xf numFmtId="0" fontId="26" fillId="0" borderId="3" xfId="0" applyFont="1" applyBorder="1" applyAlignment="1">
      <alignment horizontal="centerContinuous" vertical="center"/>
    </xf>
    <xf numFmtId="0" fontId="16" fillId="0" borderId="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30" fillId="13" borderId="1" xfId="0" applyFont="1" applyFill="1" applyBorder="1" applyAlignment="1" applyProtection="1">
      <alignment horizontal="left" vertical="center"/>
      <protection locked="0"/>
    </xf>
    <xf numFmtId="0" fontId="29" fillId="13" borderId="2" xfId="0" quotePrefix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28" fillId="0" borderId="1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6" fillId="0" borderId="13" xfId="0" applyFont="1" applyBorder="1"/>
    <xf numFmtId="0" fontId="36" fillId="0" borderId="15" xfId="0" applyFont="1" applyBorder="1"/>
    <xf numFmtId="0" fontId="29" fillId="0" borderId="1" xfId="0" applyFont="1" applyBorder="1" applyAlignment="1" applyProtection="1">
      <alignment vertical="center"/>
      <protection locked="0"/>
    </xf>
    <xf numFmtId="0" fontId="29" fillId="3" borderId="1" xfId="0" applyFont="1" applyFill="1" applyBorder="1" applyAlignment="1" applyProtection="1">
      <alignment horizontal="center" vertical="top"/>
      <protection locked="0"/>
    </xf>
    <xf numFmtId="0" fontId="29" fillId="3" borderId="2" xfId="0" applyFont="1" applyFill="1" applyBorder="1" applyAlignment="1" applyProtection="1">
      <alignment vertical="top"/>
      <protection locked="0"/>
    </xf>
    <xf numFmtId="0" fontId="26" fillId="2" borderId="3" xfId="0" applyFont="1" applyFill="1" applyBorder="1" applyAlignment="1" applyProtection="1">
      <alignment horizontal="center" vertical="center"/>
      <protection locked="0"/>
    </xf>
    <xf numFmtId="0" fontId="47" fillId="2" borderId="1" xfId="0" applyFont="1" applyFill="1" applyBorder="1" applyAlignment="1" applyProtection="1">
      <alignment horizontal="left" vertical="center"/>
      <protection locked="0"/>
    </xf>
    <xf numFmtId="1" fontId="26" fillId="2" borderId="1" xfId="0" applyNumberFormat="1" applyFont="1" applyFill="1" applyBorder="1" applyAlignment="1">
      <alignment horizontal="center" vertical="center"/>
    </xf>
    <xf numFmtId="1" fontId="26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left" vertical="top"/>
      <protection locked="0"/>
    </xf>
    <xf numFmtId="0" fontId="11" fillId="2" borderId="1" xfId="0" applyFont="1" applyFill="1" applyBorder="1" applyAlignment="1" applyProtection="1">
      <alignment vertical="top"/>
      <protection locked="0"/>
    </xf>
    <xf numFmtId="0" fontId="36" fillId="0" borderId="0" xfId="0" applyFont="1"/>
    <xf numFmtId="0" fontId="8" fillId="2" borderId="16" xfId="0" applyFont="1" applyFill="1" applyBorder="1" applyAlignment="1" applyProtection="1">
      <alignment horizontal="center" vertical="center"/>
      <protection locked="0"/>
    </xf>
    <xf numFmtId="0" fontId="24" fillId="3" borderId="6" xfId="0" applyFont="1" applyFill="1" applyBorder="1" applyAlignment="1">
      <alignment horizontal="centerContinuous" vertical="center"/>
    </xf>
    <xf numFmtId="0" fontId="24" fillId="3" borderId="7" xfId="0" applyFont="1" applyFill="1" applyBorder="1" applyAlignment="1">
      <alignment horizontal="centerContinuous" vertical="center"/>
    </xf>
    <xf numFmtId="0" fontId="23" fillId="3" borderId="12" xfId="0" applyFont="1" applyFill="1" applyBorder="1" applyAlignment="1">
      <alignment horizontal="centerContinuous" vertical="center"/>
    </xf>
    <xf numFmtId="0" fontId="23" fillId="3" borderId="7" xfId="0" applyFont="1" applyFill="1" applyBorder="1" applyAlignment="1">
      <alignment horizontal="centerContinuous" vertical="center"/>
    </xf>
    <xf numFmtId="0" fontId="32" fillId="10" borderId="8" xfId="0" applyFont="1" applyFill="1" applyBorder="1" applyAlignment="1">
      <alignment horizontal="right" vertical="center"/>
    </xf>
    <xf numFmtId="0" fontId="27" fillId="10" borderId="8" xfId="0" applyFont="1" applyFill="1" applyBorder="1" applyAlignment="1">
      <alignment horizontal="centerContinuous" vertical="center"/>
    </xf>
    <xf numFmtId="0" fontId="11" fillId="10" borderId="8" xfId="0" applyFont="1" applyFill="1" applyBorder="1" applyAlignment="1">
      <alignment horizontal="left" vertical="center"/>
    </xf>
    <xf numFmtId="0" fontId="5" fillId="10" borderId="11" xfId="0" applyFont="1" applyFill="1" applyBorder="1" applyAlignment="1">
      <alignment horizontal="centerContinuous" vertical="center"/>
    </xf>
    <xf numFmtId="0" fontId="15" fillId="2" borderId="3" xfId="0" applyFont="1" applyFill="1" applyBorder="1" applyAlignment="1" applyProtection="1">
      <alignment horizontal="centerContinuous" vertical="center"/>
      <protection locked="0"/>
    </xf>
    <xf numFmtId="0" fontId="29" fillId="2" borderId="4" xfId="0" applyFont="1" applyFill="1" applyBorder="1" applyAlignment="1" applyProtection="1">
      <alignment horizontal="centerContinuous" vertical="center"/>
      <protection locked="0"/>
    </xf>
    <xf numFmtId="0" fontId="33" fillId="2" borderId="4" xfId="0" applyFont="1" applyFill="1" applyBorder="1" applyAlignment="1" applyProtection="1">
      <alignment horizontal="centerContinuous"/>
      <protection locked="0"/>
    </xf>
    <xf numFmtId="0" fontId="33" fillId="2" borderId="2" xfId="0" applyFont="1" applyFill="1" applyBorder="1" applyAlignment="1" applyProtection="1">
      <alignment horizontal="centerContinuous"/>
      <protection locked="0"/>
    </xf>
    <xf numFmtId="0" fontId="15" fillId="3" borderId="3" xfId="0" applyFont="1" applyFill="1" applyBorder="1" applyAlignment="1" applyProtection="1">
      <alignment horizontal="centerContinuous" vertical="center"/>
      <protection locked="0"/>
    </xf>
    <xf numFmtId="0" fontId="15" fillId="3" borderId="2" xfId="0" applyFont="1" applyFill="1" applyBorder="1" applyAlignment="1" applyProtection="1">
      <alignment horizontal="left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2" fillId="9" borderId="12" xfId="0" applyFont="1" applyFill="1" applyBorder="1" applyAlignment="1">
      <alignment horizontal="right" vertical="center"/>
    </xf>
    <xf numFmtId="0" fontId="32" fillId="9" borderId="12" xfId="0" applyFont="1" applyFill="1" applyBorder="1" applyAlignment="1">
      <alignment horizontal="left" vertical="center"/>
    </xf>
    <xf numFmtId="0" fontId="8" fillId="2" borderId="5" xfId="0" applyFont="1" applyFill="1" applyBorder="1" applyAlignment="1" applyProtection="1">
      <alignment horizontal="left"/>
      <protection locked="0"/>
    </xf>
    <xf numFmtId="0" fontId="28" fillId="2" borderId="5" xfId="0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2" fillId="0" borderId="1" xfId="0" applyFont="1" applyBorder="1" applyProtection="1">
      <protection locked="0"/>
    </xf>
    <xf numFmtId="0" fontId="43" fillId="0" borderId="1" xfId="0" applyFont="1" applyBorder="1" applyAlignment="1" applyProtection="1">
      <alignment horizontal="centerContinuous" vertical="center"/>
      <protection locked="0"/>
    </xf>
    <xf numFmtId="0" fontId="44" fillId="0" borderId="2" xfId="0" applyFont="1" applyBorder="1" applyAlignment="1" applyProtection="1">
      <alignment horizontal="centerContinuous" vertical="center"/>
      <protection locked="0"/>
    </xf>
    <xf numFmtId="0" fontId="15" fillId="0" borderId="1" xfId="0" applyFont="1" applyBorder="1" applyAlignment="1" applyProtection="1">
      <alignment horizontal="left" vertical="top"/>
      <protection locked="0"/>
    </xf>
    <xf numFmtId="0" fontId="15" fillId="2" borderId="1" xfId="0" applyFont="1" applyFill="1" applyBorder="1" applyAlignment="1" applyProtection="1">
      <alignment horizontal="left" vertical="top"/>
      <protection locked="0"/>
    </xf>
    <xf numFmtId="0" fontId="30" fillId="0" borderId="1" xfId="0" applyFont="1" applyBorder="1" applyAlignment="1" applyProtection="1">
      <alignment horizontal="left" vertical="top"/>
      <protection locked="0"/>
    </xf>
    <xf numFmtId="0" fontId="8" fillId="9" borderId="4" xfId="0" applyFont="1" applyFill="1" applyBorder="1" applyAlignment="1">
      <alignment horizontal="center" vertical="center"/>
    </xf>
    <xf numFmtId="0" fontId="42" fillId="0" borderId="1" xfId="0" applyFont="1" applyBorder="1" applyAlignment="1" applyProtection="1">
      <alignment horizontal="left" vertical="center"/>
      <protection locked="0"/>
    </xf>
    <xf numFmtId="0" fontId="18" fillId="0" borderId="2" xfId="0" applyFont="1" applyBorder="1" applyAlignment="1" applyProtection="1">
      <alignment vertical="top"/>
      <protection locked="0"/>
    </xf>
    <xf numFmtId="0" fontId="31" fillId="0" borderId="1" xfId="0" applyFont="1" applyBorder="1" applyProtection="1">
      <protection locked="0"/>
    </xf>
    <xf numFmtId="0" fontId="31" fillId="2" borderId="1" xfId="0" applyFont="1" applyFill="1" applyBorder="1" applyProtection="1"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left" vertical="center"/>
      <protection locked="0"/>
    </xf>
    <xf numFmtId="0" fontId="15" fillId="2" borderId="2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top"/>
      <protection locked="0"/>
    </xf>
    <xf numFmtId="0" fontId="29" fillId="0" borderId="1" xfId="0" applyFont="1" applyBorder="1" applyAlignment="1" applyProtection="1">
      <alignment horizontal="left" vertical="top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0" fillId="0" borderId="1" xfId="0" applyFont="1" applyBorder="1" applyAlignment="1" applyProtection="1">
      <alignment vertical="top"/>
      <protection locked="0"/>
    </xf>
    <xf numFmtId="0" fontId="28" fillId="14" borderId="1" xfId="0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1" fontId="26" fillId="2" borderId="1" xfId="0" applyNumberFormat="1" applyFont="1" applyFill="1" applyBorder="1" applyAlignment="1" applyProtection="1">
      <alignment horizontal="center" vertical="center"/>
      <protection locked="0"/>
    </xf>
    <xf numFmtId="1" fontId="26" fillId="2" borderId="3" xfId="0" applyNumberFormat="1" applyFont="1" applyFill="1" applyBorder="1" applyAlignment="1" applyProtection="1">
      <alignment horizontal="center" vertical="center"/>
      <protection locked="0"/>
    </xf>
    <xf numFmtId="1" fontId="26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9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 applyProtection="1">
      <alignment horizontal="center" vertical="center"/>
      <protection locked="0"/>
    </xf>
    <xf numFmtId="0" fontId="26" fillId="2" borderId="6" xfId="0" applyFont="1" applyFill="1" applyBorder="1" applyAlignment="1" applyProtection="1">
      <alignment horizontal="center" vertical="center"/>
      <protection locked="0"/>
    </xf>
    <xf numFmtId="0" fontId="26" fillId="2" borderId="7" xfId="0" applyFont="1" applyFill="1" applyBorder="1" applyAlignment="1" applyProtection="1">
      <alignment horizontal="center" vertical="center"/>
      <protection locked="0"/>
    </xf>
    <xf numFmtId="0" fontId="26" fillId="2" borderId="3" xfId="0" applyFont="1" applyFill="1" applyBorder="1" applyAlignment="1" applyProtection="1">
      <alignment horizontal="center" vertical="center"/>
      <protection locked="0"/>
    </xf>
    <xf numFmtId="0" fontId="26" fillId="2" borderId="2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Border="1" applyProtection="1">
      <protection locked="0"/>
    </xf>
  </cellXfs>
  <cellStyles count="3">
    <cellStyle name="Normale" xfId="0" builtinId="0"/>
    <cellStyle name="Normale 2" xfId="2" xr:uid="{00000000-0005-0000-0000-000001000000}"/>
    <cellStyle name="Percentuale" xfId="1" builtinId="5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808080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auto="1"/>
        <name val="Calibr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auto="1"/>
        <name val="Calibr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auto="1"/>
        <name val="Calibr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auto="1"/>
        <name val="Calibr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7DCFF"/>
      <color rgb="FFC2F8CB"/>
      <color rgb="FF00FFFF"/>
      <color rgb="FFFF00FF"/>
      <color rgb="FFFF9999"/>
      <color rgb="FFFFAFAF"/>
      <color rgb="FFECBDF1"/>
      <color rgb="FF66CCFF"/>
      <color rgb="FFFF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8C46E82F-4DC3-4A57-954B-279C26EA2803}" autoFormatId="16" applyNumberFormats="0" applyBorderFormats="0" applyFontFormats="0" applyPatternFormats="0" applyAlignmentFormats="0" applyWidthHeightFormats="0">
  <queryTableRefresh nextId="6" unboundColumnsRight="1">
    <queryTableFields count="2">
      <queryTableField id="5" name="NOMINATIVO DA PROGRAMMA" tableColumnId="5"/>
      <queryTableField id="2" dataBound="0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058D7-7E27-4845-A43F-C18EAFB07CCF}" name="Tabella1" displayName="Tabella1" ref="B11:V108" headerRowCount="0" totalsRowShown="0" headerRowDxfId="50" headerRowBorderDxfId="49" tableBorderDxfId="48">
  <tableColumns count="21">
    <tableColumn id="1" xr3:uid="{D43422A9-3905-4355-8106-CC2E5AB31CE8}" name="Colonna1" headerRowDxfId="47"/>
    <tableColumn id="2" xr3:uid="{08D0D948-5F30-409E-ADB0-8965C7305EAB}" name="Colonna2" headerRowDxfId="46"/>
    <tableColumn id="3" xr3:uid="{CA9EFD7F-B019-49CE-B559-BFC5EB8ABEB1}" name="Colonna3" headerRowDxfId="45"/>
    <tableColumn id="4" xr3:uid="{B57BF1EB-3D5E-451B-B48B-00E2D1E88286}" name="Colonna4" headerRowDxfId="44" dataDxfId="43">
      <calculatedColumnFormula>IF(F11&lt;&gt;"", COUNTA(F11:$F$14), "")</calculatedColumnFormula>
    </tableColumn>
    <tableColumn id="5" xr3:uid="{DB3BD28A-3E73-4B74-9695-E354F4CD8A11}" name="Colonna5" headerRowDxfId="42"/>
    <tableColumn id="6" xr3:uid="{03B9DF86-745D-400F-B80F-186FB26FC9AF}" name="Colonna6" headerRowDxfId="41"/>
    <tableColumn id="7" xr3:uid="{26F0FBD2-01D5-411D-99F4-B3023D7E55BC}" name="Colonna7" headerRowDxfId="40" dataDxfId="39">
      <calculatedColumnFormula>IF(I11&lt;&gt;"", COUNTA($F11:I$14), "")</calculatedColumnFormula>
    </tableColumn>
    <tableColumn id="8" xr3:uid="{0FB2FA39-66B2-411B-AFBB-9C89AE7E9C66}" name="Colonna8" headerRowDxfId="38"/>
    <tableColumn id="9" xr3:uid="{052F3120-250F-4A76-8E96-A66573ABB45B}" name="Colonna9" headerRowDxfId="37"/>
    <tableColumn id="10" xr3:uid="{739AD61B-A94D-4F6E-98F0-68CBB6D84D55}" name="Colonna10" headerRowDxfId="36" dataDxfId="35">
      <calculatedColumnFormula>IF(L11&lt;&gt;"", COUNTA($I11:L$14), "")</calculatedColumnFormula>
    </tableColumn>
    <tableColumn id="11" xr3:uid="{8B375BDE-1018-45E2-B78B-0BD5D2A7A773}" name="Colonna11" headerRowDxfId="34"/>
    <tableColumn id="12" xr3:uid="{D2F70D9D-0A1F-46F5-9AE5-C50D76FFC24B}" name="Colonna12" headerRowDxfId="33"/>
    <tableColumn id="13" xr3:uid="{40934F3A-5C3D-4C69-B7A9-0F1CD408120A}" name="Colonna13" headerRowDxfId="32"/>
    <tableColumn id="14" xr3:uid="{26631546-BB0F-4908-8BAA-DE2BA20992EF}" name="Colonna14" headerRowDxfId="31"/>
    <tableColumn id="15" xr3:uid="{341801FB-997D-40E4-92B6-5C7F3B8ED30E}" name="Colonna15" headerRowDxfId="30"/>
    <tableColumn id="16" xr3:uid="{ADD46337-72FD-4BE8-ACB0-2DC1E5F98329}" name="Colonna16" headerRowDxfId="29" dataDxfId="28"/>
    <tableColumn id="17" xr3:uid="{5C9869FF-7051-4AB5-B440-1DC641BF112F}" name="Colonna17" headerRowDxfId="27"/>
    <tableColumn id="18" xr3:uid="{003D0B2E-0F87-4611-9569-98556017E480}" name="Colonna18" headerRowDxfId="26" dataDxfId="25"/>
    <tableColumn id="19" xr3:uid="{E1EE9105-605F-49F0-817A-599DCA7EA317}" name="Colonna19" headerRowDxfId="24"/>
    <tableColumn id="20" xr3:uid="{7B17146E-4D09-4271-B9F1-86F69112D8FF}" name="Colonna20" headerRowDxfId="23"/>
    <tableColumn id="21" xr3:uid="{DB77EAC1-9767-482F-89A8-574487CF959B}" name="Colonna21" headerRow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035CF-962C-46A3-A73F-D2C6ECE66A6F}" name="ElencoDIPxCONVALIDA" displayName="ElencoDIPxCONVALIDA" ref="A2:C273" totalsRowShown="0" headerRowDxfId="21" dataDxfId="19" headerRowBorderDxfId="20" tableBorderDxfId="18">
  <autoFilter ref="A2:C273" xr:uid="{848035CF-962C-46A3-A73F-D2C6ECE66A6F}"/>
  <tableColumns count="3">
    <tableColumn id="1" xr3:uid="{C43754B3-FEF6-4D5F-A10B-ADABE33A21A6}" name="Dipendente" dataDxfId="17"/>
    <tableColumn id="2" xr3:uid="{00E4BBC3-B586-48EA-B32A-6E3A8CC79D96}" name="duplicati" dataDxfId="16">
      <calculatedColumnFormula>COUNTIF(PROGRAMMA!$B$11:$V$89,A3)</calculatedColumnFormula>
    </tableColumn>
    <tableColumn id="3" xr3:uid="{BA5ADE45-0950-4E76-94BB-31289C913876}" name="Colonna1" dataDxfId="15">
      <calculatedColumnFormula>_xlfn.XLOOKUP(A3,#REF!,#REF!,"",0,1)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06FEDD-8CE5-48DC-AA4E-A0BB7C7710BD}" name="Tabella2_1" displayName="Tabella2_1" ref="A1:B238" tableType="queryTable" totalsRowShown="0">
  <autoFilter ref="A1:B238" xr:uid="{2A06FEDD-8CE5-48DC-AA4E-A0BB7C7710BD}">
    <filterColumn colId="0">
      <filters>
        <filter val="AGOSTA SAMUELE"/>
        <filter val="AHAMMED FOYSAL"/>
        <filter val="AHMED RIPON"/>
        <filter val="AHMED RONI"/>
        <filter val="AHMED SOHEL"/>
        <filter val="AJIEH EMMANUEL"/>
        <filter val="AKON NASIR"/>
        <filter val="AKRONG MARUSKY KODZO"/>
        <filter val="AL AMIN MD"/>
        <filter val="ALAM OWAJIB"/>
        <filter val="ALAMIN DIDER"/>
        <filter val="ALI SAQIB"/>
        <filter val="ALVI SHAIKH MD AFSAR HOSSAIN"/>
        <filter val="AMIN ALA"/>
        <filter val="AMIN MD AL 99"/>
        <filter val="AMIN MOHAMMAD RUHUL"/>
        <filter val="AMIN RAZ"/>
        <filter val="AMIR HAMZA MOHAMMAD"/>
        <filter val="AMMAR FREJ"/>
        <filter val="ANDRIAN LUCA"/>
        <filter val="ANDRISANO GIANLUCA"/>
        <filter val="AQEEL MUHAMMAD"/>
        <filter val="ARRIA FRANCO"/>
        <filter val="ASSEFA NEGUSSU SOLOMON"/>
        <filter val="AZZOPPARDI ANTONINO"/>
        <filter val="BABLU BABLU"/>
        <filter val="BAPARI ALAM"/>
        <filter val="BAPRY SHAHIDUL"/>
        <filter val="BARBERA IGNAZIO"/>
        <filter val="BASED ABUL"/>
        <filter val="BATIR RODION"/>
        <filter val="BATIR ROMAN"/>
        <filter val="BEN HAMZA MOHAMED HEDI"/>
        <filter val="BEPARY MOHAMMAD SAYAM"/>
        <filter val="BEYE YOUSSOU"/>
        <filter val="BHUIYAN ARABI"/>
        <filter val="BHUIYAN MASUM"/>
        <filter val="BHUIYAN MD SHIHAB"/>
        <filter val="BHUIYAN SOHEL"/>
        <filter val="BISWAS JOY"/>
        <filter val="CAMMALLERI CARMELO"/>
        <filter val="CARPINTERI DOMENICO"/>
        <filter val="CASTELLO JEAN PIERRE"/>
        <filter val="CERNIC ALAN"/>
        <filter val="CHADDAD MAROUANE"/>
        <filter val="CHADLI ABDELWAHED"/>
        <filter val="CHEEMA HASSNAIN MURTAZA"/>
        <filter val="CHIARINI DAVIDE"/>
        <filter val="CIGAN NOVO"/>
        <filter val="CINTOLI GIOVANNI"/>
        <filter val="CLEDDIO GIUSEPPE"/>
        <filter val="CLEDDIO NICOLA"/>
        <filter val="CONTE MASSIMO"/>
        <filter val="CSORDAS LASZLO"/>
        <filter val="D'ALESSANDRO GIOVANNI ANTONIO"/>
        <filter val="D'ALO' CIRO"/>
        <filter val="DE PASQUALE GIUSEPPE"/>
        <filter val="DEWAN SANY"/>
        <filter val="DHALI RAFIQ"/>
        <filter val="DIALLO ABOU"/>
        <filter val="DIALLO ALIOU"/>
        <filter val="DIENE DAME"/>
        <filter val="DUCA FABIO"/>
        <filter val="DUMITRU IULIO CRISTIAN"/>
        <filter val="EMMANUELLO SALVATORE"/>
        <filter val="FATY SALIOU"/>
        <filter val="FERRIGNO FRANCESCO"/>
        <filter val="FORCHIASSIN SIMONE"/>
        <filter val="GARY HAMADI"/>
        <filter val="GIORGIANNI FRANCESCO"/>
        <filter val="GIULIANO ALESSIA"/>
        <filter val="GIUNTA CARMELO"/>
        <filter val="GONI MD OSMAN"/>
        <filter val="GRUBAC ZORAN"/>
        <filter val="GUNEA TEOFIL GHEORGHE"/>
        <filter val="HAIDER IFTI"/>
        <filter val="HALIM ABDUL"/>
        <filter val="HAQ IKRAM UL"/>
        <filter val="HAQ SHAFIUL"/>
        <filter val="HAQUE ANAMUL"/>
        <filter val="HARUNOOR RASHID"/>
        <filter val="HAWLADAR SAHID"/>
        <filter val="HIRA MD HELLAL HOSSAYN"/>
        <filter val="HOQUE IMRAN"/>
        <filter val="HOQUE MASUD"/>
        <filter val="HOQUE NAZMUL"/>
        <filter val="HORVATH ATTILA GABOR"/>
        <filter val="HOSSAIN ARMAN"/>
        <filter val="HOSSAIN DORJOY"/>
        <filter val="HOSSAIN FARID"/>
        <filter val="HOSSAIN FOYSAL"/>
        <filter val="HOSSAIN JOBAYER"/>
        <filter val="HOSSAIN MOHAMMAD MOSHARAF"/>
        <filter val="HOSSAIN MUSHARAF"/>
        <filter val="HOSSAIN NAHID"/>
        <filter val="HOSSAIN PRODHAN JAKIR"/>
        <filter val="HOSSAIN RASEL"/>
        <filter val="HOSSAIN RASEL 05"/>
        <filter val="HOSSAIN RIPON"/>
        <filter val="HOSSAIN SADDAM"/>
        <filter val="HOSSAN ALI"/>
        <filter val="HOSSAN SAZZAD"/>
        <filter val="HOSSEN MD MURAD"/>
        <filter val="HOSSEN TANBIR"/>
        <filter val="HUSSAIN ARIF"/>
        <filter val="INFURNA SALVATORE 91"/>
        <filter val="INFURNA SALVATORE 92"/>
        <filter val="INFURNA SALVATORE 93"/>
        <filter val="IONICIANU CATALIN"/>
        <filter val="ISLAM ARIYAN"/>
        <filter val="ISLAM MD JAHIDUL"/>
        <filter val="ISLAM MD MONIRUL"/>
        <filter val="ISLAM MD ZAHIRUL"/>
        <filter val="ISLAM MONJURUL"/>
        <filter val="ISLAM NAYEEM"/>
        <filter val="ISLAM RAKIBUL"/>
        <filter val="ISLAM SAIDUL"/>
        <filter val="ISLAM SHARIFUL"/>
        <filter val="ISLAM SYFUL"/>
        <filter val="IURASCU GHEORGHE"/>
        <filter val="JALAL SAH"/>
        <filter val="KABIR MARUF"/>
        <filter val="KABIR MOHAMMAD AHSANUL"/>
        <filter val="KANE ABDOUL AHAD"/>
        <filter val="KHAN MASUD"/>
        <filter val="KHAN MD AL AMIN"/>
        <filter val="KHAN MD SAIFUL ISLAM"/>
        <filter val="KHAN MOKTAR"/>
        <filter val="KHAN MURAD"/>
        <filter val="KHAN RAYHAN"/>
        <filter val="KHAN RAZU"/>
        <filter val="KHAN RIAZ"/>
        <filter val="KHAN RONI"/>
        <filter val="KHAN SALIM"/>
        <filter val="KHAN TAUHID"/>
        <filter val="KHUNDOKAR MOZAMMEL"/>
        <filter val="KIEMTORE ANDAMAN"/>
        <filter val="LAL SHAJAHAN"/>
        <filter val="LEOTTA DAVIDE"/>
        <filter val="LOKMAN XXX"/>
        <filter val="LOZOVYI VIKTOR"/>
        <filter val="MAHIN IFTERKAR HOUSSAIN"/>
        <filter val="MAIGA HAMIDOU"/>
        <filter val="MALLIK RAMIM"/>
        <filter val="MANEKO VALERII"/>
        <filter val="MARUF MD"/>
        <filter val="MASCOLINO VINCENZO"/>
        <filter val="MASHWANI HAKIMULLAH"/>
        <filter val="MASUD RANA"/>
        <filter val="MATUBBER ARIF"/>
        <filter val="MAWOUGBEDJI YAO CLAUDE"/>
        <filter val="MD AL AMIN 86"/>
        <filter val="MD YEASIN"/>
        <filter val="MEHEDI GAZI"/>
        <filter val="MELCHIORRE ALEX"/>
        <filter val="MENNELLA SIMONE"/>
        <filter val="MIA KAIUM"/>
        <filter val="MIA MAHABUR"/>
        <filter val="MIA MILON"/>
        <filter val="MIA MOHARRAM"/>
        <filter val="MIA RASED"/>
        <filter val="MIA RIPON"/>
        <filter val="MIA SHAWON"/>
        <filter val="MIAH ABDUL MOJID"/>
        <filter val="MIAH APON"/>
        <filter val="MIAH MD GOLAP"/>
        <filter val="MIAH RAFI"/>
        <filter val="MIAH RASEAD"/>
        <filter val="MIAH RAZIB"/>
        <filter val="MIAH RIMON"/>
        <filter val="MIAH ROBBY"/>
        <filter val="MIAH SAIMON"/>
        <filter val="MIGI HAKIM"/>
        <filter val="MIRDA AL AMIN"/>
        <filter val="MOGAVERO GIANPIERO"/>
        <filter val="MOHAMMAD ASIF EMRAN"/>
        <filter val="MOHAMMAD BILLAL"/>
        <filter val="MONDAL SADHON"/>
        <filter val="MOVILEAN VASILE"/>
        <filter val="MOVILEAN VICTOR"/>
        <filter val="MULLAH MORSALIN"/>
        <filter val="MUNNA ABDULLAH AL NUMAN"/>
        <filter val="MUNSI MD SHAUN"/>
        <filter val="NIANG IBOU"/>
        <filter val="ODUWARE EFOSA"/>
        <filter val="OROMANE DJEYA"/>
        <filter val="PETRELLI VINCENZO"/>
        <filter val="PIRRELLO DAMIANO"/>
        <filter val="PIZZARDI FRANCESCO CROCIFISSO"/>
        <filter val="PUCCIO SALVATORE MASSIMO"/>
        <filter val="QAYYUM ABDUL"/>
        <filter val="RAFFAELE LUIGI"/>
        <filter val="RAHMAN ASHIKUR"/>
        <filter val="RAHMAN RAYHAN"/>
        <filter val="RAHMAN SAIDUR"/>
        <filter val="RAHUL MD"/>
        <filter val="RAJPUTH SUJAN"/>
        <filter val="RANA MASUD"/>
        <filter val="RIDOY MD ANIK HOSEN BEPARY"/>
        <filter val="ROCCUZZO DANILO"/>
        <filter val="ROSSIT CHRISTIAN"/>
        <filter val="SAFOR ALI"/>
        <filter val="SAGAR MOHAMMAD"/>
        <filter val="SAJIB MD"/>
        <filter val="SALL MAMADOU MBAYE"/>
        <filter val="SAMAKE ABOUBAKAR"/>
        <filter val="SAMB GORA"/>
        <filter val="SANGARE' ABDRAHAMANE"/>
        <filter val="SARR IBRAHIMA"/>
        <filter val="SCALINCI FABIO"/>
        <filter val="SCICOLONE MASSIMO"/>
        <filter val="SHAKIL HASAN MAHMUD"/>
        <filter val="SHARDER ROCKY"/>
        <filter val="SHARKER RAJIB"/>
        <filter val="SHEIKH MD AZIZUL"/>
        <filter val="SHOVON AFSOR UDDIN"/>
        <filter val="SILIVESTRU VASILI"/>
        <filter val="SOHEL MD"/>
        <filter val="SONKO SEEDY"/>
        <filter val="SULIMAN RAIS"/>
        <filter val="SUMON AL AMIN"/>
        <filter val="SYED AFSAR ALI"/>
        <filter val="TALUKDER AKASH"/>
        <filter val="TAORMINA FABIO"/>
        <filter val="TARLAO FELIPE"/>
        <filter val="TERLATI GIANCARLO"/>
        <filter val="THIAM MODOU"/>
        <filter val="THIAM MOUSTAPHA"/>
        <filter val="TOUFIQUL ISLAM"/>
        <filter val="UDDIN ASHRAF"/>
        <filter val="UDDIN MD HALAL"/>
        <filter val="ULLAH MEHDI HASAN"/>
        <filter val="VETRANO ERRICO"/>
        <filter val="VETRANO GAETANO"/>
        <filter val="YOUSUFI WALI MUHAMMAD"/>
        <filter val="ZAABOUTI MOHAMED SGHAIER"/>
      </filters>
    </filterColumn>
  </autoFilter>
  <tableColumns count="2">
    <tableColumn id="5" xr3:uid="{5158DC08-4C17-4038-9142-181A9A083A44}" uniqueName="5" name="NOMINATIVO DA PROGRAMMA" queryTableFieldId="5"/>
    <tableColumn id="2" xr3:uid="{2C4E19A5-0D88-48E2-A21E-53F1C8DF116C}" uniqueName="2" name="NOMINATIVO DA ELENCO CONVALIDA" queryTableFieldId="2" dataDxfId="14">
      <calculatedColumnFormula>_xlfn.XLOOKUP(A2,ElencoDIPxCONVALIDA[Dipendente],ElencoDIPxCONVALIDA[Dipendente],"",0,1)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740858-42E6-4AC0-B789-3B3CEA8F99B5}" name="Tabella2" displayName="Tabella2" ref="A1:A771" totalsRowShown="0">
  <autoFilter ref="A1:A771" xr:uid="{96740858-42E6-4AC0-B789-3B3CEA8F99B5}"/>
  <tableColumns count="1">
    <tableColumn id="1" xr3:uid="{F9E3EBB8-030D-4216-BB23-E53D76FC6194}" name="NOMINATIVO DA PROGRA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0D14-2FFA-4A23-B055-CF3D3218004C}">
  <sheetPr>
    <pageSetUpPr fitToPage="1"/>
  </sheetPr>
  <dimension ref="B2:AT156"/>
  <sheetViews>
    <sheetView tabSelected="1" zoomScale="10" zoomScaleNormal="10" zoomScaleSheetLayoutView="10" workbookViewId="0">
      <selection activeCell="BU62" sqref="BU62"/>
    </sheetView>
  </sheetViews>
  <sheetFormatPr defaultColWidth="9.140625" defaultRowHeight="18.75" x14ac:dyDescent="0.25"/>
  <cols>
    <col min="1" max="1" width="27.28515625" style="5" customWidth="1"/>
    <col min="2" max="2" width="16.85546875" style="4" customWidth="1"/>
    <col min="3" max="3" width="98.42578125" style="5" customWidth="1"/>
    <col min="4" max="4" width="88.42578125" style="5" customWidth="1"/>
    <col min="5" max="5" width="16.28515625" style="4" customWidth="1"/>
    <col min="6" max="6" width="98.42578125" style="5" customWidth="1"/>
    <col min="7" max="7" width="88.42578125" style="5" customWidth="1"/>
    <col min="8" max="8" width="16.85546875" style="4" customWidth="1"/>
    <col min="9" max="9" width="98.42578125" style="5" customWidth="1"/>
    <col min="10" max="10" width="88.42578125" style="5" customWidth="1"/>
    <col min="11" max="11" width="16.85546875" style="4" customWidth="1"/>
    <col min="12" max="12" width="98.42578125" style="5" customWidth="1"/>
    <col min="13" max="13" width="88.42578125" style="5" customWidth="1"/>
    <col min="14" max="14" width="16.85546875" style="4" customWidth="1"/>
    <col min="15" max="15" width="98.42578125" style="5" customWidth="1"/>
    <col min="16" max="16" width="255.7109375" style="5" bestFit="1" customWidth="1"/>
    <col min="17" max="17" width="16.85546875" style="4" customWidth="1"/>
    <col min="18" max="18" width="98.42578125" style="5" customWidth="1"/>
    <col min="19" max="19" width="88.42578125" style="5" customWidth="1"/>
    <col min="20" max="20" width="16.85546875" style="4" customWidth="1"/>
    <col min="21" max="21" width="98.42578125" style="5" customWidth="1"/>
    <col min="22" max="22" width="88.42578125" style="5" customWidth="1"/>
    <col min="23" max="23" width="4" style="5" customWidth="1"/>
    <col min="24" max="24" width="92.7109375" style="5" bestFit="1" customWidth="1"/>
    <col min="25" max="25" width="53.42578125" style="5" bestFit="1" customWidth="1"/>
    <col min="26" max="26" width="9.140625" style="5"/>
    <col min="27" max="27" width="47" style="5" bestFit="1" customWidth="1"/>
    <col min="28" max="29" width="9.140625" style="5"/>
    <col min="30" max="30" width="63.5703125" style="5" bestFit="1" customWidth="1"/>
    <col min="31" max="16384" width="9.140625" style="5"/>
  </cols>
  <sheetData>
    <row r="2" spans="2:46" s="3" customFormat="1" ht="117.75" customHeight="1" x14ac:dyDescent="0.25">
      <c r="B2" s="257" t="s">
        <v>348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</row>
    <row r="3" spans="2:46" ht="84.75" customHeight="1" x14ac:dyDescent="0.25">
      <c r="D3" s="6"/>
      <c r="F3" s="6"/>
      <c r="J3" s="7"/>
      <c r="L3" s="6"/>
      <c r="P3" s="6"/>
      <c r="R3" s="6"/>
      <c r="U3" s="8"/>
      <c r="V3" s="8"/>
    </row>
    <row r="4" spans="2:46" s="14" customFormat="1" ht="76.5" customHeight="1" x14ac:dyDescent="1.35">
      <c r="B4" s="258" t="s">
        <v>10</v>
      </c>
      <c r="C4" s="258"/>
      <c r="D4" s="256" t="s">
        <v>18</v>
      </c>
      <c r="E4" s="256"/>
      <c r="F4" s="256"/>
      <c r="G4" s="256"/>
      <c r="H4" s="93"/>
      <c r="I4" s="93" t="s">
        <v>132</v>
      </c>
      <c r="J4" s="9" t="s">
        <v>2</v>
      </c>
      <c r="K4" s="259" t="s">
        <v>9</v>
      </c>
      <c r="L4" s="259"/>
      <c r="M4" s="9" t="s">
        <v>37</v>
      </c>
      <c r="N4" s="260" t="s">
        <v>253</v>
      </c>
      <c r="O4" s="261"/>
      <c r="P4" s="10"/>
      <c r="Q4" s="262"/>
      <c r="R4" s="263"/>
      <c r="S4" s="11"/>
      <c r="T4" s="12"/>
      <c r="U4" s="13"/>
      <c r="V4" s="12"/>
    </row>
    <row r="5" spans="2:46" s="14" customFormat="1" ht="76.5" customHeight="1" x14ac:dyDescent="1.35">
      <c r="B5" s="254">
        <f>F5+F7+F6</f>
        <v>244</v>
      </c>
      <c r="C5" s="255"/>
      <c r="D5" s="256">
        <v>6311</v>
      </c>
      <c r="E5" s="256"/>
      <c r="F5" s="95">
        <f>SUM(I5:V5)</f>
        <v>133</v>
      </c>
      <c r="G5" s="94">
        <f>F5/$B$5</f>
        <v>0.54508196721311475</v>
      </c>
      <c r="H5" s="93"/>
      <c r="I5" s="201">
        <f>I11+P13+T13</f>
        <v>115</v>
      </c>
      <c r="J5" s="202">
        <v>5</v>
      </c>
      <c r="K5" s="249">
        <v>3</v>
      </c>
      <c r="L5" s="249"/>
      <c r="M5" s="202">
        <v>7</v>
      </c>
      <c r="N5" s="250">
        <v>3</v>
      </c>
      <c r="O5" s="251"/>
      <c r="P5" s="199"/>
      <c r="Q5" s="15"/>
      <c r="R5" s="16"/>
      <c r="S5" s="11"/>
      <c r="T5" s="12"/>
      <c r="U5" s="13"/>
      <c r="V5" s="12"/>
    </row>
    <row r="6" spans="2:46" s="14" customFormat="1" ht="76.5" customHeight="1" x14ac:dyDescent="1.35">
      <c r="B6" s="254"/>
      <c r="C6" s="255"/>
      <c r="D6" s="256">
        <v>6313</v>
      </c>
      <c r="E6" s="256"/>
      <c r="F6" s="95">
        <f>SUM(I6:V6)</f>
        <v>109</v>
      </c>
      <c r="G6" s="94">
        <f>F6/$B$5</f>
        <v>0.44672131147540983</v>
      </c>
      <c r="H6" s="93"/>
      <c r="I6" s="201">
        <f>D42+G42+J42+M42+P42+T51</f>
        <v>87</v>
      </c>
      <c r="J6" s="202">
        <v>5</v>
      </c>
      <c r="K6" s="249">
        <v>3</v>
      </c>
      <c r="L6" s="249"/>
      <c r="M6" s="202">
        <v>10</v>
      </c>
      <c r="N6" s="250">
        <v>4</v>
      </c>
      <c r="O6" s="251"/>
      <c r="P6" s="199"/>
      <c r="Q6" s="15"/>
      <c r="R6" s="16"/>
      <c r="S6" s="11"/>
      <c r="T6" s="12"/>
      <c r="U6" s="13"/>
      <c r="V6" s="12"/>
    </row>
    <row r="7" spans="2:46" s="14" customFormat="1" ht="76.5" customHeight="1" x14ac:dyDescent="1.35">
      <c r="B7" s="255"/>
      <c r="C7" s="255"/>
      <c r="D7" s="256">
        <v>6302</v>
      </c>
      <c r="E7" s="256"/>
      <c r="F7" s="95">
        <f>SUM(I7:V7)</f>
        <v>2</v>
      </c>
      <c r="G7" s="94">
        <f>F7/$B$5</f>
        <v>8.1967213114754103E-3</v>
      </c>
      <c r="H7" s="93"/>
      <c r="I7" s="201">
        <v>2</v>
      </c>
      <c r="J7" s="202"/>
      <c r="K7" s="249"/>
      <c r="L7" s="249"/>
      <c r="M7" s="202"/>
      <c r="N7" s="250"/>
      <c r="O7" s="251"/>
      <c r="P7" s="199"/>
      <c r="Q7" s="15"/>
      <c r="R7" s="16"/>
      <c r="S7" s="11"/>
      <c r="T7" s="12"/>
      <c r="U7" s="13"/>
      <c r="V7" s="12"/>
    </row>
    <row r="8" spans="2:46" s="14" customFormat="1" ht="76.5" customHeight="1" x14ac:dyDescent="1.35">
      <c r="B8" s="17"/>
      <c r="C8" s="17"/>
      <c r="G8" s="18"/>
      <c r="Q8" s="19"/>
      <c r="R8" s="20"/>
      <c r="S8" s="21"/>
      <c r="T8" s="19"/>
      <c r="U8" s="19"/>
      <c r="V8" s="19"/>
    </row>
    <row r="9" spans="2:46" ht="90.75" customHeight="1" x14ac:dyDescent="0.25">
      <c r="B9" s="253" t="s">
        <v>231</v>
      </c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2:46" s="22" customFormat="1" ht="99" customHeight="1" x14ac:dyDescent="0.7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</row>
    <row r="11" spans="2:46" s="24" customFormat="1" ht="63" customHeight="1" x14ac:dyDescent="0.65">
      <c r="B11" s="68">
        <v>1</v>
      </c>
      <c r="C11" s="111" t="s">
        <v>220</v>
      </c>
      <c r="D11" s="111"/>
      <c r="E11" s="111" t="str">
        <f>IF(F11&lt;&gt;"", COUNTA(F11:$F$14), "")</f>
        <v/>
      </c>
      <c r="F11" s="111"/>
      <c r="G11" s="111"/>
      <c r="H11" s="111"/>
      <c r="I11" s="69">
        <f>D13+G13+J13+M13+2</f>
        <v>42</v>
      </c>
      <c r="J11" s="70"/>
      <c r="K11" s="70" t="str">
        <f>IF(L11&lt;&gt;"", COUNTA($I11:L$14), "")</f>
        <v/>
      </c>
      <c r="L11" s="70"/>
      <c r="M11" s="71"/>
      <c r="N11" s="68">
        <v>1</v>
      </c>
      <c r="O11" s="118" t="s">
        <v>66</v>
      </c>
      <c r="P11" s="119"/>
      <c r="Q11" s="68">
        <v>1</v>
      </c>
      <c r="R11" s="207" t="s">
        <v>119</v>
      </c>
      <c r="S11" s="208"/>
      <c r="T11" s="209"/>
      <c r="U11" s="209"/>
      <c r="V11" s="210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2:46" s="26" customFormat="1" ht="63" customHeight="1" x14ac:dyDescent="1.1000000000000001">
      <c r="B12" s="68">
        <v>2</v>
      </c>
      <c r="C12" s="112" t="s">
        <v>190</v>
      </c>
      <c r="D12" s="113"/>
      <c r="E12" s="113" t="str">
        <f>IF(F12&lt;&gt;"", COUNTA(F12:$F$14), "")</f>
        <v/>
      </c>
      <c r="F12" s="113"/>
      <c r="G12" s="113"/>
      <c r="H12" s="113" t="str">
        <f>IF(I12&lt;&gt;"", COUNTA($F12:I$14), "")</f>
        <v/>
      </c>
      <c r="I12" s="108"/>
      <c r="J12" s="108"/>
      <c r="K12" s="108" t="str">
        <f>IF(L12&lt;&gt;"", COUNTA($I12:L$14), "")</f>
        <v/>
      </c>
      <c r="L12" s="108"/>
      <c r="M12" s="109"/>
      <c r="N12" s="72" t="str">
        <f>IF(O12&lt;&gt;"", COUNTA($O12:O$15), "")</f>
        <v/>
      </c>
      <c r="O12" s="73"/>
      <c r="P12" s="74"/>
      <c r="Q12" s="206"/>
      <c r="R12" s="215"/>
      <c r="S12" s="216"/>
      <c r="T12" s="217"/>
      <c r="U12" s="217"/>
      <c r="V12" s="218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</row>
    <row r="13" spans="2:46" s="24" customFormat="1" ht="63" customHeight="1" x14ac:dyDescent="1.1000000000000001">
      <c r="B13" s="75"/>
      <c r="C13" s="76" t="s">
        <v>126</v>
      </c>
      <c r="D13" s="77">
        <f>COUNTA(C14:C39)</f>
        <v>8</v>
      </c>
      <c r="E13" s="78"/>
      <c r="F13" s="79" t="s">
        <v>127</v>
      </c>
      <c r="G13" s="80">
        <f>COUNTA(F14:F39)</f>
        <v>3</v>
      </c>
      <c r="H13" s="81"/>
      <c r="I13" s="82" t="s">
        <v>128</v>
      </c>
      <c r="J13" s="83">
        <f>COUNTA(I14:I39)</f>
        <v>17</v>
      </c>
      <c r="K13" s="84"/>
      <c r="L13" s="85" t="s">
        <v>129</v>
      </c>
      <c r="M13" s="86">
        <f>COUNTA(L14:L39)</f>
        <v>12</v>
      </c>
      <c r="N13" s="87"/>
      <c r="O13" s="88" t="s">
        <v>58</v>
      </c>
      <c r="P13" s="89">
        <f>COUNTA(O14:O40)+1</f>
        <v>20</v>
      </c>
      <c r="Q13" s="120"/>
      <c r="R13" s="211"/>
      <c r="S13" s="211" t="s">
        <v>242</v>
      </c>
      <c r="T13" s="212">
        <v>53</v>
      </c>
      <c r="U13" s="213"/>
      <c r="V13" s="21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2:46" s="24" customFormat="1" ht="63" customHeight="1" x14ac:dyDescent="0.9">
      <c r="B14" s="68">
        <f>IF(C14&lt;&gt;"", COUNTA(C$14:$C14), "")</f>
        <v>1</v>
      </c>
      <c r="C14" s="139" t="s">
        <v>32</v>
      </c>
      <c r="D14" s="139"/>
      <c r="E14" s="68">
        <f>IF(F14&lt;&gt;"", COUNTA(F14:$F$14), "")</f>
        <v>1</v>
      </c>
      <c r="F14" s="30" t="s">
        <v>196</v>
      </c>
      <c r="G14" s="140"/>
      <c r="H14" s="68">
        <f>IF(I14&lt;&gt;"", COUNTA($I14:I$14), "")</f>
        <v>1</v>
      </c>
      <c r="I14" s="29" t="s">
        <v>50</v>
      </c>
      <c r="J14" s="30"/>
      <c r="K14" s="68">
        <f>IF(L14&lt;&gt;"", COUNTA($L14:L$14), "")</f>
        <v>1</v>
      </c>
      <c r="L14" s="29" t="s">
        <v>68</v>
      </c>
      <c r="M14" s="30"/>
      <c r="N14" s="170">
        <f>IF(O14&lt;&gt;"",COUNTA($O$13:O14),"")</f>
        <v>2</v>
      </c>
      <c r="O14" s="101" t="s">
        <v>8</v>
      </c>
      <c r="P14" s="28" t="s">
        <v>229</v>
      </c>
      <c r="Q14" s="68">
        <f>IF(R14&lt;&gt;"",COUNTA($R$11:R14),"")</f>
        <v>2</v>
      </c>
      <c r="R14" s="39" t="s">
        <v>98</v>
      </c>
      <c r="S14" s="102" t="s">
        <v>328</v>
      </c>
      <c r="T14" s="68"/>
      <c r="V14" s="10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2:46" s="24" customFormat="1" ht="63" customHeight="1" x14ac:dyDescent="0.65">
      <c r="B15" s="68">
        <f>IF(C15&lt;&gt;"", COUNTA(C$14:$C15), "")</f>
        <v>2</v>
      </c>
      <c r="C15" s="107" t="s">
        <v>0</v>
      </c>
      <c r="D15" s="102" t="s">
        <v>351</v>
      </c>
      <c r="E15" s="68">
        <f>IF(F15&lt;&gt;"", COUNTA(F$14:$F15), "")</f>
        <v>2</v>
      </c>
      <c r="F15" s="107" t="s">
        <v>108</v>
      </c>
      <c r="G15" s="141" t="s">
        <v>279</v>
      </c>
      <c r="H15" s="68">
        <f>IF(I15&lt;&gt;"", COUNTA($I$14:I15), "")</f>
        <v>2</v>
      </c>
      <c r="I15" s="107" t="s">
        <v>170</v>
      </c>
      <c r="J15" s="203" t="s">
        <v>308</v>
      </c>
      <c r="K15" s="68">
        <f>IF(L15&lt;&gt;"", COUNTA($L$14:L15), "")</f>
        <v>2</v>
      </c>
      <c r="L15" s="246" t="s">
        <v>184</v>
      </c>
      <c r="M15" s="102" t="s">
        <v>260</v>
      </c>
      <c r="N15" s="170">
        <f>IF(O15&lt;&gt;"",COUNTA($O$13:O15),"")</f>
        <v>3</v>
      </c>
      <c r="O15" s="101" t="s">
        <v>97</v>
      </c>
      <c r="P15" s="102" t="s">
        <v>340</v>
      </c>
      <c r="Q15" s="68">
        <f>IF(R15&lt;&gt;"",COUNTA($R$11:R15),"")</f>
        <v>3</v>
      </c>
      <c r="R15" s="39" t="s">
        <v>153</v>
      </c>
      <c r="S15" s="102" t="s">
        <v>320</v>
      </c>
      <c r="T15" s="68">
        <v>29</v>
      </c>
      <c r="U15" s="104" t="s">
        <v>102</v>
      </c>
      <c r="V15" s="102" t="s">
        <v>291</v>
      </c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2:46" s="24" customFormat="1" ht="63" customHeight="1" x14ac:dyDescent="0.9">
      <c r="B16" s="68">
        <f>IF(C16&lt;&gt;"", COUNTA(C$14:$C16), "")</f>
        <v>3</v>
      </c>
      <c r="C16" s="107" t="s">
        <v>94</v>
      </c>
      <c r="D16" s="102" t="s">
        <v>351</v>
      </c>
      <c r="E16" s="68">
        <f>IF(F16&lt;&gt;"", COUNTA(F$14:$F16), "")</f>
        <v>3</v>
      </c>
      <c r="F16" s="107" t="s">
        <v>79</v>
      </c>
      <c r="G16" s="161" t="s">
        <v>279</v>
      </c>
      <c r="H16" s="68">
        <f>IF(I16&lt;&gt;"", COUNTA($I$14:I16), "")</f>
        <v>3</v>
      </c>
      <c r="I16" s="107" t="s">
        <v>43</v>
      </c>
      <c r="J16" s="133" t="s">
        <v>308</v>
      </c>
      <c r="K16" s="68">
        <f>IF(L16&lt;&gt;"", COUNTA($L$14:L16), "")</f>
        <v>3</v>
      </c>
      <c r="L16" s="44" t="s">
        <v>134</v>
      </c>
      <c r="M16" s="102" t="s">
        <v>260</v>
      </c>
      <c r="N16" s="170">
        <f>IF(O16&lt;&gt;"",COUNTA($O$13:O16),"")</f>
        <v>4</v>
      </c>
      <c r="O16" s="39" t="s">
        <v>178</v>
      </c>
      <c r="P16" s="102" t="s">
        <v>236</v>
      </c>
      <c r="Q16" s="68">
        <f>IF(R16&lt;&gt;"",COUNTA($R$11:R16),"")</f>
        <v>4</v>
      </c>
      <c r="R16" s="39" t="s">
        <v>216</v>
      </c>
      <c r="S16" s="102" t="s">
        <v>266</v>
      </c>
      <c r="T16" s="68">
        <v>30</v>
      </c>
      <c r="U16" s="39" t="s">
        <v>233</v>
      </c>
      <c r="V16" s="102" t="s">
        <v>291</v>
      </c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2:46" s="24" customFormat="1" ht="63" customHeight="1" x14ac:dyDescent="0.65">
      <c r="B17" s="68" t="str">
        <f>IF(C17&lt;&gt;"", COUNTA(C$14:$C17), "")</f>
        <v/>
      </c>
      <c r="C17" s="107"/>
      <c r="D17" s="102"/>
      <c r="E17" s="68" t="str">
        <f>IF(F17&lt;&gt;"", COUNTA(F$14:$F17), "")</f>
        <v/>
      </c>
      <c r="F17" s="107"/>
      <c r="G17" s="141"/>
      <c r="H17" s="68" t="str">
        <f>IF(I17&lt;&gt;"", COUNTA($I$14:I17), "")</f>
        <v/>
      </c>
      <c r="I17" s="107"/>
      <c r="J17" s="133"/>
      <c r="K17" s="68">
        <f>IF(L17&lt;&gt;"", COUNTA($L$14:L17), "")</f>
        <v>4</v>
      </c>
      <c r="L17" s="36" t="s">
        <v>26</v>
      </c>
      <c r="M17" s="102" t="s">
        <v>260</v>
      </c>
      <c r="N17" s="170">
        <f>IF(O17&lt;&gt;"",COUNTA($O$13:O17),"")</f>
        <v>5</v>
      </c>
      <c r="O17" s="39" t="s">
        <v>75</v>
      </c>
      <c r="P17" s="102" t="s">
        <v>236</v>
      </c>
      <c r="Q17" s="68">
        <f>IF(R17&lt;&gt;"",COUNTA($R$11:R17),"")</f>
        <v>5</v>
      </c>
      <c r="R17" s="39" t="s">
        <v>262</v>
      </c>
      <c r="S17" s="102" t="s">
        <v>266</v>
      </c>
      <c r="T17" s="68">
        <v>31</v>
      </c>
      <c r="U17" s="39" t="s">
        <v>269</v>
      </c>
      <c r="V17" s="102" t="s">
        <v>291</v>
      </c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2:46" s="24" customFormat="1" ht="63" customHeight="1" x14ac:dyDescent="0.65">
      <c r="B18" s="68" t="str">
        <f>IF(C18&lt;&gt;"", COUNTA(C$14:$C18), "")</f>
        <v/>
      </c>
      <c r="C18" s="34"/>
      <c r="D18" s="102"/>
      <c r="E18" s="68" t="str">
        <f>IF(F18&lt;&gt;"", COUNTA(F$14:$F18), "")</f>
        <v/>
      </c>
      <c r="F18" s="107"/>
      <c r="G18" s="141"/>
      <c r="H18" s="68" t="str">
        <f>IF(I18&lt;&gt;"", COUNTA($I$14:I18), "")</f>
        <v/>
      </c>
      <c r="I18" s="235"/>
      <c r="J18" s="203"/>
      <c r="K18" s="68">
        <f>IF(L18&lt;&gt;"", COUNTA($L$14:L18), "")</f>
        <v>5</v>
      </c>
      <c r="L18" s="31" t="s">
        <v>200</v>
      </c>
      <c r="M18" s="102" t="s">
        <v>305</v>
      </c>
      <c r="N18" s="170">
        <f>IF(O18&lt;&gt;"",COUNTA($O$13:O18),"")</f>
        <v>6</v>
      </c>
      <c r="O18" s="39" t="s">
        <v>14</v>
      </c>
      <c r="P18" s="102" t="s">
        <v>341</v>
      </c>
      <c r="Q18" s="68">
        <f>IF(R18&lt;&gt;"",COUNTA($R$11:R18),"")</f>
        <v>6</v>
      </c>
      <c r="R18" s="39" t="s">
        <v>39</v>
      </c>
      <c r="S18" s="102" t="s">
        <v>329</v>
      </c>
      <c r="T18" s="68">
        <v>32</v>
      </c>
      <c r="U18" s="39" t="s">
        <v>205</v>
      </c>
      <c r="V18" s="102" t="s">
        <v>210</v>
      </c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2:46" s="25" customFormat="1" ht="63" customHeight="1" x14ac:dyDescent="0.65">
      <c r="B19" s="68" t="str">
        <f>IF(C19&lt;&gt;"", COUNTA(C$14:$C19), "")</f>
        <v/>
      </c>
      <c r="C19" s="34"/>
      <c r="D19" s="102"/>
      <c r="E19" s="68" t="str">
        <f>IF(F19&lt;&gt;"", COUNTA(F$14:$F19), "")</f>
        <v/>
      </c>
      <c r="F19" s="107"/>
      <c r="G19" s="141"/>
      <c r="H19" s="68">
        <f>IF(I19&lt;&gt;"", COUNTA($I$14:I19), "")</f>
        <v>4</v>
      </c>
      <c r="I19" s="29" t="s">
        <v>123</v>
      </c>
      <c r="J19" s="231"/>
      <c r="K19" s="68">
        <f>IF(L19&lt;&gt;"", COUNTA($L$14:L19), "")</f>
        <v>6</v>
      </c>
      <c r="L19" s="31" t="s">
        <v>63</v>
      </c>
      <c r="M19" s="102" t="s">
        <v>305</v>
      </c>
      <c r="N19" s="170">
        <f>IF(O19&lt;&gt;"",COUNTA($O$13:O19),"")</f>
        <v>7</v>
      </c>
      <c r="O19" s="101" t="s">
        <v>41</v>
      </c>
      <c r="P19" s="102" t="s">
        <v>247</v>
      </c>
      <c r="Q19" s="68">
        <f>IF(R19&lt;&gt;"",COUNTA($R$11:R19),"")</f>
        <v>7</v>
      </c>
      <c r="R19" s="39" t="s">
        <v>219</v>
      </c>
      <c r="S19" s="102" t="s">
        <v>329</v>
      </c>
      <c r="T19" s="68">
        <v>33</v>
      </c>
      <c r="U19" s="39" t="s">
        <v>34</v>
      </c>
      <c r="V19" s="102" t="s">
        <v>210</v>
      </c>
      <c r="AA19" s="24"/>
      <c r="AD19" s="24"/>
    </row>
    <row r="20" spans="2:46" s="25" customFormat="1" ht="63" customHeight="1" x14ac:dyDescent="0.9">
      <c r="B20" s="68" t="str">
        <f>IF(C20&lt;&gt;"", COUNTA(C$14:$C20), "")</f>
        <v/>
      </c>
      <c r="C20" s="107"/>
      <c r="D20" s="102"/>
      <c r="E20" s="68" t="str">
        <f>IF(F20&lt;&gt;"", COUNTA(F$14:$F20), "")</f>
        <v/>
      </c>
      <c r="F20" s="107"/>
      <c r="G20" s="133"/>
      <c r="H20" s="68" t="str">
        <f>IF(I20&lt;&gt;"", COUNTA($I$14:I20), "")</f>
        <v/>
      </c>
      <c r="I20" s="161"/>
      <c r="J20" s="231"/>
      <c r="K20" s="68">
        <f>IF(L20&lt;&gt;"", COUNTA($L$14:L20), "")</f>
        <v>7</v>
      </c>
      <c r="L20" s="44" t="s">
        <v>206</v>
      </c>
      <c r="M20" s="102" t="s">
        <v>305</v>
      </c>
      <c r="N20" s="170">
        <f>IF(O20&lt;&gt;"",COUNTA($O$13:O20),"")</f>
        <v>8</v>
      </c>
      <c r="O20" s="39" t="s">
        <v>225</v>
      </c>
      <c r="P20" s="102" t="s">
        <v>234</v>
      </c>
      <c r="Q20" s="68" t="str">
        <f>IF(R20&lt;&gt;"",COUNTA($R$11:R20),"")</f>
        <v/>
      </c>
      <c r="R20" s="39"/>
      <c r="S20" s="102"/>
      <c r="T20" s="68">
        <v>34</v>
      </c>
      <c r="U20" s="39" t="s">
        <v>222</v>
      </c>
      <c r="V20" s="102" t="s">
        <v>210</v>
      </c>
      <c r="AA20" s="24"/>
      <c r="AD20" s="24"/>
    </row>
    <row r="21" spans="2:46" s="25" customFormat="1" ht="63" customHeight="1" x14ac:dyDescent="0.9">
      <c r="B21" s="68">
        <f>IF(C21&lt;&gt;"", COUNTA(C$14:$C21), "")</f>
        <v>4</v>
      </c>
      <c r="C21" s="97" t="s">
        <v>76</v>
      </c>
      <c r="D21" s="102"/>
      <c r="E21" s="68" t="str">
        <f>IF(F21&lt;&gt;"", COUNTA(F$14:$F21), "")</f>
        <v/>
      </c>
      <c r="F21" s="160"/>
      <c r="G21" s="157"/>
      <c r="H21" s="68" t="str">
        <f>IF(I21&lt;&gt;"", COUNTA($I$14:I21), "")</f>
        <v/>
      </c>
      <c r="I21" s="34"/>
      <c r="J21" s="243"/>
      <c r="K21" s="68">
        <f>IF(L21&lt;&gt;"", COUNTA($L$14:L21), "")</f>
        <v>8</v>
      </c>
      <c r="L21" s="34" t="s">
        <v>96</v>
      </c>
      <c r="M21" s="102" t="s">
        <v>305</v>
      </c>
      <c r="N21" s="170">
        <f>IF(O21&lt;&gt;"",COUNTA($O$13:O21),"")</f>
        <v>9</v>
      </c>
      <c r="O21" s="39" t="s">
        <v>227</v>
      </c>
      <c r="P21" s="102" t="s">
        <v>234</v>
      </c>
      <c r="Q21" s="68" t="str">
        <f>IF(R21&lt;&gt;"",COUNTA($R$11:R21),"")</f>
        <v/>
      </c>
      <c r="R21" s="39"/>
      <c r="S21" s="105"/>
      <c r="T21" s="68">
        <v>35</v>
      </c>
      <c r="U21" s="39" t="s">
        <v>224</v>
      </c>
      <c r="V21" s="102" t="s">
        <v>270</v>
      </c>
      <c r="AD21" s="24"/>
    </row>
    <row r="22" spans="2:46" s="25" customFormat="1" ht="63" customHeight="1" x14ac:dyDescent="0.65">
      <c r="B22" s="68">
        <f>IF(C22&lt;&gt;"", COUNTA(C$14:$C22), "")</f>
        <v>5</v>
      </c>
      <c r="C22" s="34" t="s">
        <v>182</v>
      </c>
      <c r="D22" s="102" t="s">
        <v>352</v>
      </c>
      <c r="E22" s="68" t="str">
        <f>IF(F22&lt;&gt;"", COUNTA(F$14:$F22), "")</f>
        <v/>
      </c>
      <c r="F22" s="107"/>
      <c r="G22" s="102"/>
      <c r="H22" s="68" t="str">
        <f>IF(I22&lt;&gt;"", COUNTA($I$14:I22), "")</f>
        <v/>
      </c>
      <c r="I22" s="34"/>
      <c r="J22" s="133"/>
      <c r="K22" s="68">
        <f>IF(L22&lt;&gt;"", COUNTA($L$14:L22), "")</f>
        <v>9</v>
      </c>
      <c r="L22" s="233" t="s">
        <v>53</v>
      </c>
      <c r="M22" s="102" t="s">
        <v>305</v>
      </c>
      <c r="N22" s="170">
        <f>IF(O22&lt;&gt;"",COUNTA($O$13:O22),"")</f>
        <v>10</v>
      </c>
      <c r="O22" s="101" t="s">
        <v>64</v>
      </c>
      <c r="P22" s="102" t="s">
        <v>230</v>
      </c>
      <c r="Q22" s="68">
        <f>IF(R22&lt;&gt;"",COUNTA($R$11:R22),"")</f>
        <v>8</v>
      </c>
      <c r="R22" s="101" t="s">
        <v>195</v>
      </c>
      <c r="S22" s="102"/>
      <c r="T22" s="68">
        <v>36</v>
      </c>
      <c r="U22" s="39" t="s">
        <v>85</v>
      </c>
      <c r="V22" s="102" t="s">
        <v>331</v>
      </c>
      <c r="AD22" s="24"/>
    </row>
    <row r="23" spans="2:46" s="25" customFormat="1" ht="63" customHeight="1" x14ac:dyDescent="0.65">
      <c r="B23" s="68">
        <f>IF(C23&lt;&gt;"", COUNTA(C$14:$C23), "")</f>
        <v>6</v>
      </c>
      <c r="C23" s="31" t="s">
        <v>145</v>
      </c>
      <c r="D23" s="135" t="s">
        <v>352</v>
      </c>
      <c r="E23" s="68" t="str">
        <f>IF(F23&lt;&gt;"", COUNTA(F$14:$F23), "")</f>
        <v/>
      </c>
      <c r="F23" s="39"/>
      <c r="G23" s="102"/>
      <c r="H23" s="68">
        <f>IF(I23&lt;&gt;"", COUNTA($I$14:I23), "")</f>
        <v>5</v>
      </c>
      <c r="I23" s="29" t="s">
        <v>31</v>
      </c>
      <c r="J23" s="30"/>
      <c r="K23" s="68">
        <f>IF(L23&lt;&gt;"", COUNTA($L$14:L23), "")</f>
        <v>10</v>
      </c>
      <c r="L23" s="31" t="s">
        <v>306</v>
      </c>
      <c r="M23" s="102" t="s">
        <v>305</v>
      </c>
      <c r="N23" s="170">
        <f>IF(O23&lt;&gt;"",COUNTA($O$13:O23),"")</f>
        <v>11</v>
      </c>
      <c r="O23" s="39" t="s">
        <v>226</v>
      </c>
      <c r="P23" s="102" t="s">
        <v>236</v>
      </c>
      <c r="Q23" s="68">
        <f>IF(R23&lt;&gt;"",COUNTA($R$11:R23),"")</f>
        <v>9</v>
      </c>
      <c r="R23" s="39" t="s">
        <v>152</v>
      </c>
      <c r="S23" s="102" t="s">
        <v>321</v>
      </c>
      <c r="T23" s="68">
        <v>37</v>
      </c>
      <c r="U23" s="39" t="s">
        <v>292</v>
      </c>
      <c r="V23" s="102" t="s">
        <v>332</v>
      </c>
      <c r="AD23" s="24"/>
    </row>
    <row r="24" spans="2:46" s="25" customFormat="1" ht="63" customHeight="1" x14ac:dyDescent="0.65">
      <c r="B24" s="68">
        <f>IF(C24&lt;&gt;"", COUNTA(C$14:$C24), "")</f>
        <v>7</v>
      </c>
      <c r="C24" s="31" t="s">
        <v>212</v>
      </c>
      <c r="D24" s="102" t="s">
        <v>353</v>
      </c>
      <c r="E24" s="68" t="str">
        <f>IF(F24&lt;&gt;"", COUNTA(F$14:$F24), "")</f>
        <v/>
      </c>
      <c r="F24" s="107"/>
      <c r="G24" s="102"/>
      <c r="H24" s="68">
        <f>IF(I24&lt;&gt;"", COUNTA($I$14:I24), "")</f>
        <v>6</v>
      </c>
      <c r="I24" s="34" t="s">
        <v>87</v>
      </c>
      <c r="J24" s="133" t="s">
        <v>326</v>
      </c>
      <c r="K24" s="68">
        <f>IF(L24&lt;&gt;"", COUNTA($L$14:L24), "")</f>
        <v>11</v>
      </c>
      <c r="L24" s="34" t="s">
        <v>40</v>
      </c>
      <c r="M24" s="102" t="s">
        <v>305</v>
      </c>
      <c r="N24" s="170">
        <f>IF(O24&lt;&gt;"",COUNTA($O$13:O24),"")</f>
        <v>12</v>
      </c>
      <c r="O24" s="39" t="s">
        <v>176</v>
      </c>
      <c r="P24" s="102" t="s">
        <v>236</v>
      </c>
      <c r="Q24" s="68">
        <f>IF(R24&lt;&gt;"",COUNTA($R$11:R24),"")</f>
        <v>10</v>
      </c>
      <c r="R24" s="39" t="s">
        <v>27</v>
      </c>
      <c r="S24" s="102" t="s">
        <v>256</v>
      </c>
      <c r="T24" s="68">
        <v>38</v>
      </c>
      <c r="U24" s="39" t="s">
        <v>100</v>
      </c>
      <c r="V24" s="102" t="s">
        <v>293</v>
      </c>
      <c r="AD24" s="24"/>
    </row>
    <row r="25" spans="2:46" s="25" customFormat="1" ht="63" customHeight="1" x14ac:dyDescent="0.65">
      <c r="B25" s="68">
        <f>IF(C25&lt;&gt;"", COUNTA(C$14:$C25), "")</f>
        <v>8</v>
      </c>
      <c r="C25" s="34" t="s">
        <v>120</v>
      </c>
      <c r="D25" s="204" t="s">
        <v>353</v>
      </c>
      <c r="E25" s="68" t="str">
        <f>IF(F25&lt;&gt;"", COUNTA(F$14:$F25), "")</f>
        <v/>
      </c>
      <c r="F25" s="34"/>
      <c r="G25" s="102"/>
      <c r="H25" s="68">
        <f>IF(I25&lt;&gt;"", COUNTA($I$14:I25), "")</f>
        <v>7</v>
      </c>
      <c r="I25" s="34" t="s">
        <v>183</v>
      </c>
      <c r="J25" s="133" t="s">
        <v>326</v>
      </c>
      <c r="K25" s="68">
        <f>IF(L25&lt;&gt;"", COUNTA($L$14:L25), "")</f>
        <v>12</v>
      </c>
      <c r="L25" s="34" t="s">
        <v>137</v>
      </c>
      <c r="M25" s="102" t="s">
        <v>305</v>
      </c>
      <c r="N25" s="170">
        <f>IF(O25&lt;&gt;"",COUNTA($O$13:O25),"")</f>
        <v>13</v>
      </c>
      <c r="O25" s="39" t="s">
        <v>23</v>
      </c>
      <c r="P25" s="102" t="s">
        <v>230</v>
      </c>
      <c r="Q25" s="68">
        <f>IF(R25&lt;&gt;"",COUNTA($R$11:R25),"")</f>
        <v>11</v>
      </c>
      <c r="R25" s="39" t="s">
        <v>81</v>
      </c>
      <c r="S25" s="102" t="s">
        <v>256</v>
      </c>
      <c r="T25" s="68"/>
      <c r="U25" s="39"/>
      <c r="V25" s="102"/>
      <c r="AD25" s="24"/>
    </row>
    <row r="26" spans="2:46" s="25" customFormat="1" ht="63" customHeight="1" x14ac:dyDescent="0.65">
      <c r="B26" s="68" t="str">
        <f>IF(C26&lt;&gt;"", COUNTA(C$14:$C26), "")</f>
        <v/>
      </c>
      <c r="C26" s="107"/>
      <c r="D26" s="204"/>
      <c r="E26" s="68" t="str">
        <f>IF(F26&lt;&gt;"", COUNTA(F$14:$F26), "")</f>
        <v/>
      </c>
      <c r="F26" s="107"/>
      <c r="G26" s="102"/>
      <c r="H26" s="68">
        <f>IF(I26&lt;&gt;"", COUNTA($I$14:I26), "")</f>
        <v>8</v>
      </c>
      <c r="I26" s="34" t="s">
        <v>208</v>
      </c>
      <c r="J26" s="133" t="s">
        <v>326</v>
      </c>
      <c r="K26" s="68" t="str">
        <f>IF(L26&lt;&gt;"", COUNTA($L$14:L26), "")</f>
        <v/>
      </c>
      <c r="L26" s="34"/>
      <c r="M26" s="102"/>
      <c r="N26" s="170">
        <f>IF(O26&lt;&gt;"",COUNTA($O$13:O26),"")</f>
        <v>14</v>
      </c>
      <c r="O26" s="31" t="s">
        <v>91</v>
      </c>
      <c r="P26" s="102" t="s">
        <v>230</v>
      </c>
      <c r="Q26" s="68">
        <f>IF(R26&lt;&gt;"",COUNTA($R$11:R26),"")</f>
        <v>12</v>
      </c>
      <c r="R26" s="39" t="s">
        <v>136</v>
      </c>
      <c r="S26" s="102" t="s">
        <v>256</v>
      </c>
      <c r="T26" s="68">
        <v>39</v>
      </c>
      <c r="U26" s="104" t="s">
        <v>107</v>
      </c>
      <c r="V26" s="102"/>
      <c r="AD26" s="24"/>
    </row>
    <row r="27" spans="2:46" s="25" customFormat="1" ht="63" customHeight="1" x14ac:dyDescent="0.9">
      <c r="B27" s="68" t="str">
        <f>IF(C27&lt;&gt;"", COUNTA(C$14:$C27), "")</f>
        <v/>
      </c>
      <c r="C27" s="107"/>
      <c r="D27" s="204"/>
      <c r="E27" s="68" t="str">
        <f>IF(F27&lt;&gt;"", COUNTA(F$14:$F27), "")</f>
        <v/>
      </c>
      <c r="F27" s="107"/>
      <c r="G27" s="102"/>
      <c r="H27" s="68">
        <f>IF(I27&lt;&gt;"", COUNTA($I$14:I27), "")</f>
        <v>9</v>
      </c>
      <c r="I27" s="34" t="s">
        <v>93</v>
      </c>
      <c r="J27" s="160" t="s">
        <v>326</v>
      </c>
      <c r="K27" s="68" t="str">
        <f>IF(L27&lt;&gt;"", COUNTA($L$14:L27), "")</f>
        <v/>
      </c>
      <c r="L27" s="107"/>
      <c r="M27" s="102"/>
      <c r="N27" s="170">
        <f>IF(O27&lt;&gt;"",COUNTA($O$13:O27),"")</f>
        <v>15</v>
      </c>
      <c r="O27" s="158" t="s">
        <v>142</v>
      </c>
      <c r="P27" s="102" t="s">
        <v>230</v>
      </c>
      <c r="Q27" s="68">
        <f>IF(R27&lt;&gt;"",COUNTA($R$11:R27),"")</f>
        <v>13</v>
      </c>
      <c r="R27" s="39" t="s">
        <v>223</v>
      </c>
      <c r="S27" s="102" t="s">
        <v>256</v>
      </c>
      <c r="T27" s="68">
        <v>40</v>
      </c>
      <c r="U27" s="39" t="s">
        <v>112</v>
      </c>
      <c r="V27" s="102" t="s">
        <v>333</v>
      </c>
      <c r="AD27" s="24"/>
    </row>
    <row r="28" spans="2:46" s="25" customFormat="1" ht="63" customHeight="1" x14ac:dyDescent="0.9">
      <c r="B28" s="68" t="str">
        <f>IF(C28&lt;&gt;"", COUNTA(C$14:$C28), "")</f>
        <v/>
      </c>
      <c r="C28" s="107"/>
      <c r="D28" s="135"/>
      <c r="E28" s="68" t="str">
        <f>IF(F28&lt;&gt;"", COUNTA(F$14:$F28), "")</f>
        <v/>
      </c>
      <c r="F28" s="107"/>
      <c r="G28" s="38"/>
      <c r="H28" s="68">
        <f>IF(I28&lt;&gt;"", COUNTA($I$14:I28), "")</f>
        <v>10</v>
      </c>
      <c r="I28" s="34" t="s">
        <v>117</v>
      </c>
      <c r="J28" s="133" t="s">
        <v>326</v>
      </c>
      <c r="K28" s="68" t="str">
        <f>IF(L28&lt;&gt;"", COUNTA($L$14:L28), "")</f>
        <v/>
      </c>
      <c r="L28" s="133"/>
      <c r="M28" s="161"/>
      <c r="N28" s="170">
        <f>IF(O28&lt;&gt;"",COUNTA($O$13:O28),"")</f>
        <v>16</v>
      </c>
      <c r="O28" s="39" t="s">
        <v>239</v>
      </c>
      <c r="P28" s="102" t="s">
        <v>230</v>
      </c>
      <c r="Q28" s="68">
        <f>IF(R28&lt;&gt;"",COUNTA($R$11:R28),"")</f>
        <v>14</v>
      </c>
      <c r="R28" s="39" t="s">
        <v>240</v>
      </c>
      <c r="S28" s="102" t="s">
        <v>256</v>
      </c>
      <c r="T28" s="68">
        <v>41</v>
      </c>
      <c r="U28" s="39" t="s">
        <v>45</v>
      </c>
      <c r="V28" s="105" t="s">
        <v>281</v>
      </c>
      <c r="AD28" s="24"/>
    </row>
    <row r="29" spans="2:46" s="25" customFormat="1" ht="72" customHeight="1" x14ac:dyDescent="0.9">
      <c r="B29" s="68" t="str">
        <f>IF(C29&lt;&gt;"", COUNTA(C$14:$C29), "")</f>
        <v/>
      </c>
      <c r="C29" s="107"/>
      <c r="D29" s="135"/>
      <c r="E29" s="68" t="str">
        <f>IF(F29&lt;&gt;"", COUNTA(F$14:$F29), "")</f>
        <v/>
      </c>
      <c r="F29" s="107"/>
      <c r="G29" s="102"/>
      <c r="H29" s="68">
        <f>IF(I29&lt;&gt;"", COUNTA($I$14:I29), "")</f>
        <v>11</v>
      </c>
      <c r="I29" s="161" t="s">
        <v>177</v>
      </c>
      <c r="J29" s="133" t="s">
        <v>345</v>
      </c>
      <c r="K29" s="68" t="str">
        <f>IF(L29&lt;&gt;"", COUNTA($L$14:L29), "")</f>
        <v/>
      </c>
      <c r="L29" s="193"/>
      <c r="M29" s="133"/>
      <c r="N29" s="170">
        <f>IF(O29&lt;&gt;"",COUNTA($O$13:O29),"")</f>
        <v>17</v>
      </c>
      <c r="O29" s="104" t="s">
        <v>124</v>
      </c>
      <c r="P29" s="102" t="s">
        <v>267</v>
      </c>
      <c r="Q29" s="68">
        <f>IF(R29&lt;&gt;"",COUNTA($R$11:R29),"")</f>
        <v>15</v>
      </c>
      <c r="R29" s="39" t="s">
        <v>158</v>
      </c>
      <c r="S29" s="102" t="s">
        <v>256</v>
      </c>
      <c r="T29" s="68">
        <v>42</v>
      </c>
      <c r="U29" s="39" t="s">
        <v>214</v>
      </c>
      <c r="V29" s="102" t="s">
        <v>294</v>
      </c>
      <c r="AD29" s="24"/>
    </row>
    <row r="30" spans="2:46" s="25" customFormat="1" ht="63" customHeight="1" x14ac:dyDescent="0.65">
      <c r="B30" s="68" t="str">
        <f>IF(C30&lt;&gt;"", COUNTA(C$14:$C30), "")</f>
        <v/>
      </c>
      <c r="C30" s="107"/>
      <c r="D30" s="135"/>
      <c r="E30" s="68" t="str">
        <f>IF(F30&lt;&gt;"", COUNTA(F$14:$F30), "")</f>
        <v/>
      </c>
      <c r="F30" s="136"/>
      <c r="G30" s="102"/>
      <c r="H30" s="68" t="str">
        <f>IF(I30&lt;&gt;"", COUNTA($I$14:I30), "")</f>
        <v/>
      </c>
      <c r="I30" s="107"/>
      <c r="J30" s="133"/>
      <c r="K30" s="68" t="str">
        <f>IF(L30&lt;&gt;"", COUNTA($L$14:L30), "")</f>
        <v/>
      </c>
      <c r="L30" s="107"/>
      <c r="M30" s="133"/>
      <c r="N30" s="170">
        <f>IF(O30&lt;&gt;"",COUNTA($O$13:O30),"")</f>
        <v>18</v>
      </c>
      <c r="O30" s="39" t="s">
        <v>30</v>
      </c>
      <c r="P30" s="102" t="s">
        <v>342</v>
      </c>
      <c r="Q30" s="68">
        <f>IF(R30&lt;&gt;"",COUNTA($R$11:R30),"")</f>
        <v>16</v>
      </c>
      <c r="R30" s="39" t="s">
        <v>285</v>
      </c>
      <c r="S30" s="102" t="s">
        <v>256</v>
      </c>
      <c r="T30" s="68">
        <v>43</v>
      </c>
      <c r="U30" s="39" t="s">
        <v>172</v>
      </c>
      <c r="V30" s="102" t="s">
        <v>334</v>
      </c>
      <c r="AD30" s="24"/>
    </row>
    <row r="31" spans="2:46" s="25" customFormat="1" ht="63" customHeight="1" x14ac:dyDescent="0.65">
      <c r="B31" s="68" t="str">
        <f>IF(C31&lt;&gt;"", COUNTA(C$14:$C31), "")</f>
        <v/>
      </c>
      <c r="C31" s="115"/>
      <c r="D31" s="135"/>
      <c r="E31" s="68" t="str">
        <f>IF(F31&lt;&gt;"", COUNTA(F$14:$F31), "")</f>
        <v/>
      </c>
      <c r="F31" s="136"/>
      <c r="G31" s="102"/>
      <c r="H31" s="68">
        <f>IF(I31&lt;&gt;"", COUNTA($I$14:I31), "")</f>
        <v>12</v>
      </c>
      <c r="I31" s="29" t="s">
        <v>33</v>
      </c>
      <c r="J31" s="30"/>
      <c r="K31" s="68" t="str">
        <f>IF(L32&lt;&gt;"", COUNTA($L$14:L32), "")</f>
        <v/>
      </c>
      <c r="M31" s="133"/>
      <c r="N31" s="170">
        <f>IF(O31&lt;&gt;"",COUNTA($O$13:O31),"")</f>
        <v>19</v>
      </c>
      <c r="O31" s="31" t="s">
        <v>62</v>
      </c>
      <c r="P31" s="102" t="s">
        <v>268</v>
      </c>
      <c r="Q31" s="68">
        <f>IF(R31&lt;&gt;"",COUNTA($R$11:R31),"")</f>
        <v>17</v>
      </c>
      <c r="R31" s="39" t="s">
        <v>15</v>
      </c>
      <c r="S31" s="105" t="s">
        <v>322</v>
      </c>
      <c r="T31" s="68">
        <v>44</v>
      </c>
      <c r="U31" s="39" t="s">
        <v>241</v>
      </c>
      <c r="V31" s="102" t="s">
        <v>335</v>
      </c>
      <c r="AD31" s="24"/>
    </row>
    <row r="32" spans="2:46" s="40" customFormat="1" ht="63" customHeight="1" x14ac:dyDescent="0.9">
      <c r="B32" s="68" t="str">
        <f>IF(C32&lt;&gt;"", COUNTA(C$14:$C32), "")</f>
        <v/>
      </c>
      <c r="C32" s="107"/>
      <c r="D32" s="135"/>
      <c r="E32" s="68" t="str">
        <f>IF(F32&lt;&gt;"", COUNTA(F$14:$F32), "")</f>
        <v/>
      </c>
      <c r="F32" s="191"/>
      <c r="G32" s="102"/>
      <c r="H32" s="68">
        <f>IF(I32&lt;&gt;"", COUNTA($I$14:I32), "")</f>
        <v>13</v>
      </c>
      <c r="I32" s="107" t="s">
        <v>83</v>
      </c>
      <c r="J32" s="133" t="s">
        <v>346</v>
      </c>
      <c r="K32" s="68" t="e">
        <f>IF(#REF!&lt;&gt;"", COUNTA($L$14:L32), "")</f>
        <v>#REF!</v>
      </c>
      <c r="L32" s="161"/>
      <c r="M32" s="192"/>
      <c r="N32" s="170" t="str">
        <f>IF(O32&lt;&gt;"",COUNTA($O$13:O32),"")</f>
        <v/>
      </c>
      <c r="O32" s="164"/>
      <c r="P32" s="102"/>
      <c r="Q32" s="68">
        <f>IF(R32&lt;&gt;"",COUNTA($R$11:R32),"")</f>
        <v>18</v>
      </c>
      <c r="R32" s="104" t="s">
        <v>35</v>
      </c>
      <c r="S32" s="105"/>
      <c r="T32" s="68">
        <v>45</v>
      </c>
      <c r="U32" s="39" t="s">
        <v>165</v>
      </c>
      <c r="V32" s="102" t="s">
        <v>295</v>
      </c>
      <c r="AA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2:46" s="40" customFormat="1" ht="63" customHeight="1" x14ac:dyDescent="0.25">
      <c r="B33" s="68" t="str">
        <f>IF(C33&lt;&gt;"", COUNTA(C$14:$C33), "")</f>
        <v/>
      </c>
      <c r="C33" s="107"/>
      <c r="D33" s="135"/>
      <c r="E33" s="68" t="str">
        <f>IF(F33&lt;&gt;"", COUNTA(F$14:$F33), "")</f>
        <v/>
      </c>
      <c r="F33" s="191"/>
      <c r="G33" s="102"/>
      <c r="H33" s="68">
        <f>IF(I33&lt;&gt;"", COUNTA($I$14:I33), "")</f>
        <v>14</v>
      </c>
      <c r="I33" s="107" t="s">
        <v>179</v>
      </c>
      <c r="J33" s="133" t="s">
        <v>346</v>
      </c>
      <c r="K33" s="68" t="str">
        <f>IF(L33&lt;&gt;"", COUNTA($L$14:L33), "")</f>
        <v/>
      </c>
      <c r="L33" s="115"/>
      <c r="M33" s="43"/>
      <c r="N33" s="170" t="str">
        <f>IF(O33&lt;&gt;"",COUNTA($O$13:O33),"")</f>
        <v/>
      </c>
      <c r="O33" s="39"/>
      <c r="P33" s="102"/>
      <c r="Q33" s="68">
        <f>IF(R33&lt;&gt;"",COUNTA($R$11:R33),"")</f>
        <v>19</v>
      </c>
      <c r="R33" s="39" t="s">
        <v>140</v>
      </c>
      <c r="S33" s="105" t="s">
        <v>210</v>
      </c>
      <c r="T33" s="68">
        <v>46</v>
      </c>
      <c r="U33" s="39" t="s">
        <v>213</v>
      </c>
      <c r="V33" s="102" t="s">
        <v>265</v>
      </c>
      <c r="AA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2:46" s="24" customFormat="1" ht="63" customHeight="1" x14ac:dyDescent="0.65">
      <c r="B34" s="68" t="str">
        <f>IF(C34&lt;&gt;"", COUNTA(C$14:$C34), "")</f>
        <v/>
      </c>
      <c r="C34" s="107"/>
      <c r="D34" s="135"/>
      <c r="E34" s="68" t="str">
        <f>IF(F34&lt;&gt;"", COUNTA(F$14:$F34), "")</f>
        <v/>
      </c>
      <c r="F34" s="102"/>
      <c r="G34" s="102"/>
      <c r="H34" s="68">
        <f>IF(I34&lt;&gt;"", COUNTA($I$14:I34), "")</f>
        <v>15</v>
      </c>
      <c r="I34" s="96" t="s">
        <v>307</v>
      </c>
      <c r="J34" s="133" t="s">
        <v>346</v>
      </c>
      <c r="K34" s="68" t="str">
        <f>IF(L34&lt;&gt;"", COUNTA($L$14:L34), "")</f>
        <v/>
      </c>
      <c r="L34" s="107"/>
      <c r="M34" s="43"/>
      <c r="N34" s="170">
        <f>IF(O34&lt;&gt;"",COUNTA($O$13:O34),"")</f>
        <v>20</v>
      </c>
      <c r="O34" s="102" t="s">
        <v>305</v>
      </c>
      <c r="P34" s="102"/>
      <c r="Q34" s="68">
        <f>IF(R34&lt;&gt;"",COUNTA($R$11:R34),"")</f>
        <v>20</v>
      </c>
      <c r="R34" s="39" t="s">
        <v>19</v>
      </c>
      <c r="S34" s="105" t="s">
        <v>248</v>
      </c>
      <c r="T34" s="68">
        <v>47</v>
      </c>
      <c r="U34" s="39" t="s">
        <v>244</v>
      </c>
      <c r="V34" s="102" t="s">
        <v>296</v>
      </c>
      <c r="AA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2:46" s="24" customFormat="1" ht="63" customHeight="1" x14ac:dyDescent="0.9">
      <c r="B35" s="68" t="str">
        <f>IF(C35&lt;&gt;"", COUNTA(C$14:$C35), "")</f>
        <v/>
      </c>
      <c r="C35" s="134"/>
      <c r="D35" s="102"/>
      <c r="E35" s="68" t="str">
        <f>IF(F35&lt;&gt;"", COUNTA(F$14:$F35), "")</f>
        <v/>
      </c>
      <c r="F35" s="107"/>
      <c r="G35" s="102"/>
      <c r="H35" s="68">
        <f>IF(I35&lt;&gt;"", COUNTA($I$14:I35), "")</f>
        <v>16</v>
      </c>
      <c r="I35" s="36" t="s">
        <v>159</v>
      </c>
      <c r="J35" s="133" t="s">
        <v>347</v>
      </c>
      <c r="K35" s="68" t="str">
        <f>IF(L35&lt;&gt;"", COUNTA($L$14:L35), "")</f>
        <v/>
      </c>
      <c r="L35" s="107"/>
      <c r="M35" s="43"/>
      <c r="N35" s="170" t="str">
        <f>IF(O35&lt;&gt;"",COUNTA($O$13:O35),"")</f>
        <v/>
      </c>
      <c r="O35" s="161"/>
      <c r="P35" s="114"/>
      <c r="Q35" s="68">
        <f>IF(R35&lt;&gt;"",COUNTA($R$11:R35),"")</f>
        <v>21</v>
      </c>
      <c r="R35" s="39" t="s">
        <v>22</v>
      </c>
      <c r="S35" s="105" t="s">
        <v>201</v>
      </c>
      <c r="T35" s="68">
        <v>48</v>
      </c>
      <c r="U35" s="39" t="s">
        <v>99</v>
      </c>
      <c r="V35" s="102" t="s">
        <v>297</v>
      </c>
      <c r="X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2:46" s="24" customFormat="1" ht="63" customHeight="1" x14ac:dyDescent="0.9">
      <c r="B36" s="68" t="str">
        <f>IF(C36&lt;&gt;"", COUNTA(C$14:$C36), "")</f>
        <v/>
      </c>
      <c r="C36" s="132"/>
      <c r="D36" s="137"/>
      <c r="E36" s="68" t="str">
        <f>IF(F36&lt;&gt;"", COUNTA(F$14:$F36), "")</f>
        <v/>
      </c>
      <c r="F36" s="102"/>
      <c r="G36" s="102"/>
      <c r="H36" s="68">
        <f>IF(I36&lt;&gt;"", COUNTA($I$14:I36), "")</f>
        <v>17</v>
      </c>
      <c r="I36" s="107" t="s">
        <v>88</v>
      </c>
      <c r="J36" s="133" t="s">
        <v>344</v>
      </c>
      <c r="K36" s="68" t="str">
        <f>IF(L36&lt;&gt;"", COUNTA($L$14:L36), "")</f>
        <v/>
      </c>
      <c r="L36" s="107"/>
      <c r="M36" s="161"/>
      <c r="N36" s="170" t="str">
        <f>IF(O36&lt;&gt;"",COUNTA($O$13:O36),"")</f>
        <v/>
      </c>
      <c r="O36" s="39"/>
      <c r="P36" s="102"/>
      <c r="Q36" s="68">
        <f>IF(R36&lt;&gt;"",COUNTA($R$11:R36),"")</f>
        <v>22</v>
      </c>
      <c r="R36" s="39" t="s">
        <v>160</v>
      </c>
      <c r="S36" s="105" t="s">
        <v>201</v>
      </c>
      <c r="T36" s="68">
        <v>49</v>
      </c>
      <c r="U36" s="39" t="s">
        <v>218</v>
      </c>
      <c r="V36" s="102" t="s">
        <v>323</v>
      </c>
      <c r="X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2:46" s="24" customFormat="1" ht="63" customHeight="1" x14ac:dyDescent="0.65">
      <c r="B37" s="68" t="str">
        <f>IF(C37&lt;&gt;"", COUNTA(C$14:$C37), "")</f>
        <v/>
      </c>
      <c r="C37" s="107"/>
      <c r="D37" s="135"/>
      <c r="E37" s="68" t="str">
        <f>IF(F37&lt;&gt;"", COUNTA(F$14:$F37), "")</f>
        <v/>
      </c>
      <c r="F37" s="138"/>
      <c r="G37" s="135"/>
      <c r="H37" s="68" t="str">
        <f>IF(I37&lt;&gt;"", COUNTA($I$14:I37), "")</f>
        <v/>
      </c>
      <c r="I37" s="233"/>
      <c r="J37" s="160"/>
      <c r="K37" s="68" t="str">
        <f>IF(L37&lt;&gt;"", COUNTA($L$14:L37), "")</f>
        <v/>
      </c>
      <c r="L37" s="34"/>
      <c r="M37" s="165"/>
      <c r="N37" s="170" t="str">
        <f>IF(O37&lt;&gt;"",COUNTA($O$13:O37),"")</f>
        <v/>
      </c>
      <c r="O37" s="114"/>
      <c r="P37" s="114"/>
      <c r="Q37" s="68">
        <f>IF(R37&lt;&gt;"",COUNTA($R$11:R37),"")</f>
        <v>23</v>
      </c>
      <c r="R37" s="39" t="s">
        <v>245</v>
      </c>
      <c r="S37" s="105" t="s">
        <v>271</v>
      </c>
      <c r="T37" s="68">
        <v>50</v>
      </c>
      <c r="U37" s="39" t="s">
        <v>60</v>
      </c>
      <c r="V37" s="102" t="s">
        <v>323</v>
      </c>
      <c r="X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2:46" s="24" customFormat="1" ht="63" customHeight="1" x14ac:dyDescent="0.65">
      <c r="B38" s="68" t="str">
        <f>IF(C38&lt;&gt;"", COUNTA(C$14:$C38), "")</f>
        <v/>
      </c>
      <c r="C38" s="107"/>
      <c r="D38" s="135"/>
      <c r="E38" s="68" t="str">
        <f>IF(F38&lt;&gt;"", COUNTA(F$14:$F38), "")</f>
        <v/>
      </c>
      <c r="F38" s="102"/>
      <c r="G38" s="135" t="s">
        <v>258</v>
      </c>
      <c r="H38" s="68" t="str">
        <f>IF(I38&lt;&gt;"", COUNTA($I$14:I38), "")</f>
        <v/>
      </c>
      <c r="I38" s="34"/>
      <c r="J38" s="231"/>
      <c r="K38" s="68" t="str">
        <f>IF(L38&lt;&gt;"", COUNTA($L$14:L38), "")</f>
        <v/>
      </c>
      <c r="L38" s="184"/>
      <c r="M38" s="43"/>
      <c r="N38" s="170" t="str">
        <f>IF(O38&lt;&gt;"",COUNTA($O$13:O38),"")</f>
        <v/>
      </c>
      <c r="O38" s="153"/>
      <c r="P38" s="102"/>
      <c r="Q38" s="68">
        <f>IF(R38&lt;&gt;"",COUNTA($R$11:R38),"")</f>
        <v>24</v>
      </c>
      <c r="R38" s="39" t="s">
        <v>207</v>
      </c>
      <c r="S38" s="105" t="s">
        <v>271</v>
      </c>
      <c r="T38" s="68">
        <v>51</v>
      </c>
      <c r="U38" s="185" t="s">
        <v>36</v>
      </c>
      <c r="V38" s="105" t="s">
        <v>257</v>
      </c>
      <c r="X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2:46" s="24" customFormat="1" ht="64.5" customHeight="1" x14ac:dyDescent="0.65">
      <c r="B39" s="68" t="str">
        <f>IF(C39&lt;&gt;"", COUNTA(C$14:$C39), "")</f>
        <v/>
      </c>
      <c r="C39" s="131"/>
      <c r="D39" s="145"/>
      <c r="E39" s="68" t="str">
        <f>IF(F39&lt;&gt;"", COUNTA(F$14:$F39), "")</f>
        <v/>
      </c>
      <c r="F39" s="96"/>
      <c r="G39" s="145"/>
      <c r="H39" s="68" t="str">
        <f>IF(I39&lt;&gt;"", COUNTA($I$14:I39), "")</f>
        <v/>
      </c>
      <c r="I39" s="242"/>
      <c r="J39" s="146"/>
      <c r="K39" s="68" t="str">
        <f>IF(L39&lt;&gt;"", COUNTA($L$14:L39), "")</f>
        <v/>
      </c>
      <c r="L39" s="107"/>
      <c r="M39" s="43"/>
      <c r="N39" s="170" t="str">
        <f>IF(O39&lt;&gt;"",COUNTA($O$13:O39),"")</f>
        <v/>
      </c>
      <c r="O39" s="114"/>
      <c r="P39" s="44"/>
      <c r="Q39" s="68">
        <f>IF(R39&lt;&gt;"",COUNTA($R$11:R39),"")</f>
        <v>25</v>
      </c>
      <c r="R39" s="39" t="s">
        <v>155</v>
      </c>
      <c r="S39" s="105" t="s">
        <v>271</v>
      </c>
      <c r="T39" s="68">
        <v>52</v>
      </c>
      <c r="U39" s="39" t="s">
        <v>17</v>
      </c>
      <c r="V39" s="105" t="s">
        <v>257</v>
      </c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2:46" s="24" customFormat="1" ht="60.75" customHeight="1" x14ac:dyDescent="0.65">
      <c r="B40" s="68" t="str">
        <f>IF(C40&lt;&gt;"", COUNTA(C$14:$C40), "")</f>
        <v/>
      </c>
      <c r="C40" s="147"/>
      <c r="D40" s="148"/>
      <c r="E40" s="149"/>
      <c r="F40" s="147"/>
      <c r="G40" s="150">
        <v>6313</v>
      </c>
      <c r="H40" s="68" t="str">
        <f>IF(I40&lt;&gt;"", COUNTA($I$14:I40), "")</f>
        <v/>
      </c>
      <c r="I40" s="107"/>
      <c r="J40" s="133"/>
      <c r="K40" s="149" t="str">
        <f>IF(L40&lt;&gt;"", COUNTA($I$14:L40), "")</f>
        <v/>
      </c>
      <c r="L40" s="150"/>
      <c r="M40" s="151"/>
      <c r="N40" s="170" t="str">
        <f>IF(O40&lt;&gt;"",COUNTA($O$13:O40),"")</f>
        <v/>
      </c>
      <c r="O40" s="114"/>
      <c r="P40" s="114"/>
      <c r="Q40" s="68">
        <f>IF(R40&lt;&gt;"",COUNTA($R$11:R40),"")</f>
        <v>26</v>
      </c>
      <c r="R40" s="39" t="s">
        <v>217</v>
      </c>
      <c r="S40" s="105" t="s">
        <v>271</v>
      </c>
      <c r="T40" s="68"/>
      <c r="U40" s="39"/>
      <c r="V40" s="102"/>
      <c r="W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</row>
    <row r="41" spans="2:46" s="24" customFormat="1" ht="63" customHeight="1" x14ac:dyDescent="0.65">
      <c r="B41" s="186"/>
      <c r="C41" s="232"/>
      <c r="D41" s="187"/>
      <c r="E41" s="187" t="str">
        <f>IF(F41&lt;&gt;"", COUNTA(F$14:$F41), "")</f>
        <v/>
      </c>
      <c r="F41" s="187"/>
      <c r="G41" s="187" t="str">
        <f>(D42+G42+J42+M42)&amp;" "&amp;"Persone"</f>
        <v>67 Persone</v>
      </c>
      <c r="H41" s="187" t="str">
        <f>IF(I41&lt;&gt;"", COUNTA($F$14:I41), "")</f>
        <v/>
      </c>
      <c r="I41" s="187"/>
      <c r="J41" s="187"/>
      <c r="K41" s="187" t="str">
        <f>IF(L41&lt;&gt;"", COUNTA($I$14:L41), "")</f>
        <v/>
      </c>
      <c r="L41" s="187"/>
      <c r="M41" s="188"/>
      <c r="Q41" s="68">
        <f>IF(R41&lt;&gt;"",COUNTA($R$11:R41),"")</f>
        <v>27</v>
      </c>
      <c r="R41" s="39" t="s">
        <v>20</v>
      </c>
      <c r="S41" s="105" t="s">
        <v>330</v>
      </c>
      <c r="T41" s="68"/>
      <c r="U41" s="39"/>
      <c r="V41" s="102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2:46" s="24" customFormat="1" ht="63" customHeight="1" x14ac:dyDescent="1.1000000000000001">
      <c r="B42" s="171"/>
      <c r="C42" s="172" t="s">
        <v>126</v>
      </c>
      <c r="D42" s="173">
        <f>COUNTA(C43:C66)</f>
        <v>16</v>
      </c>
      <c r="E42" s="174"/>
      <c r="F42" s="175" t="s">
        <v>127</v>
      </c>
      <c r="G42" s="176">
        <f>COUNTA(F43:F73)</f>
        <v>25</v>
      </c>
      <c r="H42" s="177"/>
      <c r="I42" s="178" t="s">
        <v>128</v>
      </c>
      <c r="J42" s="179">
        <f>COUNTA(I43:I73)</f>
        <v>26</v>
      </c>
      <c r="K42" s="180"/>
      <c r="L42" s="181"/>
      <c r="M42" s="182"/>
      <c r="N42" s="234"/>
      <c r="O42" s="223" t="s">
        <v>58</v>
      </c>
      <c r="P42" s="224">
        <f>COUNTA(O43:O51)</f>
        <v>2</v>
      </c>
      <c r="Q42" s="68">
        <f>IF(R42&lt;&gt;"",COUNTA($R$11:R42),"")</f>
        <v>28</v>
      </c>
      <c r="R42" s="39" t="s">
        <v>24</v>
      </c>
      <c r="S42" s="102" t="s">
        <v>330</v>
      </c>
      <c r="T42" s="68"/>
      <c r="U42" s="39"/>
      <c r="V42" s="102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2:46" s="24" customFormat="1" ht="63" customHeight="1" x14ac:dyDescent="0.9">
      <c r="B43" s="68">
        <f>IF(C43&lt;&gt;"", COUNTA(C$43:$C43), "")</f>
        <v>1</v>
      </c>
      <c r="C43" s="97" t="s">
        <v>118</v>
      </c>
      <c r="D43" s="103"/>
      <c r="E43" s="68">
        <f>IF(F43&lt;&gt;"", COUNTA(F$43:$F43), "")</f>
        <v>1</v>
      </c>
      <c r="F43" s="159" t="s">
        <v>106</v>
      </c>
      <c r="G43" s="156"/>
      <c r="H43" s="68">
        <f>IF(I43&lt;&gt;"", COUNTA(I$43:$I43), "")</f>
        <v>1</v>
      </c>
      <c r="I43" s="106" t="s">
        <v>185</v>
      </c>
      <c r="J43" s="152"/>
      <c r="K43" s="68" t="str">
        <f>IF(L43&lt;&gt;"", COUNTA($I$14:L43), "")</f>
        <v/>
      </c>
      <c r="L43" s="102"/>
      <c r="M43" s="42"/>
      <c r="N43" s="221"/>
      <c r="O43" s="219"/>
      <c r="P43" s="220" t="s">
        <v>299</v>
      </c>
      <c r="Q43" s="222" t="str">
        <f>IF(R43&lt;&gt;"",COUNTA($R$11:R43),"")</f>
        <v/>
      </c>
      <c r="R43" s="39"/>
      <c r="S43" s="102"/>
      <c r="T43" s="68"/>
      <c r="U43" s="39"/>
      <c r="V43" s="102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2:46" s="24" customFormat="1" ht="63" customHeight="1" x14ac:dyDescent="0.9">
      <c r="B44" s="68">
        <f>IF(C44&lt;&gt;"", COUNTA(C$43:$C44), "")</f>
        <v>2</v>
      </c>
      <c r="C44" s="34" t="s">
        <v>139</v>
      </c>
      <c r="D44" s="236" t="s">
        <v>354</v>
      </c>
      <c r="E44" s="68">
        <f>IF(F44&lt;&gt;"", COUNTA(F$43:$F44), "")</f>
        <v>2</v>
      </c>
      <c r="F44" s="160" t="s">
        <v>51</v>
      </c>
      <c r="G44" s="157" t="s">
        <v>312</v>
      </c>
      <c r="H44" s="68">
        <f>IF(I44&lt;&gt;"", COUNTA(I$43:$I44), "")</f>
        <v>2</v>
      </c>
      <c r="I44" s="107" t="s">
        <v>55</v>
      </c>
      <c r="J44" s="44" t="s">
        <v>302</v>
      </c>
      <c r="K44" s="68" t="str">
        <f>IF(L44&lt;&gt;"", COUNTA($I$14:L44), "")</f>
        <v/>
      </c>
      <c r="L44" s="102"/>
      <c r="M44" s="42"/>
      <c r="N44" s="68">
        <v>1</v>
      </c>
      <c r="O44" s="225" t="s">
        <v>44</v>
      </c>
      <c r="P44" s="226" t="s">
        <v>280</v>
      </c>
      <c r="Q44" s="68" t="str">
        <f>IF(R44&lt;&gt;"",COUNTA($R$11:R44),"")</f>
        <v/>
      </c>
      <c r="R44" s="39"/>
      <c r="S44" s="102"/>
      <c r="T44" s="68"/>
      <c r="U44" s="142" t="s">
        <v>37</v>
      </c>
      <c r="V44" s="143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2:46" s="25" customFormat="1" ht="63" customHeight="1" x14ac:dyDescent="0.9">
      <c r="B45" s="68">
        <f>IF(C45&lt;&gt;"", COUNTA(C$43:$C45), "")</f>
        <v>3</v>
      </c>
      <c r="C45" s="107" t="s">
        <v>61</v>
      </c>
      <c r="D45" s="103" t="s">
        <v>311</v>
      </c>
      <c r="E45" s="68">
        <f>IF(F45&lt;&gt;"", COUNTA(F$43:$F45), "")</f>
        <v>3</v>
      </c>
      <c r="F45" s="96" t="s">
        <v>250</v>
      </c>
      <c r="G45" s="157" t="s">
        <v>312</v>
      </c>
      <c r="H45" s="68">
        <f>IF(I45&lt;&gt;"", COUNTA(I$43:$I45), "")</f>
        <v>3</v>
      </c>
      <c r="I45" s="160" t="s">
        <v>193</v>
      </c>
      <c r="J45" s="44" t="s">
        <v>302</v>
      </c>
      <c r="K45" s="68" t="str">
        <f>IF(L45&lt;&gt;"", COUNTA($I$14:L45), "")</f>
        <v/>
      </c>
      <c r="L45" s="102"/>
      <c r="M45" s="42"/>
      <c r="N45" s="68">
        <v>2</v>
      </c>
      <c r="O45" s="153" t="s">
        <v>175</v>
      </c>
      <c r="P45" s="226" t="s">
        <v>280</v>
      </c>
      <c r="Q45" s="68" t="str">
        <f>IF(R45&lt;&gt;"",COUNTA($R$11:R45),"")</f>
        <v/>
      </c>
      <c r="R45" s="39"/>
      <c r="S45" s="102"/>
      <c r="T45" s="68">
        <v>53</v>
      </c>
      <c r="U45" s="104" t="s">
        <v>21</v>
      </c>
      <c r="V45" s="105"/>
      <c r="W45" s="24"/>
      <c r="X45" s="24"/>
      <c r="Y45" s="24"/>
      <c r="Z45" s="24"/>
      <c r="AA45" s="24"/>
    </row>
    <row r="46" spans="2:46" s="25" customFormat="1" ht="63" customHeight="1" x14ac:dyDescent="0.9">
      <c r="B46" s="68">
        <f>IF(C46&lt;&gt;"", COUNTA(C$43:$C46), "")</f>
        <v>4</v>
      </c>
      <c r="C46" s="107" t="s">
        <v>174</v>
      </c>
      <c r="D46" s="103" t="s">
        <v>355</v>
      </c>
      <c r="E46" s="68">
        <f>IF(F46&lt;&gt;"", COUNTA(F$43:$F46), "")</f>
        <v>4</v>
      </c>
      <c r="F46" s="160" t="s">
        <v>95</v>
      </c>
      <c r="G46" s="157" t="s">
        <v>313</v>
      </c>
      <c r="H46" s="68">
        <f>IF(I46&lt;&gt;"", COUNTA(I$43:$I46), "")</f>
        <v>4</v>
      </c>
      <c r="I46" s="34" t="s">
        <v>198</v>
      </c>
      <c r="J46" s="44" t="s">
        <v>302</v>
      </c>
      <c r="K46" s="68" t="str">
        <f>IF(L46&lt;&gt;"", COUNTA($I$14:L46), "")</f>
        <v/>
      </c>
      <c r="L46" s="102"/>
      <c r="M46" s="42"/>
      <c r="N46" s="68"/>
      <c r="O46" s="36"/>
      <c r="P46" s="35"/>
      <c r="Q46" s="68" t="str">
        <f>IF(R46&lt;&gt;"",COUNTA($R$11:R46),"")</f>
        <v/>
      </c>
      <c r="R46" s="39"/>
      <c r="S46" s="102"/>
      <c r="T46" s="68"/>
      <c r="U46" s="31"/>
      <c r="V46" s="105"/>
      <c r="W46" s="24"/>
      <c r="X46" s="24"/>
      <c r="Y46" s="24"/>
      <c r="Z46" s="24"/>
      <c r="AA46" s="24"/>
    </row>
    <row r="47" spans="2:46" s="40" customFormat="1" ht="63" customHeight="1" x14ac:dyDescent="0.9">
      <c r="B47" s="68">
        <f>IF(C47&lt;&gt;"", COUNTA(C$43:$C47), "")</f>
        <v>5</v>
      </c>
      <c r="C47" s="107" t="s">
        <v>29</v>
      </c>
      <c r="D47" s="127" t="s">
        <v>356</v>
      </c>
      <c r="E47" s="68">
        <f>IF(F47&lt;&gt;"", COUNTA(F$43:$F47), "")</f>
        <v>5</v>
      </c>
      <c r="F47" s="160" t="s">
        <v>101</v>
      </c>
      <c r="G47" s="157" t="s">
        <v>313</v>
      </c>
      <c r="H47" s="68">
        <f>IF(I47&lt;&gt;"", COUNTA(I$43:$I47), "")</f>
        <v>5</v>
      </c>
      <c r="I47" s="107" t="s">
        <v>246</v>
      </c>
      <c r="J47" s="44" t="s">
        <v>303</v>
      </c>
      <c r="K47" s="68" t="str">
        <f>IF(L47&lt;&gt;"", COUNTA($I$14:L47), "")</f>
        <v/>
      </c>
      <c r="L47" s="102"/>
      <c r="M47" s="42"/>
      <c r="N47" s="68"/>
      <c r="O47" s="107"/>
      <c r="P47" s="35"/>
      <c r="Q47" s="68" t="str">
        <f>IF(R47&lt;&gt;"",COUNTA($R$11:R47),"")</f>
        <v/>
      </c>
      <c r="R47" s="39"/>
      <c r="S47" s="102"/>
      <c r="T47" s="68"/>
      <c r="U47" s="34"/>
      <c r="V47" s="196"/>
      <c r="W47" s="24"/>
      <c r="X47" s="24"/>
      <c r="Y47" s="24"/>
      <c r="Z47" s="24"/>
      <c r="AA47" s="24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2:46" s="40" customFormat="1" ht="63" customHeight="1" x14ac:dyDescent="0.9">
      <c r="B48" s="68">
        <f>IF(C48&lt;&gt;"", COUNTA(C$43:$C48), "")</f>
        <v>6</v>
      </c>
      <c r="C48" s="107" t="s">
        <v>86</v>
      </c>
      <c r="D48" s="103" t="s">
        <v>259</v>
      </c>
      <c r="E48" s="68">
        <f>IF(F48&lt;&gt;"", COUNTA(F$43:$F48), "")</f>
        <v>6</v>
      </c>
      <c r="F48" s="160" t="s">
        <v>78</v>
      </c>
      <c r="G48" s="157" t="s">
        <v>314</v>
      </c>
      <c r="H48" s="68">
        <f>IF(I48&lt;&gt;"", COUNTA(I$43:$I48), "")</f>
        <v>6</v>
      </c>
      <c r="I48" s="107" t="s">
        <v>103</v>
      </c>
      <c r="J48" s="44" t="s">
        <v>303</v>
      </c>
      <c r="K48" s="68" t="str">
        <f>IF(L48&lt;&gt;"", COUNTA($I$14:L48), "")</f>
        <v/>
      </c>
      <c r="L48" s="102"/>
      <c r="M48" s="42"/>
      <c r="N48" s="68"/>
      <c r="O48" s="107"/>
      <c r="P48" s="35"/>
      <c r="Q48" s="68" t="str">
        <f>IF(R48&lt;&gt;"",COUNTA($R$11:R48),"")</f>
        <v/>
      </c>
      <c r="R48" s="39"/>
      <c r="S48" s="102"/>
      <c r="T48" s="68"/>
      <c r="U48" s="31"/>
      <c r="V48" s="105"/>
      <c r="W48" s="24"/>
      <c r="X48" s="24"/>
      <c r="Y48" s="24"/>
      <c r="Z48" s="24"/>
      <c r="AA48" s="24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2:46" s="40" customFormat="1" ht="63" customHeight="1" x14ac:dyDescent="0.9">
      <c r="B49" s="68">
        <f>IF(C49&lt;&gt;"", COUNTA(C$43:$C49), "")</f>
        <v>7</v>
      </c>
      <c r="C49" s="34" t="s">
        <v>157</v>
      </c>
      <c r="D49" s="103" t="s">
        <v>259</v>
      </c>
      <c r="E49" s="68">
        <f>IF(F49&lt;&gt;"", COUNTA(F$43:$F49), "")</f>
        <v>7</v>
      </c>
      <c r="F49" s="160" t="s">
        <v>47</v>
      </c>
      <c r="G49" s="157" t="s">
        <v>314</v>
      </c>
      <c r="H49" s="68">
        <f>IF(I49&lt;&gt;"", COUNTA(I$43:$I49), "")</f>
        <v>7</v>
      </c>
      <c r="I49" s="164" t="s">
        <v>46</v>
      </c>
      <c r="J49" s="44" t="s">
        <v>304</v>
      </c>
      <c r="K49" s="68" t="str">
        <f>IF(L49&lt;&gt;"", COUNTA($I$14:L49), "")</f>
        <v/>
      </c>
      <c r="L49" s="102"/>
      <c r="M49" s="42"/>
      <c r="N49" s="68"/>
      <c r="O49" s="36"/>
      <c r="P49" s="35"/>
      <c r="Q49" s="68" t="str">
        <f>IF(R49&lt;&gt;"",COUNTA($R$11:R49),"")</f>
        <v/>
      </c>
      <c r="R49" s="39"/>
      <c r="S49" s="102"/>
      <c r="T49" s="68"/>
      <c r="U49" s="34"/>
      <c r="V49" s="196"/>
      <c r="W49" s="24"/>
      <c r="X49" s="24"/>
      <c r="Y49" s="24"/>
      <c r="Z49" s="24"/>
      <c r="AA49" s="24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2:46" s="40" customFormat="1" ht="63" customHeight="1" x14ac:dyDescent="0.9">
      <c r="B50" s="68">
        <f>IF(C50&lt;&gt;"", COUNTA(C$43:$C50), "")</f>
        <v>8</v>
      </c>
      <c r="C50" s="107" t="s">
        <v>204</v>
      </c>
      <c r="D50" s="103" t="s">
        <v>357</v>
      </c>
      <c r="E50" s="68">
        <f>IF(F50&lt;&gt;"", COUNTA(F$43:$F50), "")</f>
        <v>8</v>
      </c>
      <c r="F50" s="34" t="s">
        <v>67</v>
      </c>
      <c r="G50" s="157" t="s">
        <v>315</v>
      </c>
      <c r="H50" s="68">
        <f>IF(I50&lt;&gt;"", COUNTA(I$43:$I50), "")</f>
        <v>8</v>
      </c>
      <c r="I50" s="158" t="s">
        <v>232</v>
      </c>
      <c r="J50" s="44" t="s">
        <v>304</v>
      </c>
      <c r="K50" s="68" t="str">
        <f>IF(L50&lt;&gt;"", COUNTA($I$14:L50), "")</f>
        <v/>
      </c>
      <c r="L50" s="102"/>
      <c r="M50" s="42"/>
      <c r="N50" s="68"/>
      <c r="O50" s="36"/>
      <c r="P50" s="35"/>
      <c r="Q50" s="68" t="str">
        <f>IF(R50&lt;&gt;"",COUNTA($R$11:R50),"")</f>
        <v/>
      </c>
      <c r="R50" s="39"/>
      <c r="S50" s="102"/>
      <c r="T50" s="68"/>
      <c r="U50" s="31"/>
      <c r="V50" s="105"/>
      <c r="W50" s="24"/>
      <c r="X50" s="24"/>
      <c r="Y50" s="24"/>
      <c r="Z50" s="24"/>
      <c r="AA50" s="24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2:46" s="40" customFormat="1" ht="63" customHeight="1" x14ac:dyDescent="0.9">
      <c r="B51" s="68">
        <f>IF(C51&lt;&gt;"", COUNTA(C$43:$C51), "")</f>
        <v>9</v>
      </c>
      <c r="C51" s="34" t="s">
        <v>171</v>
      </c>
      <c r="D51" s="103" t="s">
        <v>358</v>
      </c>
      <c r="E51" s="68">
        <f>IF(F51&lt;&gt;"", COUNTA(F$43:$F51), "")</f>
        <v>9</v>
      </c>
      <c r="F51" s="107" t="s">
        <v>148</v>
      </c>
      <c r="G51" s="157" t="s">
        <v>273</v>
      </c>
      <c r="H51" s="68">
        <f>IF(I51&lt;&gt;"", COUNTA(I$43:$I51), "")</f>
        <v>9</v>
      </c>
      <c r="I51" s="225" t="s">
        <v>175</v>
      </c>
      <c r="J51" s="226" t="s">
        <v>280</v>
      </c>
      <c r="K51" s="68" t="str">
        <f>IF(L51&lt;&gt;"", COUNTA($I$14:L51), "")</f>
        <v/>
      </c>
      <c r="L51" s="102"/>
      <c r="M51" s="42"/>
      <c r="N51" s="68"/>
      <c r="O51" s="36"/>
      <c r="P51" s="35"/>
      <c r="Q51" s="120"/>
      <c r="R51" s="90"/>
      <c r="S51" s="90" t="s">
        <v>251</v>
      </c>
      <c r="T51" s="123">
        <v>18</v>
      </c>
      <c r="U51" s="122"/>
      <c r="V51" s="121"/>
      <c r="W51" s="25"/>
      <c r="X51" s="24"/>
      <c r="Y51" s="24"/>
      <c r="Z51" s="24"/>
      <c r="AA51" s="24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2:46" ht="66.75" customHeight="1" x14ac:dyDescent="0.65">
      <c r="B52" s="68" t="str">
        <f>IF(C52&lt;&gt;"", COUNTA(C$43:$C52), "")</f>
        <v/>
      </c>
      <c r="C52" s="34"/>
      <c r="D52" s="103"/>
      <c r="E52" s="68">
        <f>IF(F52&lt;&gt;"", COUNTA(F$43:$F52), "")</f>
        <v>10</v>
      </c>
      <c r="F52" s="183" t="s">
        <v>237</v>
      </c>
      <c r="G52" s="197"/>
      <c r="H52" s="68">
        <f>IF(I52&lt;&gt;"", COUNTA(I$43:$I52), "")</f>
        <v>10</v>
      </c>
      <c r="I52" s="106" t="s">
        <v>65</v>
      </c>
      <c r="J52" s="44"/>
      <c r="K52" s="68" t="str">
        <f>IF(L52&lt;&gt;"", COUNTA($I$14:L52), "")</f>
        <v/>
      </c>
      <c r="L52" s="102"/>
      <c r="M52" s="42"/>
      <c r="N52" s="144"/>
      <c r="O52" s="76" t="s">
        <v>130</v>
      </c>
      <c r="P52" s="130">
        <v>10</v>
      </c>
      <c r="Q52" s="68">
        <v>1</v>
      </c>
      <c r="R52" s="207" t="s">
        <v>109</v>
      </c>
      <c r="S52" s="208"/>
      <c r="T52" s="209"/>
      <c r="U52" s="209"/>
      <c r="V52" s="210"/>
      <c r="X52" s="24"/>
      <c r="Y52" s="24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2:46" s="22" customFormat="1" ht="66" customHeight="1" x14ac:dyDescent="0.75">
      <c r="B53" s="68" t="str">
        <f>IF(C53&lt;&gt;"", COUNTA(C$43:$C53), "")</f>
        <v/>
      </c>
      <c r="C53" s="34"/>
      <c r="D53" s="103"/>
      <c r="E53" s="68">
        <f>IF(F53&lt;&gt;"", COUNTA(F$43:$F53), "")</f>
        <v>11</v>
      </c>
      <c r="F53" s="160" t="s">
        <v>74</v>
      </c>
      <c r="G53" s="227" t="s">
        <v>309</v>
      </c>
      <c r="H53" s="68">
        <f>IF(I53&lt;&gt;"", COUNTA(I$43:$I53), "")</f>
        <v>11</v>
      </c>
      <c r="I53" s="168" t="s">
        <v>113</v>
      </c>
      <c r="J53" s="44"/>
      <c r="K53" s="68"/>
      <c r="L53" s="107"/>
      <c r="M53" s="42"/>
      <c r="N53" s="68">
        <v>1</v>
      </c>
      <c r="O53" s="240" t="s">
        <v>12</v>
      </c>
      <c r="P53" s="33"/>
      <c r="Q53" s="68">
        <v>2</v>
      </c>
      <c r="R53" s="32" t="s">
        <v>73</v>
      </c>
      <c r="S53" s="33"/>
      <c r="T53" s="68"/>
      <c r="U53" s="166"/>
      <c r="V53" s="167" t="s">
        <v>252</v>
      </c>
      <c r="X53" s="24"/>
      <c r="Y53" s="24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</row>
    <row r="54" spans="2:46" s="24" customFormat="1" ht="63" customHeight="1" x14ac:dyDescent="0.9">
      <c r="B54" s="68">
        <f>IF(C54&lt;&gt;"", COUNTA(C$43:$C54), "")</f>
        <v>10</v>
      </c>
      <c r="C54" s="104" t="s">
        <v>110</v>
      </c>
      <c r="D54" s="198"/>
      <c r="E54" s="68">
        <f>IF(F54&lt;&gt;"", COUNTA(F$43:$F54), "")</f>
        <v>12</v>
      </c>
      <c r="F54" s="164" t="s">
        <v>221</v>
      </c>
      <c r="G54" s="227" t="s">
        <v>310</v>
      </c>
      <c r="H54" s="68">
        <f>IF(I54&lt;&gt;"", COUNTA(I$43:$I54), "")</f>
        <v>12</v>
      </c>
      <c r="I54" s="107" t="s">
        <v>197</v>
      </c>
      <c r="J54" s="44" t="s">
        <v>360</v>
      </c>
      <c r="K54" s="68" t="str">
        <f>IF(L54&lt;&gt;"", COUNTA($I$14:L54), "")</f>
        <v/>
      </c>
      <c r="L54" s="107"/>
      <c r="M54" s="42"/>
      <c r="N54" s="68">
        <v>2</v>
      </c>
      <c r="O54" s="37" t="s">
        <v>4</v>
      </c>
      <c r="P54" s="241"/>
      <c r="Q54" s="68">
        <v>3</v>
      </c>
      <c r="R54" s="31" t="s">
        <v>151</v>
      </c>
      <c r="S54" s="105" t="s">
        <v>154</v>
      </c>
      <c r="T54" s="68">
        <v>15</v>
      </c>
      <c r="U54" s="31" t="s">
        <v>82</v>
      </c>
      <c r="V54" s="105" t="s">
        <v>235</v>
      </c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2:46" s="24" customFormat="1" ht="63" customHeight="1" x14ac:dyDescent="0.7">
      <c r="B55" s="68">
        <f>IF(C55&lt;&gt;"", COUNTA(C$43:$C55), "")</f>
        <v>11</v>
      </c>
      <c r="C55" s="34" t="s">
        <v>167</v>
      </c>
      <c r="D55" s="103" t="s">
        <v>301</v>
      </c>
      <c r="E55" s="68">
        <f>IF(F55&lt;&gt;"", COUNTA(F$43:$F55), "")</f>
        <v>13</v>
      </c>
      <c r="F55" s="133" t="s">
        <v>104</v>
      </c>
      <c r="G55" s="227" t="s">
        <v>310</v>
      </c>
      <c r="H55" s="68">
        <f>IF(I55&lt;&gt;"", COUNTA(I$43:$I55), "")</f>
        <v>13</v>
      </c>
      <c r="I55" s="107" t="s">
        <v>114</v>
      </c>
      <c r="J55" s="44" t="s">
        <v>360</v>
      </c>
      <c r="K55" s="68"/>
      <c r="L55" s="142" t="s">
        <v>37</v>
      </c>
      <c r="M55" s="239">
        <v>17</v>
      </c>
      <c r="N55" s="68">
        <v>3</v>
      </c>
      <c r="O55" s="37" t="s">
        <v>164</v>
      </c>
      <c r="P55" s="35" t="s">
        <v>156</v>
      </c>
      <c r="Q55" s="68">
        <v>4</v>
      </c>
      <c r="R55" s="31" t="s">
        <v>92</v>
      </c>
      <c r="S55" s="105" t="s">
        <v>336</v>
      </c>
      <c r="T55" s="68">
        <v>16</v>
      </c>
      <c r="U55" s="31" t="s">
        <v>57</v>
      </c>
      <c r="V55" s="105" t="s">
        <v>235</v>
      </c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2:46" s="26" customFormat="1" ht="63" customHeight="1" x14ac:dyDescent="1.1000000000000001">
      <c r="B56" s="68">
        <f>IF(C56&lt;&gt;"", COUNTA(C$43:$C56), "")</f>
        <v>12</v>
      </c>
      <c r="C56" s="34" t="s">
        <v>181</v>
      </c>
      <c r="D56" s="103" t="s">
        <v>301</v>
      </c>
      <c r="E56" s="68">
        <f>IF(F56&lt;&gt;"", COUNTA(F$43:$F56), "")</f>
        <v>14</v>
      </c>
      <c r="F56" s="162" t="s">
        <v>211</v>
      </c>
      <c r="G56" s="227"/>
      <c r="H56" s="68">
        <f>IF(I56&lt;&gt;"", COUNTA(I$43:$I56), "")</f>
        <v>14</v>
      </c>
      <c r="I56" s="107" t="s">
        <v>194</v>
      </c>
      <c r="J56" s="44" t="s">
        <v>360</v>
      </c>
      <c r="K56" s="68">
        <v>1</v>
      </c>
      <c r="L56" s="107" t="s">
        <v>90</v>
      </c>
      <c r="M56" s="43" t="s">
        <v>275</v>
      </c>
      <c r="N56" s="68">
        <v>4</v>
      </c>
      <c r="O56" s="37" t="s">
        <v>3</v>
      </c>
      <c r="P56" s="35" t="s">
        <v>156</v>
      </c>
      <c r="Q56" s="68">
        <v>5</v>
      </c>
      <c r="R56" s="31" t="s">
        <v>135</v>
      </c>
      <c r="S56" s="105" t="s">
        <v>337</v>
      </c>
      <c r="T56" s="68">
        <v>17</v>
      </c>
      <c r="U56" s="96" t="s">
        <v>243</v>
      </c>
      <c r="V56" s="105" t="s">
        <v>235</v>
      </c>
      <c r="X56" s="24"/>
      <c r="Y56" s="24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</row>
    <row r="57" spans="2:46" s="24" customFormat="1" ht="63" customHeight="1" x14ac:dyDescent="0.9">
      <c r="B57" s="68">
        <f>IF(C57&lt;&gt;"", COUNTA(C$43:$C57), "")</f>
        <v>13</v>
      </c>
      <c r="C57" s="34" t="s">
        <v>122</v>
      </c>
      <c r="D57" s="103" t="s">
        <v>318</v>
      </c>
      <c r="E57" s="68">
        <f>IF(F57&lt;&gt;"", COUNTA(F$43:$F57), "")</f>
        <v>15</v>
      </c>
      <c r="F57" s="163" t="s">
        <v>186</v>
      </c>
      <c r="G57" s="227"/>
      <c r="H57" s="68">
        <f>IF(I57&lt;&gt;"", COUNTA(I$43:$I57), "")</f>
        <v>15</v>
      </c>
      <c r="I57" s="193" t="s">
        <v>162</v>
      </c>
      <c r="J57" s="44" t="s">
        <v>360</v>
      </c>
      <c r="K57" s="68">
        <v>2</v>
      </c>
      <c r="L57" s="96" t="s">
        <v>105</v>
      </c>
      <c r="M57" s="43" t="s">
        <v>274</v>
      </c>
      <c r="N57" s="68">
        <v>5</v>
      </c>
      <c r="O57" s="31" t="s">
        <v>180</v>
      </c>
      <c r="P57" s="35" t="s">
        <v>52</v>
      </c>
      <c r="Q57" s="68">
        <v>6</v>
      </c>
      <c r="R57" s="31" t="s">
        <v>121</v>
      </c>
      <c r="S57" s="105" t="s">
        <v>338</v>
      </c>
      <c r="T57" s="68"/>
      <c r="U57" s="31"/>
      <c r="V57" s="10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2:46" s="24" customFormat="1" ht="63" customHeight="1" x14ac:dyDescent="0.9">
      <c r="B58" s="68">
        <v>16</v>
      </c>
      <c r="C58" s="34" t="s">
        <v>72</v>
      </c>
      <c r="D58" s="103" t="s">
        <v>319</v>
      </c>
      <c r="E58" s="68" t="str">
        <f>IF(F58&lt;&gt;"", COUNTA(F$43:$F58), "")</f>
        <v/>
      </c>
      <c r="F58" s="160"/>
      <c r="G58" s="157"/>
      <c r="H58" s="68">
        <f>IF(I58&lt;&gt;"", COUNTA(I$43:$I58), "")</f>
        <v>16</v>
      </c>
      <c r="I58" s="96" t="s">
        <v>144</v>
      </c>
      <c r="J58" s="44" t="s">
        <v>360</v>
      </c>
      <c r="K58" s="68">
        <v>3</v>
      </c>
      <c r="L58" s="115" t="s">
        <v>209</v>
      </c>
      <c r="M58" s="43" t="s">
        <v>276</v>
      </c>
      <c r="N58" s="68">
        <v>6</v>
      </c>
      <c r="O58" s="36" t="s">
        <v>133</v>
      </c>
      <c r="P58" s="35"/>
      <c r="Q58" s="68">
        <v>7</v>
      </c>
      <c r="R58" s="31" t="s">
        <v>84</v>
      </c>
      <c r="S58" s="105" t="s">
        <v>339</v>
      </c>
      <c r="T58" s="68"/>
      <c r="U58" s="142" t="s">
        <v>37</v>
      </c>
      <c r="V58" s="143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2:46" s="24" customFormat="1" ht="63" customHeight="1" x14ac:dyDescent="0.9">
      <c r="B59" s="68">
        <v>17</v>
      </c>
      <c r="C59" s="34" t="s">
        <v>13</v>
      </c>
      <c r="D59" s="103"/>
      <c r="E59" s="68" t="str">
        <f>IF(F59&lt;&gt;"", COUNTA(F$43:$F59), "")</f>
        <v/>
      </c>
      <c r="F59" s="160"/>
      <c r="G59" s="157"/>
      <c r="H59" s="68">
        <f>IF(I59&lt;&gt;"", COUNTA(I$43:$I59), "")</f>
        <v>17</v>
      </c>
      <c r="I59" s="96" t="s">
        <v>324</v>
      </c>
      <c r="J59" s="44" t="s">
        <v>360</v>
      </c>
      <c r="K59" s="68">
        <v>4</v>
      </c>
      <c r="L59" s="107" t="s">
        <v>169</v>
      </c>
      <c r="M59" s="43" t="s">
        <v>349</v>
      </c>
      <c r="N59" s="68">
        <v>7</v>
      </c>
      <c r="O59" s="107" t="s">
        <v>115</v>
      </c>
      <c r="P59" s="35" t="s">
        <v>254</v>
      </c>
      <c r="Q59" s="68">
        <v>8</v>
      </c>
      <c r="R59" s="31" t="s">
        <v>25</v>
      </c>
      <c r="S59" s="105" t="s">
        <v>339</v>
      </c>
      <c r="T59" s="68">
        <v>18</v>
      </c>
      <c r="U59" s="32" t="s">
        <v>42</v>
      </c>
      <c r="V59" s="10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2:46" s="24" customFormat="1" ht="63" customHeight="1" x14ac:dyDescent="0.9">
      <c r="B60" s="68">
        <v>18</v>
      </c>
      <c r="C60" s="34" t="s">
        <v>188</v>
      </c>
      <c r="D60" s="103"/>
      <c r="E60" s="68" t="str">
        <f>IF(F60&lt;&gt;"", COUNTA(F$43:$F60), "")</f>
        <v/>
      </c>
      <c r="F60" s="107"/>
      <c r="G60" s="157"/>
      <c r="H60" s="68" t="str">
        <f>IF(I60&lt;&gt;"", COUNTA(I$43:$I60), "")</f>
        <v/>
      </c>
      <c r="I60" s="235"/>
      <c r="J60" s="103"/>
      <c r="K60" s="68">
        <v>5</v>
      </c>
      <c r="L60" s="107" t="s">
        <v>49</v>
      </c>
      <c r="M60" s="43" t="s">
        <v>277</v>
      </c>
      <c r="N60" s="68">
        <v>8</v>
      </c>
      <c r="O60" s="107" t="s">
        <v>146</v>
      </c>
      <c r="P60" s="35" t="s">
        <v>254</v>
      </c>
      <c r="Q60" s="68"/>
      <c r="R60" s="31"/>
      <c r="S60" s="105"/>
      <c r="T60" s="68"/>
      <c r="U60" s="31"/>
      <c r="V60" s="10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2:46" s="24" customFormat="1" ht="63" customHeight="1" x14ac:dyDescent="0.9">
      <c r="B61" s="68"/>
      <c r="C61" s="34"/>
      <c r="D61" s="103"/>
      <c r="E61" s="68" t="str">
        <f>IF(F61&lt;&gt;"", COUNTA(F$43:$F61), "")</f>
        <v/>
      </c>
      <c r="F61" s="160"/>
      <c r="G61" s="157"/>
      <c r="H61" s="68">
        <f>IF(I61&lt;&gt;"", COUNTA(I$43:$I61), "")</f>
        <v>18</v>
      </c>
      <c r="I61" s="106" t="s">
        <v>80</v>
      </c>
      <c r="J61" s="155"/>
      <c r="K61" s="68">
        <v>6</v>
      </c>
      <c r="L61" s="34" t="s">
        <v>71</v>
      </c>
      <c r="M61" s="43" t="s">
        <v>278</v>
      </c>
      <c r="N61" s="68">
        <v>9</v>
      </c>
      <c r="O61" s="36" t="s">
        <v>89</v>
      </c>
      <c r="P61" s="35" t="s">
        <v>254</v>
      </c>
      <c r="Q61" s="68"/>
      <c r="S61" s="105"/>
      <c r="T61" s="68"/>
      <c r="U61" s="142" t="s">
        <v>253</v>
      </c>
      <c r="V61" s="143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2:46" s="24" customFormat="1" ht="63" customHeight="1" x14ac:dyDescent="0.9">
      <c r="B62" s="68"/>
      <c r="C62" s="107"/>
      <c r="D62" s="103"/>
      <c r="E62" s="68">
        <f>IF(F62&lt;&gt;"", COUNTA(F$43:$F62), "")</f>
        <v>16</v>
      </c>
      <c r="F62" s="30" t="s">
        <v>116</v>
      </c>
      <c r="G62" s="157"/>
      <c r="H62" s="68">
        <f>IF(I62&lt;&gt;"", COUNTA(I$43:$I62), "")</f>
        <v>19</v>
      </c>
      <c r="I62" s="34" t="s">
        <v>16</v>
      </c>
      <c r="J62" s="169" t="s">
        <v>316</v>
      </c>
      <c r="K62" s="68">
        <v>7</v>
      </c>
      <c r="L62" s="107" t="s">
        <v>11</v>
      </c>
      <c r="M62" s="200" t="s">
        <v>282</v>
      </c>
      <c r="N62" s="68">
        <v>10</v>
      </c>
      <c r="O62" s="36" t="s">
        <v>261</v>
      </c>
      <c r="P62" s="35"/>
      <c r="Q62" s="68">
        <v>9</v>
      </c>
      <c r="R62" s="96" t="s">
        <v>202</v>
      </c>
      <c r="S62" s="105" t="s">
        <v>210</v>
      </c>
      <c r="T62" s="68">
        <v>1</v>
      </c>
      <c r="U62" s="168" t="s">
        <v>125</v>
      </c>
      <c r="V62" s="42" t="s">
        <v>253</v>
      </c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2:46" s="24" customFormat="1" ht="64.5" customHeight="1" x14ac:dyDescent="0.65">
      <c r="B63" s="68"/>
      <c r="C63" s="34"/>
      <c r="D63" s="103"/>
      <c r="E63" s="68">
        <f>IF(F63&lt;&gt;"", COUNTA(F$43:$F63), "")</f>
        <v>17</v>
      </c>
      <c r="F63" s="107" t="s">
        <v>272</v>
      </c>
      <c r="G63" s="44" t="s">
        <v>361</v>
      </c>
      <c r="H63" s="68">
        <f>IF(I63&lt;&gt;"", COUNTA(I$43:$I63), "")</f>
        <v>20</v>
      </c>
      <c r="I63" s="34" t="s">
        <v>238</v>
      </c>
      <c r="J63" s="44" t="s">
        <v>317</v>
      </c>
      <c r="K63" s="68">
        <v>8</v>
      </c>
      <c r="L63" s="107" t="s">
        <v>141</v>
      </c>
      <c r="M63" s="200" t="s">
        <v>300</v>
      </c>
      <c r="N63" s="265">
        <v>11</v>
      </c>
      <c r="O63" s="107" t="s">
        <v>1</v>
      </c>
      <c r="P63" s="264" t="s">
        <v>359</v>
      </c>
      <c r="Q63" s="68">
        <v>10</v>
      </c>
      <c r="R63" s="39" t="s">
        <v>283</v>
      </c>
      <c r="S63" s="105" t="s">
        <v>210</v>
      </c>
      <c r="T63" s="68">
        <v>2</v>
      </c>
      <c r="U63" s="36" t="s">
        <v>38</v>
      </c>
      <c r="V63" s="42" t="s">
        <v>253</v>
      </c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2:46" s="25" customFormat="1" ht="64.5" customHeight="1" x14ac:dyDescent="0.7">
      <c r="B64" s="68"/>
      <c r="C64" s="34"/>
      <c r="D64" s="103"/>
      <c r="E64" s="68">
        <f>IF(F64&lt;&gt;"", COUNTA(F$43:$F64), "")</f>
        <v>18</v>
      </c>
      <c r="F64" s="133" t="s">
        <v>264</v>
      </c>
      <c r="G64" s="44" t="s">
        <v>361</v>
      </c>
      <c r="H64" s="68">
        <f>IF(I64&lt;&gt;"", COUNTA(I$43:$I64), "")</f>
        <v>21</v>
      </c>
      <c r="I64" s="107" t="s">
        <v>215</v>
      </c>
      <c r="J64" s="44" t="s">
        <v>317</v>
      </c>
      <c r="K64" s="68">
        <v>9</v>
      </c>
      <c r="L64" s="31" t="s">
        <v>147</v>
      </c>
      <c r="M64" s="228" t="s">
        <v>327</v>
      </c>
      <c r="N64" s="68">
        <f>IF(O64&lt;&gt;"", COUNTA($O$64:O64), "")</f>
        <v>1</v>
      </c>
      <c r="O64" s="91" t="s">
        <v>131</v>
      </c>
      <c r="P64" s="92">
        <v>6</v>
      </c>
      <c r="Q64" s="68">
        <v>11</v>
      </c>
      <c r="R64" s="96" t="s">
        <v>28</v>
      </c>
      <c r="S64" s="105" t="s">
        <v>210</v>
      </c>
      <c r="T64" s="68">
        <v>3</v>
      </c>
      <c r="U64" s="31" t="s">
        <v>149</v>
      </c>
      <c r="V64" s="42" t="s">
        <v>253</v>
      </c>
      <c r="Y64" s="24"/>
      <c r="AA64" s="24"/>
      <c r="AD64" s="24"/>
    </row>
    <row r="65" spans="2:46" s="25" customFormat="1" ht="64.5" customHeight="1" x14ac:dyDescent="0.9">
      <c r="B65" s="68" t="str">
        <f>IF(C65&lt;&gt;"", COUNTA(C$43:$C65), "")</f>
        <v/>
      </c>
      <c r="C65" s="34"/>
      <c r="D65" s="103"/>
      <c r="E65" s="68">
        <f>IF(F65&lt;&gt;"", COUNTA(F$43:$F65), "")</f>
        <v>19</v>
      </c>
      <c r="F65" s="107" t="s">
        <v>138</v>
      </c>
      <c r="G65" s="44" t="s">
        <v>361</v>
      </c>
      <c r="H65" s="68">
        <f>IF(I65&lt;&gt;"", COUNTA(I$43:$I65), "")</f>
        <v>22</v>
      </c>
      <c r="I65" s="154" t="s">
        <v>189</v>
      </c>
      <c r="J65" s="44"/>
      <c r="K65" s="68">
        <v>10</v>
      </c>
      <c r="L65" s="128" t="s">
        <v>77</v>
      </c>
      <c r="M65" s="237" t="s">
        <v>37</v>
      </c>
      <c r="N65" s="68">
        <f>IF(O65&lt;&gt;"", COUNTA($O$64:O65), "")</f>
        <v>2</v>
      </c>
      <c r="O65" s="38" t="s">
        <v>69</v>
      </c>
      <c r="P65" s="38"/>
      <c r="Q65" s="68">
        <v>12</v>
      </c>
      <c r="R65" s="39" t="s">
        <v>287</v>
      </c>
      <c r="S65" s="105" t="s">
        <v>210</v>
      </c>
      <c r="T65" s="68">
        <v>4</v>
      </c>
      <c r="U65" s="107" t="s">
        <v>54</v>
      </c>
      <c r="V65" s="42" t="s">
        <v>253</v>
      </c>
      <c r="Y65" s="24"/>
      <c r="AA65" s="24"/>
      <c r="AD65" s="24"/>
    </row>
    <row r="66" spans="2:46" s="25" customFormat="1" ht="64.5" customHeight="1" x14ac:dyDescent="0.9">
      <c r="B66" s="68" t="str">
        <f>IF(C66&lt;&gt;"", COUNTA(C$43:$C66), "")</f>
        <v/>
      </c>
      <c r="C66" s="34"/>
      <c r="D66" s="103"/>
      <c r="E66" s="68">
        <f>IF(F66&lt;&gt;"", COUNTA(F$43:$F66), "")</f>
        <v>20</v>
      </c>
      <c r="F66" s="107" t="s">
        <v>192</v>
      </c>
      <c r="G66" s="44" t="s">
        <v>361</v>
      </c>
      <c r="H66" s="68" t="str">
        <f>IF(I66&lt;&gt;"", COUNTA(I$43:$I66), "")</f>
        <v/>
      </c>
      <c r="I66" s="107"/>
      <c r="J66" s="44"/>
      <c r="K66" s="68"/>
      <c r="L66" s="245"/>
      <c r="M66" s="237"/>
      <c r="N66" s="68">
        <f>IF(O66&lt;&gt;"", COUNTA($O$64:O66), "")</f>
        <v>3</v>
      </c>
      <c r="O66" s="39" t="s">
        <v>6</v>
      </c>
      <c r="P66" s="39" t="s">
        <v>5</v>
      </c>
      <c r="Q66" s="68">
        <v>13</v>
      </c>
      <c r="R66" s="39" t="s">
        <v>286</v>
      </c>
      <c r="S66" s="105" t="s">
        <v>298</v>
      </c>
      <c r="T66" s="68">
        <v>5</v>
      </c>
      <c r="U66" s="36" t="s">
        <v>150</v>
      </c>
      <c r="V66" s="42" t="s">
        <v>253</v>
      </c>
      <c r="Y66" s="24"/>
      <c r="AA66" s="24"/>
      <c r="AD66" s="24"/>
    </row>
    <row r="67" spans="2:46" s="25" customFormat="1" ht="64.5" customHeight="1" x14ac:dyDescent="0.9">
      <c r="B67" s="68" t="str">
        <f>IF(C67&lt;&gt;"", COUNTA(C$43:$C67), "")</f>
        <v/>
      </c>
      <c r="C67" s="34"/>
      <c r="D67" s="103"/>
      <c r="E67" s="68">
        <f>IF(F67&lt;&gt;"", COUNTA(F$43:$F67), "")</f>
        <v>21</v>
      </c>
      <c r="F67" s="34" t="s">
        <v>173</v>
      </c>
      <c r="G67" s="44" t="s">
        <v>361</v>
      </c>
      <c r="H67" s="68" t="str">
        <f>IF(I67&lt;&gt;"", COUNTA(I$43:$I67), "")</f>
        <v/>
      </c>
      <c r="I67" s="34"/>
      <c r="J67" s="44"/>
      <c r="K67" s="68"/>
      <c r="L67" s="245"/>
      <c r="M67" s="237"/>
      <c r="N67" s="68">
        <f>IF(O67&lt;&gt;"", COUNTA($O$64:O67), "")</f>
        <v>4</v>
      </c>
      <c r="O67" s="39" t="s">
        <v>228</v>
      </c>
      <c r="P67" s="39" t="s">
        <v>5</v>
      </c>
      <c r="Q67" s="68">
        <v>14</v>
      </c>
      <c r="R67" s="39" t="s">
        <v>284</v>
      </c>
      <c r="S67" s="105" t="s">
        <v>203</v>
      </c>
      <c r="T67" s="68">
        <v>6</v>
      </c>
      <c r="U67" s="107" t="s">
        <v>191</v>
      </c>
      <c r="V67" s="42" t="s">
        <v>253</v>
      </c>
      <c r="Y67" s="24"/>
      <c r="AD67" s="24"/>
    </row>
    <row r="68" spans="2:46" s="25" customFormat="1" ht="64.5" customHeight="1" x14ac:dyDescent="0.7">
      <c r="B68" s="68" t="str">
        <f>IF(C68&lt;&gt;"", COUNTA(C$43:$C68), "")</f>
        <v/>
      </c>
      <c r="C68" s="189"/>
      <c r="D68" s="190">
        <v>6302</v>
      </c>
      <c r="E68" s="68">
        <v>22</v>
      </c>
      <c r="F68" s="133" t="s">
        <v>263</v>
      </c>
      <c r="G68" s="44" t="s">
        <v>361</v>
      </c>
      <c r="H68" s="68" t="str">
        <f>IF(I68&lt;&gt;"", COUNTA(I$43:$I68), "")</f>
        <v/>
      </c>
      <c r="I68" s="107"/>
      <c r="J68" s="44" t="s">
        <v>258</v>
      </c>
      <c r="K68" s="68"/>
      <c r="L68" s="244"/>
      <c r="M68" s="228"/>
      <c r="N68" s="68">
        <f>IF(O68&lt;&gt;"", COUNTA($O$64:O68), "")</f>
        <v>5</v>
      </c>
      <c r="O68" s="39" t="s">
        <v>168</v>
      </c>
      <c r="P68" s="39" t="s">
        <v>5</v>
      </c>
      <c r="Q68" s="68"/>
      <c r="R68" s="96"/>
      <c r="S68" s="105"/>
      <c r="T68" s="68">
        <v>7</v>
      </c>
      <c r="U68" s="107" t="s">
        <v>249</v>
      </c>
      <c r="V68" s="42" t="s">
        <v>253</v>
      </c>
      <c r="Y68" s="24"/>
      <c r="AD68" s="24"/>
    </row>
    <row r="69" spans="2:46" s="25" customFormat="1" ht="64.5" customHeight="1" x14ac:dyDescent="0.9">
      <c r="B69" s="68">
        <v>1</v>
      </c>
      <c r="C69" s="34" t="s">
        <v>163</v>
      </c>
      <c r="D69" s="103" t="s">
        <v>259</v>
      </c>
      <c r="E69" s="68">
        <f>IF(F69&lt;&gt;"", COUNTA(F$43:$F69), "")</f>
        <v>23</v>
      </c>
      <c r="F69" s="161" t="s">
        <v>143</v>
      </c>
      <c r="G69" s="44" t="s">
        <v>361</v>
      </c>
      <c r="H69" s="68">
        <f>IF(I69&lt;&gt;"", COUNTA(I$43:$I69), "")</f>
        <v>23</v>
      </c>
      <c r="I69" s="98" t="s">
        <v>166</v>
      </c>
      <c r="J69" s="129"/>
      <c r="K69" s="68"/>
      <c r="L69" s="242"/>
      <c r="M69" s="228"/>
      <c r="N69" s="68">
        <f>IF(O69&lt;&gt;"", COUNTA($O$64:O69), "")</f>
        <v>6</v>
      </c>
      <c r="O69" s="39" t="s">
        <v>187</v>
      </c>
      <c r="P69" s="39" t="s">
        <v>7</v>
      </c>
      <c r="Q69" s="68"/>
      <c r="R69" s="31"/>
      <c r="S69" s="105"/>
      <c r="T69" s="68"/>
      <c r="U69" s="107"/>
      <c r="V69" s="42"/>
      <c r="Y69" s="24"/>
      <c r="AD69" s="24"/>
    </row>
    <row r="70" spans="2:46" s="25" customFormat="1" ht="64.5" customHeight="1" x14ac:dyDescent="0.7">
      <c r="B70" s="68">
        <v>2</v>
      </c>
      <c r="C70" s="34" t="s">
        <v>70</v>
      </c>
      <c r="D70" s="103" t="s">
        <v>259</v>
      </c>
      <c r="E70" s="68">
        <f>IF(F70&lt;&gt;"", COUNTA(F$43:$F70), "")</f>
        <v>24</v>
      </c>
      <c r="F70" s="102" t="s">
        <v>56</v>
      </c>
      <c r="G70" s="102" t="s">
        <v>361</v>
      </c>
      <c r="H70" s="68">
        <f>IF(I70&lt;&gt;"", COUNTA(I$43:$I70), "")</f>
        <v>24</v>
      </c>
      <c r="I70" s="36" t="s">
        <v>161</v>
      </c>
      <c r="J70" s="103" t="s">
        <v>343</v>
      </c>
      <c r="K70" s="68"/>
      <c r="L70" s="36"/>
      <c r="M70" s="228"/>
      <c r="N70" s="68">
        <f>IF(O70&lt;&gt;"", COUNTA($O$63:O70), "")</f>
        <v>8</v>
      </c>
      <c r="O70" s="39" t="s">
        <v>48</v>
      </c>
      <c r="P70" s="39" t="s">
        <v>7</v>
      </c>
      <c r="Q70" s="68"/>
      <c r="R70" s="31"/>
      <c r="S70" s="105"/>
      <c r="T70" s="68"/>
      <c r="U70" s="107"/>
      <c r="V70" s="42"/>
      <c r="Y70" s="24"/>
      <c r="AD70" s="24"/>
    </row>
    <row r="71" spans="2:46" s="24" customFormat="1" ht="63" customHeight="1" x14ac:dyDescent="0.9">
      <c r="B71" s="68" t="str">
        <f>IF(C71&lt;&gt;"", COUNTA(C$43:$C71), "")</f>
        <v/>
      </c>
      <c r="C71" s="34"/>
      <c r="D71" s="103"/>
      <c r="E71" s="68">
        <f>IF(F71&lt;&gt;"", COUNTA(F$43:$F71), "")</f>
        <v>25</v>
      </c>
      <c r="F71" s="39" t="s">
        <v>111</v>
      </c>
      <c r="G71" s="266" t="s">
        <v>362</v>
      </c>
      <c r="H71" s="68">
        <f>IF(I71&lt;&gt;"", COUNTA(I$43:$I71), "")</f>
        <v>25</v>
      </c>
      <c r="I71" s="96" t="s">
        <v>325</v>
      </c>
      <c r="J71" s="103" t="s">
        <v>343</v>
      </c>
      <c r="K71" s="68"/>
      <c r="L71" s="31"/>
      <c r="M71" s="228"/>
      <c r="N71" s="114"/>
      <c r="O71" s="114"/>
      <c r="P71" s="114"/>
      <c r="Q71" s="68"/>
      <c r="R71" s="31"/>
      <c r="S71" s="105"/>
      <c r="T71" s="68"/>
      <c r="U71" s="229"/>
      <c r="V71" s="230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2:46" s="24" customFormat="1" ht="63" customHeight="1" x14ac:dyDescent="0.9">
      <c r="B72" s="68" t="str">
        <f>IF(C72&lt;&gt;"", COUNTA(C$43:$C72), "")</f>
        <v/>
      </c>
      <c r="C72" s="34"/>
      <c r="D72" s="103"/>
      <c r="E72" s="68" t="str">
        <f>IF(F72&lt;&gt;"", COUNTA(F$43:$F72), "")</f>
        <v/>
      </c>
      <c r="F72" s="39"/>
      <c r="G72" s="114"/>
      <c r="H72" s="68">
        <f>IF(I72&lt;&gt;"", COUNTA(I$43:$I72), "")</f>
        <v>26</v>
      </c>
      <c r="I72" s="107" t="s">
        <v>199</v>
      </c>
      <c r="J72" s="44" t="s">
        <v>350</v>
      </c>
      <c r="K72" s="68"/>
      <c r="L72" s="245"/>
      <c r="M72" s="237"/>
      <c r="N72" s="114"/>
      <c r="O72" s="114"/>
      <c r="P72" s="114"/>
      <c r="Q72" s="68"/>
      <c r="R72" s="31"/>
      <c r="S72" s="105"/>
      <c r="T72" s="68"/>
      <c r="U72" s="39"/>
      <c r="V72" s="102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</row>
    <row r="73" spans="2:46" s="25" customFormat="1" ht="63" customHeight="1" x14ac:dyDescent="0.9">
      <c r="B73" s="68" t="str">
        <f>IF(C73&lt;&gt;"", COUNTA(C$43:$C73), "")</f>
        <v/>
      </c>
      <c r="C73" s="34"/>
      <c r="D73" s="103"/>
      <c r="E73" s="68" t="str">
        <f>IF(F73&lt;&gt;"", COUNTA(F$43:$F73), "")</f>
        <v/>
      </c>
      <c r="F73" s="114"/>
      <c r="G73" s="114"/>
      <c r="H73" s="68" t="str">
        <f>IF(I73&lt;&gt;"", COUNTA(I$43:$I73), "")</f>
        <v/>
      </c>
      <c r="I73" s="96"/>
      <c r="J73" s="103"/>
      <c r="K73" s="68"/>
      <c r="L73" s="115"/>
      <c r="M73" s="238"/>
      <c r="N73" s="114"/>
      <c r="O73" s="114"/>
      <c r="P73" s="114"/>
      <c r="Q73" s="114"/>
      <c r="R73" s="114"/>
      <c r="S73" s="114"/>
      <c r="T73" s="68"/>
      <c r="U73" s="96"/>
      <c r="V73" s="43"/>
      <c r="W73" s="24"/>
      <c r="Y73" s="24"/>
      <c r="Z73" s="24"/>
      <c r="AA73" s="24"/>
    </row>
    <row r="74" spans="2:46" s="25" customFormat="1" ht="63" customHeight="1" x14ac:dyDescent="0.65">
      <c r="E74" s="24"/>
      <c r="F74" s="24"/>
      <c r="G74" s="24"/>
      <c r="Y74" s="24"/>
      <c r="Z74" s="24"/>
      <c r="AA74" s="24"/>
    </row>
    <row r="75" spans="2:46" s="40" customFormat="1" ht="63" customHeight="1" x14ac:dyDescent="0.65">
      <c r="B75" s="25"/>
      <c r="C75" s="25"/>
      <c r="E75" s="24"/>
      <c r="F75" s="24"/>
      <c r="G75" s="2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4"/>
      <c r="Z75" s="24"/>
      <c r="AA75" s="24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2:46" s="40" customFormat="1" ht="63" customHeight="1" x14ac:dyDescent="0.65">
      <c r="E76" s="24"/>
      <c r="F76" s="24"/>
      <c r="G76" s="24"/>
      <c r="X76" s="25"/>
      <c r="Y76" s="24"/>
      <c r="Z76" s="24"/>
      <c r="AA76" s="24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</row>
    <row r="77" spans="2:46" s="40" customFormat="1" ht="63" customHeight="1" x14ac:dyDescent="0.65">
      <c r="E77" s="24"/>
      <c r="F77" s="24"/>
      <c r="G77" s="24"/>
      <c r="X77" s="25"/>
      <c r="Y77" s="24"/>
      <c r="Z77" s="24"/>
      <c r="AA77" s="24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</row>
    <row r="78" spans="2:46" s="40" customFormat="1" ht="63" customHeight="1" x14ac:dyDescent="0.65">
      <c r="E78" s="24"/>
      <c r="F78" s="24"/>
      <c r="G78" s="24"/>
      <c r="N78" s="49"/>
      <c r="P78" s="48"/>
      <c r="Q78" s="48"/>
      <c r="R78" s="48"/>
      <c r="S78" s="48"/>
      <c r="W78" s="48"/>
      <c r="X78" s="48"/>
      <c r="Y78" s="24"/>
      <c r="Z78" s="24"/>
      <c r="AA78" s="24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</row>
    <row r="79" spans="2:46" s="40" customFormat="1" ht="63" customHeight="1" x14ac:dyDescent="0.65">
      <c r="E79" s="24"/>
      <c r="F79" s="24"/>
      <c r="G79" s="24"/>
      <c r="N79" s="49"/>
      <c r="P79" s="48"/>
      <c r="Q79" s="48"/>
      <c r="R79" s="48"/>
      <c r="S79" s="48"/>
      <c r="W79" s="48"/>
      <c r="X79" s="48"/>
      <c r="Y79" s="24"/>
      <c r="Z79" s="24"/>
      <c r="AA79" s="24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</row>
    <row r="80" spans="2:46" s="40" customFormat="1" ht="75" customHeight="1" x14ac:dyDescent="0.65">
      <c r="E80" s="24"/>
      <c r="F80" s="24"/>
      <c r="G80" s="24"/>
      <c r="N80" s="49"/>
      <c r="P80" s="48"/>
      <c r="Q80" s="124"/>
      <c r="R80" s="48"/>
      <c r="S80" s="125"/>
      <c r="W80" s="25"/>
      <c r="X80" s="25"/>
      <c r="Y80" s="24"/>
      <c r="Z80" s="24"/>
      <c r="AA80" s="24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</row>
    <row r="81" spans="2:46" s="40" customFormat="1" ht="63" customHeight="1" x14ac:dyDescent="0.65">
      <c r="E81" s="24"/>
      <c r="F81" s="24"/>
      <c r="G81" s="24"/>
      <c r="N81" s="49"/>
      <c r="P81" s="48"/>
      <c r="Q81" s="124"/>
      <c r="R81" s="48"/>
      <c r="S81" s="125"/>
      <c r="X81" s="25"/>
      <c r="Y81" s="24"/>
      <c r="Z81" s="24"/>
      <c r="AA81" s="24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</row>
    <row r="82" spans="2:46" ht="61.5" x14ac:dyDescent="0.65">
      <c r="B82" s="40"/>
      <c r="C82" s="40"/>
      <c r="D82" s="40"/>
      <c r="E82" s="24"/>
      <c r="F82" s="24"/>
      <c r="G82" s="24"/>
      <c r="H82" s="40"/>
      <c r="I82" s="40"/>
      <c r="J82" s="40"/>
      <c r="K82" s="40"/>
      <c r="L82" s="40"/>
      <c r="M82" s="40"/>
      <c r="N82" s="49"/>
      <c r="O82" s="40"/>
      <c r="P82" s="48"/>
      <c r="Q82" s="124"/>
      <c r="R82" s="48"/>
      <c r="S82" s="125"/>
    </row>
    <row r="83" spans="2:46" s="40" customFormat="1" ht="63" customHeight="1" x14ac:dyDescent="0.25">
      <c r="N83" s="49"/>
      <c r="P83" s="48"/>
      <c r="Q83" s="124"/>
      <c r="R83" s="48"/>
      <c r="S83" s="125"/>
      <c r="X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</row>
    <row r="84" spans="2:46" s="40" customFormat="1" ht="60" customHeight="1" x14ac:dyDescent="0.25">
      <c r="N84" s="49"/>
      <c r="P84" s="48"/>
      <c r="Q84" s="124"/>
      <c r="R84" s="48"/>
      <c r="S84" s="125"/>
      <c r="X84" s="25"/>
    </row>
    <row r="85" spans="2:46" s="24" customFormat="1" ht="60" customHeight="1" x14ac:dyDescent="0.65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9"/>
      <c r="O85" s="40"/>
      <c r="P85" s="48"/>
      <c r="Q85" s="124"/>
      <c r="R85" s="48"/>
      <c r="S85" s="125"/>
      <c r="X85" s="25"/>
    </row>
    <row r="86" spans="2:46" s="24" customFormat="1" ht="60" customHeight="1" x14ac:dyDescent="0.6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9"/>
      <c r="O86" s="40"/>
      <c r="P86" s="48"/>
      <c r="Q86" s="124"/>
      <c r="R86" s="48"/>
      <c r="S86" s="125"/>
      <c r="X86" s="25"/>
    </row>
    <row r="87" spans="2:46" s="24" customFormat="1" ht="60" customHeight="1" x14ac:dyDescent="0.65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9"/>
      <c r="O87" s="40"/>
      <c r="P87" s="48"/>
      <c r="Q87" s="124"/>
      <c r="R87" s="48"/>
      <c r="S87" s="125"/>
      <c r="X87" s="25"/>
    </row>
    <row r="88" spans="2:46" s="24" customFormat="1" ht="60" customHeight="1" x14ac:dyDescent="0.65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9"/>
      <c r="O88" s="40"/>
      <c r="P88" s="48"/>
      <c r="Q88" s="124"/>
      <c r="R88" s="48"/>
      <c r="S88" s="125"/>
      <c r="X88" s="25"/>
    </row>
    <row r="89" spans="2:46" s="24" customFormat="1" ht="60" customHeight="1" x14ac:dyDescent="0.65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9"/>
      <c r="O89" s="40"/>
      <c r="P89" s="48"/>
      <c r="Q89" s="124"/>
      <c r="R89" s="48"/>
      <c r="S89" s="125"/>
      <c r="X89" s="25"/>
    </row>
    <row r="90" spans="2:46" s="24" customFormat="1" ht="63" customHeight="1" x14ac:dyDescent="0.65"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9"/>
      <c r="O90" s="40"/>
      <c r="P90" s="48"/>
      <c r="Q90" s="124"/>
      <c r="R90" s="48"/>
      <c r="S90" s="125"/>
      <c r="X90" s="25"/>
    </row>
    <row r="91" spans="2:46" s="24" customFormat="1" ht="54" customHeight="1" x14ac:dyDescent="0.65"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9"/>
      <c r="O91" s="40"/>
      <c r="P91" s="48"/>
      <c r="Q91" s="124"/>
      <c r="R91" s="48"/>
      <c r="S91" s="125"/>
      <c r="X91" s="25"/>
    </row>
    <row r="92" spans="2:46" ht="58.5" customHeight="1" x14ac:dyDescent="0.25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9"/>
      <c r="O92" s="40"/>
      <c r="P92" s="48"/>
      <c r="Q92" s="124"/>
      <c r="R92" s="48"/>
      <c r="S92" s="125"/>
      <c r="X92" s="25"/>
    </row>
    <row r="93" spans="2:46" ht="54" customHeight="1" x14ac:dyDescent="0.25"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9"/>
      <c r="O93" s="40"/>
      <c r="P93" s="48"/>
      <c r="Q93" s="124"/>
      <c r="R93" s="48"/>
      <c r="S93" s="125"/>
    </row>
    <row r="94" spans="2:46" ht="54" customHeight="1" x14ac:dyDescent="0.25"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9"/>
      <c r="O94" s="40"/>
      <c r="P94" s="48"/>
      <c r="Q94" s="124"/>
      <c r="R94" s="48"/>
      <c r="S94" s="125"/>
    </row>
    <row r="95" spans="2:46" ht="54" customHeight="1" x14ac:dyDescent="0.25"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9"/>
      <c r="O95" s="40"/>
      <c r="P95" s="48"/>
      <c r="Q95" s="124"/>
      <c r="R95" s="48"/>
      <c r="S95" s="125"/>
    </row>
    <row r="96" spans="2:46" ht="54" customHeight="1" x14ac:dyDescent="0.25"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9"/>
      <c r="O96" s="40"/>
      <c r="P96" s="48"/>
      <c r="Q96" s="124"/>
      <c r="R96" s="48"/>
      <c r="S96" s="125"/>
    </row>
    <row r="97" spans="2:22" ht="61.5" x14ac:dyDescent="0.25"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9"/>
      <c r="O97" s="40"/>
      <c r="P97" s="48"/>
      <c r="Q97" s="124"/>
      <c r="R97" s="48"/>
      <c r="S97" s="125"/>
    </row>
    <row r="98" spans="2:22" ht="61.5" x14ac:dyDescent="0.25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9"/>
      <c r="O98" s="40"/>
      <c r="P98" s="48"/>
      <c r="Q98" s="124"/>
      <c r="R98" s="48"/>
      <c r="S98" s="125"/>
    </row>
    <row r="99" spans="2:22" ht="61.5" x14ac:dyDescent="0.25"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9"/>
      <c r="O99" s="40"/>
      <c r="P99" s="48"/>
      <c r="Q99" s="124"/>
      <c r="R99" s="48"/>
      <c r="S99" s="125"/>
    </row>
    <row r="100" spans="2:22" ht="61.5" x14ac:dyDescent="0.25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9"/>
      <c r="O100" s="40"/>
      <c r="P100" s="48"/>
      <c r="Q100" s="124"/>
      <c r="R100" s="48"/>
      <c r="S100" s="125"/>
    </row>
    <row r="101" spans="2:22" ht="61.5" x14ac:dyDescent="0.25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9"/>
      <c r="O101" s="40"/>
      <c r="P101" s="48"/>
      <c r="Q101" s="124"/>
      <c r="R101" s="48"/>
      <c r="S101" s="125"/>
    </row>
    <row r="102" spans="2:22" ht="61.5" x14ac:dyDescent="0.25"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9"/>
      <c r="O102" s="40"/>
      <c r="P102" s="48"/>
      <c r="Q102" s="124"/>
      <c r="R102" s="48"/>
      <c r="S102" s="125"/>
    </row>
    <row r="103" spans="2:22" ht="61.5" x14ac:dyDescent="0.25"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9"/>
      <c r="O103" s="40"/>
      <c r="P103" s="48"/>
      <c r="Q103" s="124"/>
      <c r="R103" s="48"/>
      <c r="S103" s="125"/>
    </row>
    <row r="104" spans="2:22" ht="61.5" x14ac:dyDescent="0.25"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9"/>
      <c r="O104" s="40"/>
      <c r="P104" s="48"/>
      <c r="Q104" s="124"/>
      <c r="R104" s="48"/>
      <c r="S104" s="125"/>
    </row>
    <row r="105" spans="2:22" ht="61.5" x14ac:dyDescent="0.25"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9"/>
      <c r="O105" s="40"/>
      <c r="P105" s="48"/>
      <c r="Q105" s="124"/>
      <c r="R105" s="48"/>
      <c r="S105" s="125"/>
    </row>
    <row r="106" spans="2:22" ht="61.5" x14ac:dyDescent="0.25"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9"/>
      <c r="O106" s="40"/>
      <c r="P106" s="48"/>
      <c r="Q106" s="124"/>
      <c r="R106" s="48"/>
      <c r="S106" s="125"/>
    </row>
    <row r="107" spans="2:22" ht="61.5" x14ac:dyDescent="0.25"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9"/>
      <c r="O107" s="40"/>
      <c r="P107" s="48"/>
      <c r="Q107" s="124"/>
      <c r="R107" s="48"/>
      <c r="S107" s="125"/>
    </row>
    <row r="108" spans="2:22" ht="61.5" x14ac:dyDescent="0.25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9"/>
      <c r="O108" s="40"/>
      <c r="P108" s="48"/>
      <c r="Q108" s="124"/>
      <c r="R108" s="48"/>
      <c r="S108" s="125"/>
    </row>
    <row r="109" spans="2:22" ht="61.5" x14ac:dyDescent="0.65"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9"/>
      <c r="O109" s="40"/>
      <c r="P109" s="48"/>
      <c r="Q109" s="40"/>
      <c r="R109" s="40"/>
      <c r="S109" s="40"/>
      <c r="T109" s="126"/>
      <c r="U109" s="24"/>
      <c r="V109" s="24"/>
    </row>
    <row r="110" spans="2:22" ht="61.5" x14ac:dyDescent="0.25"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9"/>
      <c r="O110" s="40"/>
      <c r="P110" s="48"/>
      <c r="Q110" s="40"/>
      <c r="R110" s="40"/>
      <c r="S110" s="40"/>
      <c r="T110" s="126"/>
      <c r="U110" s="48"/>
      <c r="V110" s="48"/>
    </row>
    <row r="111" spans="2:22" ht="46.5" x14ac:dyDescent="0.25"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9"/>
      <c r="O111" s="40"/>
      <c r="P111" s="48"/>
      <c r="Q111" s="40"/>
      <c r="R111" s="40"/>
      <c r="S111" s="40"/>
      <c r="T111" s="40"/>
      <c r="U111" s="40"/>
      <c r="V111" s="40"/>
    </row>
    <row r="112" spans="2:22" ht="46.5" x14ac:dyDescent="0.25"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9"/>
      <c r="O112" s="48"/>
      <c r="P112" s="48"/>
      <c r="Q112" s="49"/>
      <c r="R112" s="51"/>
      <c r="S112" s="50"/>
      <c r="T112" s="40"/>
      <c r="U112" s="40"/>
      <c r="V112" s="40"/>
    </row>
    <row r="113" spans="2:22" ht="46.5" x14ac:dyDescent="0.25"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9"/>
      <c r="O113" s="40"/>
      <c r="P113" s="40"/>
      <c r="Q113" s="49"/>
      <c r="R113" s="53"/>
      <c r="S113" s="53"/>
      <c r="T113" s="40"/>
      <c r="U113" s="40"/>
      <c r="V113" s="40"/>
    </row>
    <row r="114" spans="2:22" ht="46.5" x14ac:dyDescent="0.25"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8"/>
      <c r="O114" s="50"/>
      <c r="P114" s="48"/>
      <c r="Q114" s="40"/>
      <c r="R114" s="40"/>
      <c r="S114" s="40"/>
      <c r="T114" s="40"/>
      <c r="U114" s="40"/>
      <c r="V114" s="40"/>
    </row>
    <row r="116" spans="2:22" ht="46.5" x14ac:dyDescent="0.7">
      <c r="B116" s="40"/>
      <c r="C116" s="40"/>
      <c r="D116" s="40"/>
      <c r="E116" s="40"/>
      <c r="F116" s="40"/>
      <c r="G116" s="40"/>
      <c r="H116" s="45"/>
      <c r="I116" s="40"/>
      <c r="J116" s="40"/>
      <c r="K116" s="48"/>
      <c r="L116" s="40"/>
      <c r="M116" s="40"/>
      <c r="N116" s="45"/>
      <c r="O116" s="40"/>
      <c r="P116" s="51"/>
      <c r="Q116" s="50"/>
      <c r="R116" s="48"/>
      <c r="S116" s="50"/>
      <c r="T116" s="45"/>
      <c r="U116" s="45"/>
      <c r="V116" s="54"/>
    </row>
    <row r="117" spans="2:22" ht="46.5" x14ac:dyDescent="0.7">
      <c r="B117" s="45"/>
      <c r="C117" s="252"/>
      <c r="D117" s="252"/>
      <c r="E117" s="252"/>
      <c r="F117" s="252"/>
      <c r="G117" s="252"/>
      <c r="H117" s="45"/>
      <c r="I117" s="40"/>
      <c r="J117" s="40"/>
      <c r="K117" s="48"/>
      <c r="L117" s="40"/>
      <c r="M117" s="40"/>
      <c r="N117" s="45"/>
      <c r="O117" s="40"/>
      <c r="P117" s="40"/>
      <c r="Q117" s="40"/>
      <c r="R117" s="40"/>
      <c r="S117" s="40"/>
      <c r="T117" s="45"/>
      <c r="U117" s="45"/>
      <c r="V117" s="54"/>
    </row>
    <row r="118" spans="2:22" ht="61.5" x14ac:dyDescent="0.9">
      <c r="B118" s="45"/>
      <c r="C118" s="248"/>
      <c r="D118" s="248"/>
      <c r="E118" s="40"/>
      <c r="F118" s="24"/>
      <c r="G118" s="24"/>
      <c r="H118" s="45"/>
      <c r="I118" s="24"/>
      <c r="J118" s="24"/>
      <c r="K118" s="48"/>
      <c r="L118" s="24"/>
      <c r="M118" s="55"/>
      <c r="N118" s="45"/>
      <c r="O118" s="24"/>
      <c r="P118" s="24"/>
      <c r="Q118" s="24"/>
      <c r="R118" s="24"/>
      <c r="S118" s="24"/>
      <c r="T118" s="45"/>
      <c r="U118" s="116"/>
      <c r="V118" s="116"/>
    </row>
    <row r="119" spans="2:22" ht="46.5" x14ac:dyDescent="0.65">
      <c r="B119" s="45"/>
      <c r="C119" s="24"/>
      <c r="D119" s="24"/>
      <c r="E119" s="40"/>
      <c r="F119" s="24"/>
      <c r="G119" s="24"/>
      <c r="H119" s="45"/>
      <c r="I119" s="24"/>
      <c r="J119" s="56"/>
      <c r="K119" s="48"/>
      <c r="L119" s="24"/>
      <c r="M119" s="24"/>
      <c r="N119" s="45"/>
      <c r="O119" s="57"/>
      <c r="P119" s="57"/>
      <c r="Q119" s="24"/>
      <c r="R119" s="24"/>
      <c r="S119" s="24"/>
      <c r="T119" s="45"/>
      <c r="U119" s="117"/>
      <c r="V119" s="117"/>
    </row>
    <row r="120" spans="2:22" ht="46.5" x14ac:dyDescent="0.65">
      <c r="B120" s="45"/>
      <c r="C120" s="24"/>
      <c r="D120" s="24"/>
      <c r="E120" s="40"/>
      <c r="F120" s="24"/>
      <c r="G120" s="24"/>
      <c r="H120" s="45"/>
      <c r="I120" s="24"/>
      <c r="J120" s="24"/>
      <c r="K120" s="48"/>
      <c r="L120" s="24"/>
      <c r="M120" s="55"/>
      <c r="N120" s="45"/>
      <c r="O120" s="57"/>
      <c r="P120" s="57"/>
      <c r="Q120" s="24"/>
      <c r="R120" s="24"/>
      <c r="S120" s="24"/>
      <c r="T120" s="45"/>
      <c r="U120" s="48"/>
      <c r="V120" s="50"/>
    </row>
    <row r="121" spans="2:22" ht="46.5" x14ac:dyDescent="0.7">
      <c r="B121" s="45"/>
      <c r="C121" s="24"/>
      <c r="D121" s="24"/>
      <c r="E121" s="40"/>
      <c r="F121" s="24"/>
      <c r="G121" s="24"/>
      <c r="H121" s="45"/>
      <c r="I121" s="24"/>
      <c r="J121" s="46"/>
      <c r="K121" s="48"/>
      <c r="L121" s="58"/>
      <c r="M121" s="59"/>
      <c r="N121" s="45"/>
      <c r="O121" s="57"/>
      <c r="P121" s="57"/>
      <c r="Q121" s="24"/>
      <c r="R121" s="24"/>
      <c r="S121" s="24"/>
      <c r="T121" s="45"/>
      <c r="U121" s="45"/>
      <c r="V121" s="54"/>
    </row>
    <row r="122" spans="2:22" ht="46.5" x14ac:dyDescent="0.7">
      <c r="B122" s="45"/>
      <c r="C122" s="24"/>
      <c r="D122" s="24"/>
      <c r="E122" s="40"/>
      <c r="F122" s="24"/>
      <c r="G122" s="24"/>
      <c r="H122" s="45"/>
      <c r="I122" s="24"/>
      <c r="J122" s="24"/>
      <c r="K122" s="48"/>
      <c r="L122" s="24"/>
      <c r="M122" s="60"/>
      <c r="N122" s="45"/>
      <c r="O122" s="57"/>
      <c r="P122" s="57"/>
      <c r="Q122" s="49"/>
      <c r="R122" s="50"/>
      <c r="S122" s="48"/>
      <c r="T122" s="45"/>
      <c r="U122" s="45"/>
      <c r="V122" s="54"/>
    </row>
    <row r="123" spans="2:22" ht="46.5" x14ac:dyDescent="0.7">
      <c r="B123" s="45"/>
      <c r="C123" s="24"/>
      <c r="D123" s="24"/>
      <c r="E123" s="40"/>
      <c r="F123" s="24"/>
      <c r="G123" s="24"/>
      <c r="H123" s="45"/>
      <c r="I123" s="24"/>
      <c r="J123" s="53"/>
      <c r="K123" s="48"/>
      <c r="L123" s="24"/>
      <c r="M123" s="60"/>
      <c r="N123" s="47"/>
      <c r="O123" s="47"/>
      <c r="P123" s="47"/>
      <c r="Q123" s="47"/>
      <c r="R123" s="61"/>
      <c r="S123" s="50"/>
      <c r="T123" s="49"/>
      <c r="U123" s="48"/>
      <c r="V123" s="50"/>
    </row>
    <row r="124" spans="2:22" ht="46.5" x14ac:dyDescent="0.7">
      <c r="B124" s="45"/>
      <c r="C124" s="24"/>
      <c r="D124" s="24"/>
      <c r="E124" s="40"/>
      <c r="F124" s="24"/>
      <c r="G124" s="24"/>
      <c r="H124" s="45"/>
      <c r="I124" s="24"/>
      <c r="J124" s="24"/>
      <c r="K124" s="48"/>
      <c r="L124" s="24"/>
      <c r="M124" s="62"/>
      <c r="N124" s="47"/>
      <c r="O124" s="47"/>
      <c r="P124" s="48"/>
      <c r="Q124" s="63"/>
      <c r="R124" s="61"/>
      <c r="S124" s="50"/>
      <c r="T124" s="49"/>
      <c r="U124" s="48"/>
      <c r="V124" s="50"/>
    </row>
    <row r="125" spans="2:22" ht="46.5" x14ac:dyDescent="0.7">
      <c r="B125" s="45"/>
      <c r="C125" s="247"/>
      <c r="D125" s="247"/>
      <c r="E125" s="40"/>
      <c r="H125" s="45"/>
      <c r="J125" s="64"/>
      <c r="N125" s="5"/>
    </row>
    <row r="126" spans="2:22" ht="61.5" x14ac:dyDescent="0.9">
      <c r="B126" s="45"/>
      <c r="E126" s="40"/>
      <c r="H126" s="45"/>
      <c r="N126" s="41"/>
      <c r="O126" s="41"/>
      <c r="P126" s="41"/>
      <c r="Q126" s="41"/>
      <c r="R126" s="41"/>
      <c r="S126" s="41"/>
      <c r="T126" s="41"/>
      <c r="U126" s="41"/>
    </row>
    <row r="127" spans="2:22" ht="61.5" x14ac:dyDescent="0.9">
      <c r="B127" s="45"/>
      <c r="E127" s="52"/>
      <c r="F127" s="52"/>
      <c r="G127" s="52"/>
      <c r="H127" s="65"/>
      <c r="I127" s="64"/>
      <c r="J127" s="64"/>
      <c r="N127" s="41"/>
      <c r="O127" s="41"/>
      <c r="P127" s="41"/>
      <c r="Q127" s="41"/>
      <c r="T127" s="41"/>
      <c r="U127" s="41"/>
    </row>
    <row r="128" spans="2:22" ht="61.5" x14ac:dyDescent="0.9">
      <c r="E128" s="52"/>
      <c r="H128" s="65"/>
      <c r="I128" s="64"/>
      <c r="J128" s="64"/>
      <c r="N128" s="41"/>
      <c r="O128" s="41"/>
      <c r="P128" s="41"/>
      <c r="T128" s="41"/>
      <c r="U128" s="41"/>
    </row>
    <row r="129" spans="5:21" ht="61.5" x14ac:dyDescent="0.9">
      <c r="E129" s="52"/>
      <c r="H129" s="65"/>
      <c r="I129" s="64"/>
      <c r="J129" s="64"/>
      <c r="K129" s="65"/>
      <c r="L129" s="64"/>
      <c r="M129" s="64"/>
      <c r="N129" s="41"/>
      <c r="T129" s="41"/>
      <c r="U129" s="41"/>
    </row>
    <row r="130" spans="5:21" ht="46.5" x14ac:dyDescent="0.25">
      <c r="G130" s="50"/>
    </row>
    <row r="131" spans="5:21" ht="46.5" x14ac:dyDescent="0.25">
      <c r="G131" s="50"/>
    </row>
    <row r="132" spans="5:21" ht="46.5" x14ac:dyDescent="0.25">
      <c r="G132" s="50"/>
    </row>
    <row r="150" spans="15:21" ht="61.5" x14ac:dyDescent="0.9">
      <c r="O150" s="41"/>
      <c r="P150" s="66"/>
      <c r="Q150" s="41"/>
      <c r="R150" s="67"/>
      <c r="S150" s="67"/>
      <c r="U150" s="67"/>
    </row>
    <row r="151" spans="15:21" ht="61.5" x14ac:dyDescent="0.9">
      <c r="O151" s="41"/>
      <c r="P151" s="66"/>
      <c r="Q151" s="41"/>
      <c r="R151" s="67"/>
      <c r="S151" s="67"/>
      <c r="U151" s="67"/>
    </row>
    <row r="152" spans="15:21" ht="61.5" x14ac:dyDescent="0.9">
      <c r="O152" s="41"/>
      <c r="P152" s="66"/>
      <c r="Q152" s="41"/>
      <c r="R152" s="67"/>
      <c r="S152" s="67"/>
      <c r="U152" s="67"/>
    </row>
    <row r="153" spans="15:21" ht="61.5" x14ac:dyDescent="0.9">
      <c r="O153" s="41"/>
      <c r="P153" s="41"/>
      <c r="Q153" s="41"/>
      <c r="R153" s="41"/>
      <c r="S153" s="41"/>
    </row>
    <row r="154" spans="15:21" ht="61.5" x14ac:dyDescent="0.9">
      <c r="O154" s="41"/>
      <c r="P154" s="67"/>
      <c r="Q154" s="41"/>
      <c r="R154" s="67"/>
      <c r="S154" s="67"/>
    </row>
    <row r="155" spans="15:21" ht="61.5" x14ac:dyDescent="0.9">
      <c r="O155" s="41"/>
      <c r="P155" s="67"/>
      <c r="Q155" s="41"/>
      <c r="R155" s="67"/>
      <c r="S155" s="67"/>
    </row>
    <row r="156" spans="15:21" ht="61.5" x14ac:dyDescent="0.9">
      <c r="O156" s="41"/>
      <c r="P156" s="67"/>
      <c r="Q156" s="41"/>
      <c r="R156" s="67"/>
      <c r="S156" s="67"/>
    </row>
  </sheetData>
  <sheetProtection formatCells="0"/>
  <mergeCells count="20">
    <mergeCell ref="B2:V2"/>
    <mergeCell ref="B4:C4"/>
    <mergeCell ref="D4:G4"/>
    <mergeCell ref="K4:L4"/>
    <mergeCell ref="N4:O4"/>
    <mergeCell ref="Q4:R4"/>
    <mergeCell ref="C125:D125"/>
    <mergeCell ref="C118:D118"/>
    <mergeCell ref="K7:L7"/>
    <mergeCell ref="N7:O7"/>
    <mergeCell ref="C117:G117"/>
    <mergeCell ref="B9:V9"/>
    <mergeCell ref="B5:C7"/>
    <mergeCell ref="D5:E5"/>
    <mergeCell ref="D7:E7"/>
    <mergeCell ref="K5:L5"/>
    <mergeCell ref="N5:O5"/>
    <mergeCell ref="D6:E6"/>
    <mergeCell ref="K6:L6"/>
    <mergeCell ref="N6:O6"/>
  </mergeCells>
  <phoneticPr fontId="41" type="noConversion"/>
  <printOptions horizontalCentered="1" verticalCentered="1"/>
  <pageMargins left="0" right="3.937007874015748E-2" top="0.15748031496062992" bottom="0" header="0.31496062992125984" footer="0.31496062992125984"/>
  <pageSetup paperSize="8" scale="12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02DF74-9269-4FF1-B1AC-8F46591A6D14}">
          <x14:formula1>
            <xm:f>ElencoDIPxCONVALIDA!$A$3:$A$222</xm:f>
          </x14:formula1>
          <xm:sqref>L39 L15 O31 L60 O52 L43:L52 I66 I16:I17 O40 F27 L56:L58 O64</xm:sqref>
        </x14:dataValidation>
        <x14:dataValidation type="list" allowBlank="1" showInputMessage="1" showErrorMessage="1" xr:uid="{12FA328C-47D6-4255-8E06-C94061B9395B}">
          <x14:formula1>
            <xm:f>ElencoDIPxCONVALIDA!$A$3:$A$273</xm:f>
          </x14:formula1>
          <xm:sqref>U62:U70 U72:U73 O65:O73 I18:I40 R62:R73 G33:G34 O43:O51 O53:O63 F14:F31 F34:F39 L53:L73 U39:U43 O35:O39 I14:I15 C41 R14:R21 I43:I73 C43:C73 R53 R23:R28 R30:R50 U59 U45 U15:U37 O14:O33 L14:L30 C14:C39 L32:L38 F43:F73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2A75-E3E8-4046-8FEC-269CC3E7AA1D}">
  <dimension ref="A1:F273"/>
  <sheetViews>
    <sheetView zoomScale="280" zoomScaleNormal="280" workbookViewId="0">
      <pane xSplit="1" ySplit="2" topLeftCell="B227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5" x14ac:dyDescent="0.25"/>
  <cols>
    <col min="1" max="1" width="34" bestFit="1" customWidth="1"/>
    <col min="2" max="2" width="14.140625" bestFit="1" customWidth="1"/>
    <col min="5" max="5" width="29" bestFit="1" customWidth="1"/>
    <col min="6" max="6" width="4.7109375" customWidth="1"/>
    <col min="7" max="7" width="22.7109375" bestFit="1" customWidth="1"/>
  </cols>
  <sheetData>
    <row r="1" spans="1:6" ht="23.25" x14ac:dyDescent="0.25">
      <c r="A1" s="1">
        <f>SUBTOTAL(3,A3:A356)</f>
        <v>236</v>
      </c>
    </row>
    <row r="2" spans="1:6" ht="24" customHeight="1" x14ac:dyDescent="0.35">
      <c r="A2" s="99" t="s">
        <v>59</v>
      </c>
      <c r="B2" s="110" t="s">
        <v>255</v>
      </c>
      <c r="C2" s="110" t="s">
        <v>288</v>
      </c>
      <c r="E2" s="2"/>
      <c r="F2" s="2"/>
    </row>
    <row r="3" spans="1:6" x14ac:dyDescent="0.25">
      <c r="A3" s="100" t="s">
        <v>21</v>
      </c>
      <c r="B3" s="194">
        <f>COUNTIF(PROGRAMMA!$B$11:$V$89,A3)</f>
        <v>1</v>
      </c>
      <c r="C3" s="205" t="str">
        <f>_xlfn.XLOOKUP(A3,Tabella2_1[NOMINATIVO DA PROGRAMMA],Tabella2_1[NOMINATIVO DA PROGRAMMA],"",0,1)</f>
        <v>AGOSTA SAMUELE</v>
      </c>
    </row>
    <row r="4" spans="1:6" x14ac:dyDescent="0.25">
      <c r="A4" s="100" t="s">
        <v>205</v>
      </c>
      <c r="B4" s="194">
        <f>COUNTIF(PROGRAMMA!$B$11:$V$89,A4)</f>
        <v>1</v>
      </c>
      <c r="C4" s="205" t="str">
        <f>_xlfn.XLOOKUP(A4,Tabella2_1[NOMINATIVO DA PROGRAMMA],Tabella2_1[NOMINATIVO DA PROGRAMMA],"",0,1)</f>
        <v>AHAMMED FOYSAL</v>
      </c>
    </row>
    <row r="5" spans="1:6" x14ac:dyDescent="0.25">
      <c r="A5" s="100" t="s">
        <v>60</v>
      </c>
      <c r="B5" s="194">
        <f>COUNTIF(PROGRAMMA!$B$11:$V$89,A5)</f>
        <v>1</v>
      </c>
      <c r="C5" s="205" t="str">
        <f>_xlfn.XLOOKUP(A5,Tabella2_1[NOMINATIVO DA PROGRAMMA],Tabella2_1[NOMINATIVO DA PROGRAMMA],"",0,1)</f>
        <v>AHMED RIPON</v>
      </c>
    </row>
    <row r="6" spans="1:6" x14ac:dyDescent="0.25">
      <c r="A6" s="100" t="s">
        <v>61</v>
      </c>
      <c r="B6" s="194">
        <f>COUNTIF(PROGRAMMA!$B$11:$V$89,A6)</f>
        <v>1</v>
      </c>
      <c r="C6" s="205" t="str">
        <f>_xlfn.XLOOKUP(A6,Tabella2_1[NOMINATIVO DA PROGRAMMA],Tabella2_1[NOMINATIVO DA PROGRAMMA],"",0,1)</f>
        <v>AHMED RONI</v>
      </c>
    </row>
    <row r="7" spans="1:6" x14ac:dyDescent="0.25">
      <c r="A7" s="100" t="s">
        <v>215</v>
      </c>
      <c r="B7" s="194">
        <f>COUNTIF(PROGRAMMA!$B$11:$V$89,A7)</f>
        <v>1</v>
      </c>
      <c r="C7" s="205" t="str">
        <f>_xlfn.XLOOKUP(A7,Tabella2_1[NOMINATIVO DA PROGRAMMA],Tabella2_1[NOMINATIVO DA PROGRAMMA],"",0,1)</f>
        <v>AHMED SOHEL</v>
      </c>
    </row>
    <row r="8" spans="1:6" x14ac:dyDescent="0.25">
      <c r="A8" s="100" t="s">
        <v>62</v>
      </c>
      <c r="B8" s="194">
        <f>COUNTIF(PROGRAMMA!$B$11:$V$89,A8)</f>
        <v>1</v>
      </c>
      <c r="C8" s="205" t="str">
        <f>_xlfn.XLOOKUP(A8,Tabella2_1[NOMINATIVO DA PROGRAMMA],Tabella2_1[NOMINATIVO DA PROGRAMMA],"",0,1)</f>
        <v>AJIEH EMMANUEL</v>
      </c>
    </row>
    <row r="9" spans="1:6" x14ac:dyDescent="0.25">
      <c r="A9" s="100" t="s">
        <v>262</v>
      </c>
      <c r="B9" s="194">
        <f>COUNTIF(PROGRAMMA!$B$11:$V$89,A9)</f>
        <v>1</v>
      </c>
      <c r="C9" s="205" t="str">
        <f>_xlfn.XLOOKUP(A9,Tabella2_1[NOMINATIVO DA PROGRAMMA],Tabella2_1[NOMINATIVO DA PROGRAMMA],"",0,1)</f>
        <v>AKON NASIR</v>
      </c>
    </row>
    <row r="10" spans="1:6" x14ac:dyDescent="0.25">
      <c r="A10" s="100" t="s">
        <v>63</v>
      </c>
      <c r="B10" s="194">
        <f>COUNTIF(PROGRAMMA!$B$11:$V$89,A10)</f>
        <v>1</v>
      </c>
      <c r="C10" s="205" t="str">
        <f>_xlfn.XLOOKUP(A10,Tabella2_1[NOMINATIVO DA PROGRAMMA],Tabella2_1[NOMINATIVO DA PROGRAMMA],"",0,1)</f>
        <v>AKRONG MARUSKY KODZO</v>
      </c>
    </row>
    <row r="11" spans="1:6" x14ac:dyDescent="0.25">
      <c r="A11" s="100" t="s">
        <v>39</v>
      </c>
      <c r="B11" s="194">
        <f>COUNTIF(PROGRAMMA!$B$11:$V$89,A11)</f>
        <v>1</v>
      </c>
      <c r="C11" s="205" t="str">
        <f>_xlfn.XLOOKUP(A11,Tabella2_1[NOMINATIVO DA PROGRAMMA],Tabella2_1[NOMINATIVO DA PROGRAMMA],"",0,1)</f>
        <v>AL AMIN MD</v>
      </c>
    </row>
    <row r="12" spans="1:6" x14ac:dyDescent="0.25">
      <c r="A12" s="100" t="s">
        <v>150</v>
      </c>
      <c r="B12" s="194">
        <f>COUNTIF(PROGRAMMA!$B$11:$V$89,A12)</f>
        <v>1</v>
      </c>
      <c r="C12" s="205" t="str">
        <f>_xlfn.XLOOKUP(A12,Tabella2_1[NOMINATIVO DA PROGRAMMA],Tabella2_1[NOMINATIVO DA PROGRAMMA],"",0,1)</f>
        <v>ALAM OWAJIB</v>
      </c>
    </row>
    <row r="13" spans="1:6" x14ac:dyDescent="0.25">
      <c r="A13" s="100" t="s">
        <v>0</v>
      </c>
      <c r="B13" s="194">
        <f>COUNTIF(PROGRAMMA!$B$11:$V$89,A13)</f>
        <v>1</v>
      </c>
      <c r="C13" s="205" t="str">
        <f>_xlfn.XLOOKUP(A13,Tabella2_1[NOMINATIVO DA PROGRAMMA],Tabella2_1[NOMINATIVO DA PROGRAMMA],"",0,1)</f>
        <v>ALAMIN DIDER</v>
      </c>
    </row>
    <row r="14" spans="1:6" x14ac:dyDescent="0.25">
      <c r="A14" s="100" t="s">
        <v>272</v>
      </c>
      <c r="B14" s="194">
        <f>COUNTIF(PROGRAMMA!$B$11:$V$89,A14)</f>
        <v>1</v>
      </c>
      <c r="C14" s="205" t="str">
        <f>_xlfn.XLOOKUP(A14,Tabella2_1[NOMINATIVO DA PROGRAMMA],Tabella2_1[NOMINATIVO DA PROGRAMMA],"",0,1)</f>
        <v>ALI SAQIB</v>
      </c>
    </row>
    <row r="15" spans="1:6" x14ac:dyDescent="0.25">
      <c r="A15" s="100" t="s">
        <v>142</v>
      </c>
      <c r="B15" s="194">
        <f>COUNTIF(PROGRAMMA!$B$11:$V$89,A15)</f>
        <v>1</v>
      </c>
      <c r="C15" s="205" t="str">
        <f>_xlfn.XLOOKUP(A15,Tabella2_1[NOMINATIVO DA PROGRAMMA],Tabella2_1[NOMINATIVO DA PROGRAMMA],"",0,1)</f>
        <v>ALVI SHAIKH MD AFSAR HOSSAIN</v>
      </c>
    </row>
    <row r="16" spans="1:6" x14ac:dyDescent="0.25">
      <c r="A16" s="100" t="s">
        <v>29</v>
      </c>
      <c r="B16" s="194">
        <f>COUNTIF(PROGRAMMA!$B$11:$V$89,A16)</f>
        <v>1</v>
      </c>
      <c r="C16" s="205" t="str">
        <f>_xlfn.XLOOKUP(A16,Tabella2_1[NOMINATIVO DA PROGRAMMA],Tabella2_1[NOMINATIVO DA PROGRAMMA],"",0,1)</f>
        <v>AMIN ALA</v>
      </c>
    </row>
    <row r="17" spans="1:3" x14ac:dyDescent="0.25">
      <c r="A17" s="100" t="s">
        <v>250</v>
      </c>
      <c r="B17" s="194">
        <f>COUNTIF(PROGRAMMA!$B$11:$V$89,A17)</f>
        <v>1</v>
      </c>
      <c r="C17" s="205" t="str">
        <f>_xlfn.XLOOKUP(A17,Tabella2_1[NOMINATIVO DA PROGRAMMA],Tabella2_1[NOMINATIVO DA PROGRAMMA],"",0,1)</f>
        <v>AMIN MD AL 99</v>
      </c>
    </row>
    <row r="18" spans="1:3" x14ac:dyDescent="0.25">
      <c r="A18" s="100" t="s">
        <v>226</v>
      </c>
      <c r="B18" s="194">
        <f>COUNTIF(PROGRAMMA!$B$11:$V$89,A18)</f>
        <v>1</v>
      </c>
      <c r="C18" s="205" t="str">
        <f>_xlfn.XLOOKUP(A18,Tabella2_1[NOMINATIVO DA PROGRAMMA],Tabella2_1[NOMINATIVO DA PROGRAMMA],"",0,1)</f>
        <v>AMIN MOHAMMAD RUHUL</v>
      </c>
    </row>
    <row r="19" spans="1:3" x14ac:dyDescent="0.25">
      <c r="A19" s="100" t="s">
        <v>138</v>
      </c>
      <c r="B19" s="194">
        <f>COUNTIF(PROGRAMMA!$B$11:$V$89,A19)</f>
        <v>1</v>
      </c>
      <c r="C19" s="205" t="str">
        <f>_xlfn.XLOOKUP(A19,Tabella2_1[NOMINATIVO DA PROGRAMMA],Tabella2_1[NOMINATIVO DA PROGRAMMA],"",0,1)</f>
        <v>AMIN RAZ</v>
      </c>
    </row>
    <row r="20" spans="1:3" x14ac:dyDescent="0.25">
      <c r="A20" s="100" t="s">
        <v>64</v>
      </c>
      <c r="B20" s="194">
        <f>COUNTIF(PROGRAMMA!$B$11:$V$89,A20)</f>
        <v>1</v>
      </c>
      <c r="C20" s="205" t="str">
        <f>_xlfn.XLOOKUP(A20,Tabella2_1[NOMINATIVO DA PROGRAMMA],Tabella2_1[NOMINATIVO DA PROGRAMMA],"",0,1)</f>
        <v>AMIR HAMZA MOHAMMAD</v>
      </c>
    </row>
    <row r="21" spans="1:3" x14ac:dyDescent="0.25">
      <c r="A21" s="100" t="s">
        <v>65</v>
      </c>
      <c r="B21" s="194">
        <f>COUNTIF(PROGRAMMA!$B$11:$V$89,A21)</f>
        <v>1</v>
      </c>
      <c r="C21" s="205" t="str">
        <f>_xlfn.XLOOKUP(A21,Tabella2_1[NOMINATIVO DA PROGRAMMA],Tabella2_1[NOMINATIVO DA PROGRAMMA],"",0,1)</f>
        <v>AMMAR FREJ</v>
      </c>
    </row>
    <row r="22" spans="1:3" x14ac:dyDescent="0.25">
      <c r="A22" s="100" t="s">
        <v>48</v>
      </c>
      <c r="B22" s="194">
        <f>COUNTIF(PROGRAMMA!$B$11:$V$89,A22)</f>
        <v>1</v>
      </c>
      <c r="C22" s="205" t="str">
        <f>_xlfn.XLOOKUP(A22,Tabella2_1[NOMINATIVO DA PROGRAMMA],Tabella2_1[NOMINATIVO DA PROGRAMMA],"",0,1)</f>
        <v>ANDRIAN LUCA</v>
      </c>
    </row>
    <row r="23" spans="1:3" x14ac:dyDescent="0.25">
      <c r="A23" s="100" t="s">
        <v>66</v>
      </c>
      <c r="B23" s="194">
        <f>COUNTIF(PROGRAMMA!$B$11:$V$89,A23)</f>
        <v>1</v>
      </c>
      <c r="C23" s="205" t="str">
        <f>_xlfn.XLOOKUP(A23,Tabella2_1[NOMINATIVO DA PROGRAMMA],Tabella2_1[NOMINATIVO DA PROGRAMMA],"",0,1)</f>
        <v>ANDRISANO GIANLUCA</v>
      </c>
    </row>
    <row r="24" spans="1:3" x14ac:dyDescent="0.25">
      <c r="A24" s="100" t="s">
        <v>67</v>
      </c>
      <c r="B24" s="194">
        <f>COUNTIF(PROGRAMMA!$B$11:$V$89,A24)</f>
        <v>1</v>
      </c>
      <c r="C24" s="205" t="str">
        <f>_xlfn.XLOOKUP(A24,Tabella2_1[NOMINATIVO DA PROGRAMMA],Tabella2_1[NOMINATIVO DA PROGRAMMA],"",0,1)</f>
        <v>AQEEL MUHAMMAD</v>
      </c>
    </row>
    <row r="25" spans="1:3" x14ac:dyDescent="0.25">
      <c r="A25" s="100" t="s">
        <v>68</v>
      </c>
      <c r="B25" s="194">
        <f>COUNTIF(PROGRAMMA!$B$11:$V$89,A25)</f>
        <v>1</v>
      </c>
      <c r="C25" s="205" t="str">
        <f>_xlfn.XLOOKUP(A25,Tabella2_1[NOMINATIVO DA PROGRAMMA],Tabella2_1[NOMINATIVO DA PROGRAMMA],"",0,1)</f>
        <v>ARRIA FRANCO</v>
      </c>
    </row>
    <row r="26" spans="1:3" x14ac:dyDescent="0.25">
      <c r="A26" s="100" t="s">
        <v>158</v>
      </c>
      <c r="B26" s="194">
        <f>COUNTIF(PROGRAMMA!$B$11:$V$89,A26)</f>
        <v>1</v>
      </c>
      <c r="C26" s="205" t="str">
        <f>_xlfn.XLOOKUP(A26,Tabella2_1[NOMINATIVO DA PROGRAMMA],Tabella2_1[NOMINATIVO DA PROGRAMMA],"",0,1)</f>
        <v>ASSEFA NEGUSSU SOLOMON</v>
      </c>
    </row>
    <row r="27" spans="1:3" x14ac:dyDescent="0.25">
      <c r="A27" s="100" t="s">
        <v>69</v>
      </c>
      <c r="B27" s="194">
        <f>COUNTIF(PROGRAMMA!$B$11:$V$89,A27)</f>
        <v>1</v>
      </c>
      <c r="C27" s="205" t="str">
        <f>_xlfn.XLOOKUP(A27,Tabella2_1[NOMINATIVO DA PROGRAMMA],Tabella2_1[NOMINATIVO DA PROGRAMMA],"",0,1)</f>
        <v>AZZOPPARDI ANTONINO</v>
      </c>
    </row>
    <row r="28" spans="1:3" x14ac:dyDescent="0.25">
      <c r="A28" s="100" t="s">
        <v>32</v>
      </c>
      <c r="B28" s="194">
        <f>COUNTIF(PROGRAMMA!$B$11:$V$89,A28)</f>
        <v>1</v>
      </c>
      <c r="C28" s="205" t="str">
        <f>_xlfn.XLOOKUP(A28,Tabella2_1[NOMINATIVO DA PROGRAMMA],Tabella2_1[NOMINATIVO DA PROGRAMMA],"",0,1)</f>
        <v>BABLU BABLU</v>
      </c>
    </row>
    <row r="29" spans="1:3" x14ac:dyDescent="0.25">
      <c r="A29" s="100" t="s">
        <v>163</v>
      </c>
      <c r="B29" s="194">
        <f>COUNTIF(PROGRAMMA!$B$11:$V$89,A29)</f>
        <v>1</v>
      </c>
      <c r="C29" s="205" t="str">
        <f>_xlfn.XLOOKUP(A29,Tabella2_1[NOMINATIVO DA PROGRAMMA],Tabella2_1[NOMINATIVO DA PROGRAMMA],"",0,1)</f>
        <v>BAPARI ALAM</v>
      </c>
    </row>
    <row r="30" spans="1:3" x14ac:dyDescent="0.25">
      <c r="A30" s="100" t="s">
        <v>206</v>
      </c>
      <c r="B30" s="194">
        <f>COUNTIF(PROGRAMMA!$B$11:$V$89,A30)</f>
        <v>1</v>
      </c>
      <c r="C30" s="205" t="str">
        <f>_xlfn.XLOOKUP(A30,Tabella2_1[NOMINATIVO DA PROGRAMMA],Tabella2_1[NOMINATIVO DA PROGRAMMA],"",0,1)</f>
        <v>BAPRY SHAHIDUL</v>
      </c>
    </row>
    <row r="31" spans="1:3" x14ac:dyDescent="0.25">
      <c r="A31" s="100" t="s">
        <v>164</v>
      </c>
      <c r="B31" s="194">
        <f>COUNTIF(PROGRAMMA!$B$11:$V$89,A31)</f>
        <v>1</v>
      </c>
      <c r="C31" s="205" t="str">
        <f>_xlfn.XLOOKUP(A31,Tabella2_1[NOMINATIVO DA PROGRAMMA],Tabella2_1[NOMINATIVO DA PROGRAMMA],"",0,1)</f>
        <v>BARBERA IGNAZIO</v>
      </c>
    </row>
    <row r="32" spans="1:3" x14ac:dyDescent="0.25">
      <c r="A32" s="100" t="s">
        <v>70</v>
      </c>
      <c r="B32" s="194">
        <f>COUNTIF(PROGRAMMA!$B$11:$V$89,A32)</f>
        <v>1</v>
      </c>
      <c r="C32" s="205" t="str">
        <f>_xlfn.XLOOKUP(A32,Tabella2_1[NOMINATIVO DA PROGRAMMA],Tabella2_1[NOMINATIVO DA PROGRAMMA],"",0,1)</f>
        <v>BASED ABUL</v>
      </c>
    </row>
    <row r="33" spans="1:3" x14ac:dyDescent="0.25">
      <c r="A33" s="100" t="s">
        <v>20</v>
      </c>
      <c r="B33" s="194">
        <f>COUNTIF(PROGRAMMA!$B$11:$V$89,A33)</f>
        <v>1</v>
      </c>
      <c r="C33" s="205" t="str">
        <f>_xlfn.XLOOKUP(A33,Tabella2_1[NOMINATIVO DA PROGRAMMA],Tabella2_1[NOMINATIVO DA PROGRAMMA],"",0,1)</f>
        <v>BATIR RODION</v>
      </c>
    </row>
    <row r="34" spans="1:3" x14ac:dyDescent="0.25">
      <c r="A34" s="100" t="s">
        <v>8</v>
      </c>
      <c r="B34" s="194">
        <f>COUNTIF(PROGRAMMA!$B$11:$V$89,A34)</f>
        <v>1</v>
      </c>
      <c r="C34" s="205" t="str">
        <f>_xlfn.XLOOKUP(A34,Tabella2_1[NOMINATIVO DA PROGRAMMA],Tabella2_1[NOMINATIVO DA PROGRAMMA],"",0,1)</f>
        <v>BATIR ROMAN</v>
      </c>
    </row>
    <row r="35" spans="1:3" x14ac:dyDescent="0.25">
      <c r="A35" s="100" t="s">
        <v>71</v>
      </c>
      <c r="B35" s="194">
        <f>COUNTIF(PROGRAMMA!$B$11:$V$89,A35)</f>
        <v>1</v>
      </c>
      <c r="C35" s="205" t="str">
        <f>_xlfn.XLOOKUP(A35,Tabella2_1[NOMINATIVO DA PROGRAMMA],Tabella2_1[NOMINATIVO DA PROGRAMMA],"",0,1)</f>
        <v>BEN HAMZA MOHAMED HEDI</v>
      </c>
    </row>
    <row r="36" spans="1:3" x14ac:dyDescent="0.25">
      <c r="A36" s="100" t="s">
        <v>245</v>
      </c>
      <c r="B36" s="194">
        <f>COUNTIF(PROGRAMMA!$B$11:$V$89,A36)</f>
        <v>1</v>
      </c>
      <c r="C36" s="205" t="str">
        <f>_xlfn.XLOOKUP(A36,Tabella2_1[NOMINATIVO DA PROGRAMMA],Tabella2_1[NOMINATIVO DA PROGRAMMA],"",0,1)</f>
        <v>BEPARY MOHAMMAD SAYAM</v>
      </c>
    </row>
    <row r="37" spans="1:3" x14ac:dyDescent="0.25">
      <c r="A37" s="100" t="s">
        <v>243</v>
      </c>
      <c r="B37" s="194">
        <f>COUNTIF(PROGRAMMA!$B$11:$V$89,A37)</f>
        <v>1</v>
      </c>
      <c r="C37" s="205" t="str">
        <f>_xlfn.XLOOKUP(A37,Tabella2_1[NOMINATIVO DA PROGRAMMA],Tabella2_1[NOMINATIVO DA PROGRAMMA],"",0,1)</f>
        <v>BEYE YOUSSOU</v>
      </c>
    </row>
    <row r="38" spans="1:3" x14ac:dyDescent="0.25">
      <c r="A38" s="100" t="s">
        <v>153</v>
      </c>
      <c r="B38" s="194">
        <f>COUNTIF(PROGRAMMA!$B$11:$V$89,A38)</f>
        <v>1</v>
      </c>
      <c r="C38" s="205" t="str">
        <f>_xlfn.XLOOKUP(A38,Tabella2_1[NOMINATIVO DA PROGRAMMA],Tabella2_1[NOMINATIVO DA PROGRAMMA],"",0,1)</f>
        <v>BHUIYAN ARABI</v>
      </c>
    </row>
    <row r="39" spans="1:3" x14ac:dyDescent="0.25">
      <c r="A39" s="100" t="s">
        <v>213</v>
      </c>
      <c r="B39" s="194">
        <f>COUNTIF(PROGRAMMA!$B$11:$V$89,A39)</f>
        <v>1</v>
      </c>
      <c r="C39" s="205" t="str">
        <f>_xlfn.XLOOKUP(A39,Tabella2_1[NOMINATIVO DA PROGRAMMA],Tabella2_1[NOMINATIVO DA PROGRAMMA],"",0,1)</f>
        <v>BHUIYAN MASUM</v>
      </c>
    </row>
    <row r="40" spans="1:3" x14ac:dyDescent="0.25">
      <c r="A40" s="100" t="s">
        <v>197</v>
      </c>
      <c r="B40" s="194">
        <f>COUNTIF(PROGRAMMA!$B$11:$V$89,A40)</f>
        <v>1</v>
      </c>
      <c r="C40" s="205" t="str">
        <f>_xlfn.XLOOKUP(A40,Tabella2_1[NOMINATIVO DA PROGRAMMA],Tabella2_1[NOMINATIVO DA PROGRAMMA],"",0,1)</f>
        <v>BHUIYAN MD SHIHAB</v>
      </c>
    </row>
    <row r="41" spans="1:3" x14ac:dyDescent="0.25">
      <c r="A41" s="100" t="s">
        <v>151</v>
      </c>
      <c r="B41" s="194">
        <f>COUNTIF(PROGRAMMA!$B$11:$V$89,A41)</f>
        <v>1</v>
      </c>
      <c r="C41" s="205" t="str">
        <f>_xlfn.XLOOKUP(A41,Tabella2_1[NOMINATIVO DA PROGRAMMA],Tabella2_1[NOMINATIVO DA PROGRAMMA],"",0,1)</f>
        <v>BHUIYAN SOHEL</v>
      </c>
    </row>
    <row r="42" spans="1:3" x14ac:dyDescent="0.25">
      <c r="A42" s="100" t="s">
        <v>143</v>
      </c>
      <c r="B42" s="194">
        <f>COUNTIF(PROGRAMMA!$B$11:$V$89,A42)</f>
        <v>1</v>
      </c>
      <c r="C42" s="205" t="str">
        <f>_xlfn.XLOOKUP(A42,Tabella2_1[NOMINATIVO DA PROGRAMMA],Tabella2_1[NOMINATIVO DA PROGRAMMA],"",0,1)</f>
        <v>BISWAS JOY</v>
      </c>
    </row>
    <row r="43" spans="1:3" x14ac:dyDescent="0.25">
      <c r="A43" s="100" t="s">
        <v>38</v>
      </c>
      <c r="B43" s="194">
        <f>COUNTIF(PROGRAMMA!$B$11:$V$89,A43)</f>
        <v>1</v>
      </c>
      <c r="C43" s="205" t="str">
        <f>_xlfn.XLOOKUP(A43,Tabella2_1[NOMINATIVO DA PROGRAMMA],Tabella2_1[NOMINATIVO DA PROGRAMMA],"",0,1)</f>
        <v>CAMMALLERI CARMELO</v>
      </c>
    </row>
    <row r="44" spans="1:3" x14ac:dyDescent="0.25">
      <c r="A44" s="100" t="s">
        <v>31</v>
      </c>
      <c r="B44" s="194">
        <f>COUNTIF(PROGRAMMA!$B$11:$V$89,A44)</f>
        <v>1</v>
      </c>
      <c r="C44" s="205" t="str">
        <f>_xlfn.XLOOKUP(A44,Tabella2_1[NOMINATIVO DA PROGRAMMA],Tabella2_1[NOMINATIVO DA PROGRAMMA],"",0,1)</f>
        <v>CARPINTERI DOMENICO</v>
      </c>
    </row>
    <row r="45" spans="1:3" x14ac:dyDescent="0.25">
      <c r="A45" s="100" t="s">
        <v>165</v>
      </c>
      <c r="B45" s="194">
        <f>COUNTIF(PROGRAMMA!$B$11:$V$89,A45)</f>
        <v>1</v>
      </c>
      <c r="C45" s="205" t="str">
        <f>_xlfn.XLOOKUP(A45,Tabella2_1[NOMINATIVO DA PROGRAMMA],Tabella2_1[NOMINATIVO DA PROGRAMMA],"",0,1)</f>
        <v>CASTELLO JEAN PIERRE</v>
      </c>
    </row>
    <row r="46" spans="1:3" x14ac:dyDescent="0.25">
      <c r="A46" s="100" t="s">
        <v>133</v>
      </c>
      <c r="B46" s="194">
        <f>COUNTIF(PROGRAMMA!$B$11:$V$89,A46)</f>
        <v>1</v>
      </c>
      <c r="C46" s="205" t="str">
        <f>_xlfn.XLOOKUP(A46,Tabella2_1[NOMINATIVO DA PROGRAMMA],Tabella2_1[NOMINATIVO DA PROGRAMMA],"",0,1)</f>
        <v>CERNIC ALAN</v>
      </c>
    </row>
    <row r="47" spans="1:3" x14ac:dyDescent="0.25">
      <c r="A47" s="100" t="s">
        <v>207</v>
      </c>
      <c r="B47" s="194">
        <f>COUNTIF(PROGRAMMA!$B$11:$V$89,A47)</f>
        <v>1</v>
      </c>
      <c r="C47" s="205" t="str">
        <f>_xlfn.XLOOKUP(A47,Tabella2_1[NOMINATIVO DA PROGRAMMA],Tabella2_1[NOMINATIVO DA PROGRAMMA],"",0,1)</f>
        <v>CHADDAD MAROUANE</v>
      </c>
    </row>
    <row r="48" spans="1:3" x14ac:dyDescent="0.25">
      <c r="A48" s="100" t="s">
        <v>72</v>
      </c>
      <c r="B48" s="194">
        <f>COUNTIF(PROGRAMMA!$B$11:$V$89,A48)</f>
        <v>1</v>
      </c>
      <c r="C48" s="205" t="str">
        <f>_xlfn.XLOOKUP(A48,Tabella2_1[NOMINATIVO DA PROGRAMMA],Tabella2_1[NOMINATIVO DA PROGRAMMA],"",0,1)</f>
        <v>CHADLI ABDELWAHED</v>
      </c>
    </row>
    <row r="49" spans="1:3" x14ac:dyDescent="0.25">
      <c r="A49" s="100" t="s">
        <v>135</v>
      </c>
      <c r="B49" s="194">
        <f>COUNTIF(PROGRAMMA!$B$11:$V$89,A49)</f>
        <v>1</v>
      </c>
      <c r="C49" s="205" t="str">
        <f>_xlfn.XLOOKUP(A49,Tabella2_1[NOMINATIVO DA PROGRAMMA],Tabella2_1[NOMINATIVO DA PROGRAMMA],"",0,1)</f>
        <v>CHEEMA HASSNAIN MURTAZA</v>
      </c>
    </row>
    <row r="50" spans="1:3" x14ac:dyDescent="0.25">
      <c r="A50" s="100" t="s">
        <v>73</v>
      </c>
      <c r="B50" s="194">
        <f>COUNTIF(PROGRAMMA!$B$11:$V$89,A50)</f>
        <v>1</v>
      </c>
      <c r="C50" s="205" t="str">
        <f>_xlfn.XLOOKUP(A50,Tabella2_1[NOMINATIVO DA PROGRAMMA],Tabella2_1[NOMINATIVO DA PROGRAMMA],"",0,1)</f>
        <v>CHIARINI DAVIDE</v>
      </c>
    </row>
    <row r="51" spans="1:3" x14ac:dyDescent="0.25">
      <c r="A51" s="100" t="s">
        <v>74</v>
      </c>
      <c r="B51" s="194">
        <f>COUNTIF(PROGRAMMA!$B$11:$V$89,A51)</f>
        <v>1</v>
      </c>
      <c r="C51" s="205" t="str">
        <f>_xlfn.XLOOKUP(A51,Tabella2_1[NOMINATIVO DA PROGRAMMA],Tabella2_1[NOMINATIVO DA PROGRAMMA],"",0,1)</f>
        <v>CIGAN NOVO</v>
      </c>
    </row>
    <row r="52" spans="1:3" x14ac:dyDescent="0.25">
      <c r="A52" s="100" t="s">
        <v>75</v>
      </c>
      <c r="B52" s="194">
        <f>COUNTIF(PROGRAMMA!$B$11:$V$89,A52)</f>
        <v>1</v>
      </c>
      <c r="C52" s="205" t="str">
        <f>_xlfn.XLOOKUP(A52,Tabella2_1[NOMINATIVO DA PROGRAMMA],Tabella2_1[NOMINATIVO DA PROGRAMMA],"",0,1)</f>
        <v>CINTOLI GIOVANNI</v>
      </c>
    </row>
    <row r="53" spans="1:3" x14ac:dyDescent="0.25">
      <c r="A53" s="100" t="s">
        <v>200</v>
      </c>
      <c r="B53" s="194">
        <f>COUNTIF(PROGRAMMA!$B$11:$V$89,A53)</f>
        <v>1</v>
      </c>
      <c r="C53" s="205" t="str">
        <f>_xlfn.XLOOKUP(A53,Tabella2_1[NOMINATIVO DA PROGRAMMA],Tabella2_1[NOMINATIVO DA PROGRAMMA],"",0,1)</f>
        <v>CLEDDIO GIUSEPPE</v>
      </c>
    </row>
    <row r="54" spans="1:3" x14ac:dyDescent="0.25">
      <c r="A54" s="100" t="s">
        <v>76</v>
      </c>
      <c r="B54" s="194">
        <f>COUNTIF(PROGRAMMA!$B$11:$V$89,A54)</f>
        <v>1</v>
      </c>
      <c r="C54" s="205" t="str">
        <f>_xlfn.XLOOKUP(A54,Tabella2_1[NOMINATIVO DA PROGRAMMA],Tabella2_1[NOMINATIVO DA PROGRAMMA],"",0,1)</f>
        <v>CLEDDIO NICOLA</v>
      </c>
    </row>
    <row r="55" spans="1:3" x14ac:dyDescent="0.25">
      <c r="A55" s="100" t="s">
        <v>261</v>
      </c>
      <c r="B55" s="194">
        <f>COUNTIF(PROGRAMMA!$B$11:$V$89,A55)</f>
        <v>1</v>
      </c>
      <c r="C55" s="205" t="str">
        <f>_xlfn.XLOOKUP(A55,Tabella2_1[NOMINATIVO DA PROGRAMMA],Tabella2_1[NOMINATIVO DA PROGRAMMA],"",0,1)</f>
        <v>CONTE MASSIMO</v>
      </c>
    </row>
    <row r="56" spans="1:3" x14ac:dyDescent="0.25">
      <c r="A56" s="100" t="s">
        <v>166</v>
      </c>
      <c r="B56" s="194">
        <f>COUNTIF(PROGRAMMA!$B$11:$V$89,A56)</f>
        <v>1</v>
      </c>
      <c r="C56" s="205" t="str">
        <f>_xlfn.XLOOKUP(A56,Tabella2_1[NOMINATIVO DA PROGRAMMA],Tabella2_1[NOMINATIVO DA PROGRAMMA],"",0,1)</f>
        <v>CSORDAS LASZLO</v>
      </c>
    </row>
    <row r="57" spans="1:3" x14ac:dyDescent="0.25">
      <c r="A57" s="100" t="s">
        <v>77</v>
      </c>
      <c r="B57" s="194">
        <f>COUNTIF(PROGRAMMA!$B$11:$V$89,A57)</f>
        <v>1</v>
      </c>
      <c r="C57" s="205" t="str">
        <f>_xlfn.XLOOKUP(A57,Tabella2_1[NOMINATIVO DA PROGRAMMA],Tabella2_1[NOMINATIVO DA PROGRAMMA],"",0,1)</f>
        <v>D'ALESSANDRO GIOVANNI ANTONIO</v>
      </c>
    </row>
    <row r="58" spans="1:3" x14ac:dyDescent="0.25">
      <c r="A58" s="100" t="s">
        <v>78</v>
      </c>
      <c r="B58" s="194">
        <f>COUNTIF(PROGRAMMA!$B$11:$V$89,A58)</f>
        <v>1</v>
      </c>
      <c r="C58" s="205" t="str">
        <f>_xlfn.XLOOKUP(A58,Tabella2_1[NOMINATIVO DA PROGRAMMA],Tabella2_1[NOMINATIVO DA PROGRAMMA],"",0,1)</f>
        <v>D'ALO' CIRO</v>
      </c>
    </row>
    <row r="59" spans="1:3" x14ac:dyDescent="0.25">
      <c r="A59" s="100" t="s">
        <v>79</v>
      </c>
      <c r="B59" s="194">
        <f>COUNTIF(PROGRAMMA!$B$11:$V$89,A59)</f>
        <v>1</v>
      </c>
      <c r="C59" s="205" t="str">
        <f>_xlfn.XLOOKUP(A59,Tabella2_1[NOMINATIVO DA PROGRAMMA],Tabella2_1[NOMINATIVO DA PROGRAMMA],"",0,1)</f>
        <v>DE PASQUALE GIUSEPPE</v>
      </c>
    </row>
    <row r="60" spans="1:3" x14ac:dyDescent="0.25">
      <c r="A60" s="100" t="s">
        <v>40</v>
      </c>
      <c r="B60" s="194">
        <f>COUNTIF(PROGRAMMA!$B$11:$V$89,A60)</f>
        <v>1</v>
      </c>
      <c r="C60" s="205" t="str">
        <f>_xlfn.XLOOKUP(A60,Tabella2_1[NOMINATIVO DA PROGRAMMA],Tabella2_1[NOMINATIVO DA PROGRAMMA],"",0,1)</f>
        <v>DEWAN SANY</v>
      </c>
    </row>
    <row r="61" spans="1:3" x14ac:dyDescent="0.25">
      <c r="A61" s="100" t="s">
        <v>144</v>
      </c>
      <c r="B61" s="194">
        <f>COUNTIF(PROGRAMMA!$B$11:$V$89,A61)</f>
        <v>1</v>
      </c>
      <c r="C61" s="205" t="str">
        <f>_xlfn.XLOOKUP(A61,Tabella2_1[NOMINATIVO DA PROGRAMMA],Tabella2_1[NOMINATIVO DA PROGRAMMA],"",0,1)</f>
        <v>DHALI RAFIQ</v>
      </c>
    </row>
    <row r="62" spans="1:3" x14ac:dyDescent="0.25">
      <c r="A62" s="100" t="s">
        <v>80</v>
      </c>
      <c r="B62" s="194">
        <f>COUNTIF(PROGRAMMA!$B$11:$V$89,A62)</f>
        <v>1</v>
      </c>
      <c r="C62" s="205" t="str">
        <f>_xlfn.XLOOKUP(A62,Tabella2_1[NOMINATIVO DA PROGRAMMA],Tabella2_1[NOMINATIVO DA PROGRAMMA],"",0,1)</f>
        <v>DIALLO ABOU</v>
      </c>
    </row>
    <row r="63" spans="1:3" x14ac:dyDescent="0.25">
      <c r="A63" s="100" t="s">
        <v>81</v>
      </c>
      <c r="B63" s="194">
        <f>COUNTIF(PROGRAMMA!$B$11:$V$89,A63)</f>
        <v>1</v>
      </c>
      <c r="C63" s="205" t="str">
        <f>_xlfn.XLOOKUP(A63,Tabella2_1[NOMINATIVO DA PROGRAMMA],Tabella2_1[NOMINATIVO DA PROGRAMMA],"",0,1)</f>
        <v>DIENE DAME</v>
      </c>
    </row>
    <row r="64" spans="1:3" x14ac:dyDescent="0.25">
      <c r="A64" s="100" t="s">
        <v>4</v>
      </c>
      <c r="B64" s="194">
        <f>COUNTIF(PROGRAMMA!$B$11:$V$89,A64)</f>
        <v>1</v>
      </c>
      <c r="C64" s="205" t="str">
        <f>_xlfn.XLOOKUP(A64,Tabella2_1[NOMINATIVO DA PROGRAMMA],Tabella2_1[NOMINATIVO DA PROGRAMMA],"",0,1)</f>
        <v>DUCA FABIO</v>
      </c>
    </row>
    <row r="65" spans="1:3" x14ac:dyDescent="0.25">
      <c r="A65" s="100" t="s">
        <v>82</v>
      </c>
      <c r="B65" s="194">
        <f>COUNTIF(PROGRAMMA!$B$11:$V$89,A65)</f>
        <v>1</v>
      </c>
      <c r="C65" s="205" t="str">
        <f>_xlfn.XLOOKUP(A65,Tabella2_1[NOMINATIVO DA PROGRAMMA],Tabella2_1[NOMINATIVO DA PROGRAMMA],"",0,1)</f>
        <v>DUMITRU IULIO CRISTIAN</v>
      </c>
    </row>
    <row r="66" spans="1:3" x14ac:dyDescent="0.25">
      <c r="A66" s="100" t="s">
        <v>195</v>
      </c>
      <c r="B66" s="194">
        <f>COUNTIF(PROGRAMMA!$B$11:$V$89,A66)</f>
        <v>1</v>
      </c>
      <c r="C66" s="205" t="str">
        <f>_xlfn.XLOOKUP(A66,Tabella2_1[NOMINATIVO DA PROGRAMMA],Tabella2_1[NOMINATIVO DA PROGRAMMA],"",0,1)</f>
        <v>EMMANUELLO SALVATORE</v>
      </c>
    </row>
    <row r="67" spans="1:3" x14ac:dyDescent="0.25">
      <c r="A67" s="100" t="s">
        <v>167</v>
      </c>
      <c r="B67" s="194">
        <f>COUNTIF(PROGRAMMA!$B$11:$V$89,A67)</f>
        <v>1</v>
      </c>
      <c r="C67" s="205" t="str">
        <f>_xlfn.XLOOKUP(A67,Tabella2_1[NOMINATIVO DA PROGRAMMA],Tabella2_1[NOMINATIVO DA PROGRAMMA],"",0,1)</f>
        <v>FATY SALIOU</v>
      </c>
    </row>
    <row r="68" spans="1:3" x14ac:dyDescent="0.25">
      <c r="A68" s="100" t="s">
        <v>3</v>
      </c>
      <c r="B68" s="194">
        <f>COUNTIF(PROGRAMMA!$B$11:$V$89,A68)</f>
        <v>1</v>
      </c>
      <c r="C68" s="205" t="str">
        <f>_xlfn.XLOOKUP(A68,Tabella2_1[NOMINATIVO DA PROGRAMMA],Tabella2_1[NOMINATIVO DA PROGRAMMA],"",0,1)</f>
        <v>FERRIGNO FRANCESCO</v>
      </c>
    </row>
    <row r="69" spans="1:3" x14ac:dyDescent="0.25">
      <c r="A69" s="100" t="s">
        <v>24</v>
      </c>
      <c r="B69" s="194">
        <f>COUNTIF(PROGRAMMA!$B$11:$V$89,A69)</f>
        <v>1</v>
      </c>
      <c r="C69" s="205" t="str">
        <f>_xlfn.XLOOKUP(A69,Tabella2_1[NOMINATIVO DA PROGRAMMA],Tabella2_1[NOMINATIVO DA PROGRAMMA],"",0,1)</f>
        <v>FORCHIASSIN SIMONE</v>
      </c>
    </row>
    <row r="70" spans="1:3" x14ac:dyDescent="0.25">
      <c r="A70" s="100" t="s">
        <v>83</v>
      </c>
      <c r="B70" s="194">
        <f>COUNTIF(PROGRAMMA!$B$11:$V$89,A70)</f>
        <v>1</v>
      </c>
      <c r="C70" s="205" t="str">
        <f>_xlfn.XLOOKUP(A70,Tabella2_1[NOMINATIVO DA PROGRAMMA],Tabella2_1[NOMINATIVO DA PROGRAMMA],"",0,1)</f>
        <v>GARY HAMADI</v>
      </c>
    </row>
    <row r="71" spans="1:3" x14ac:dyDescent="0.25">
      <c r="A71" s="100" t="s">
        <v>12</v>
      </c>
      <c r="B71" s="194">
        <f>COUNTIF(PROGRAMMA!$B$11:$V$89,A71)</f>
        <v>1</v>
      </c>
      <c r="C71" s="205" t="str">
        <f>_xlfn.XLOOKUP(A71,Tabella2_1[NOMINATIVO DA PROGRAMMA],Tabella2_1[NOMINATIVO DA PROGRAMMA],"",0,1)</f>
        <v>GIORGIANNI FRANCESCO</v>
      </c>
    </row>
    <row r="72" spans="1:3" x14ac:dyDescent="0.25">
      <c r="A72" s="100" t="s">
        <v>168</v>
      </c>
      <c r="B72" s="194">
        <f>COUNTIF(PROGRAMMA!$B$11:$V$89,A72)</f>
        <v>1</v>
      </c>
      <c r="C72" s="205" t="str">
        <f>_xlfn.XLOOKUP(A72,Tabella2_1[NOMINATIVO DA PROGRAMMA],Tabella2_1[NOMINATIVO DA PROGRAMMA],"",0,1)</f>
        <v>GIULIANO ALESSIA</v>
      </c>
    </row>
    <row r="73" spans="1:3" x14ac:dyDescent="0.25">
      <c r="A73" s="100" t="s">
        <v>190</v>
      </c>
      <c r="B73" s="194">
        <f>COUNTIF(PROGRAMMA!$B$11:$V$89,A73)</f>
        <v>1</v>
      </c>
      <c r="C73" s="205" t="str">
        <f>_xlfn.XLOOKUP(A73,Tabella2_1[NOMINATIVO DA PROGRAMMA],Tabella2_1[NOMINATIVO DA PROGRAMMA],"",0,1)</f>
        <v>GIUNTA CARMELO</v>
      </c>
    </row>
    <row r="74" spans="1:3" x14ac:dyDescent="0.25">
      <c r="A74" s="100" t="s">
        <v>16</v>
      </c>
      <c r="B74" s="194">
        <f>COUNTIF(PROGRAMMA!$B$11:$V$89,A74)</f>
        <v>1</v>
      </c>
      <c r="C74" s="205" t="str">
        <f>_xlfn.XLOOKUP(A74,Tabella2_1[NOMINATIVO DA PROGRAMMA],Tabella2_1[NOMINATIVO DA PROGRAMMA],"",0,1)</f>
        <v>GONI MD OSMAN</v>
      </c>
    </row>
    <row r="75" spans="1:3" x14ac:dyDescent="0.25">
      <c r="A75" s="100" t="s">
        <v>169</v>
      </c>
      <c r="B75" s="194">
        <f>COUNTIF(PROGRAMMA!$B$11:$V$89,A75)</f>
        <v>1</v>
      </c>
      <c r="C75" s="205" t="str">
        <f>_xlfn.XLOOKUP(A75,Tabella2_1[NOMINATIVO DA PROGRAMMA],Tabella2_1[NOMINATIVO DA PROGRAMMA],"",0,1)</f>
        <v>GRUBAC ZORAN</v>
      </c>
    </row>
    <row r="76" spans="1:3" x14ac:dyDescent="0.25">
      <c r="A76" s="100" t="s">
        <v>159</v>
      </c>
      <c r="B76" s="194">
        <f>COUNTIF(PROGRAMMA!$B$11:$V$89,A76)</f>
        <v>1</v>
      </c>
      <c r="C76" s="205" t="str">
        <f>_xlfn.XLOOKUP(A76,Tabella2_1[NOMINATIVO DA PROGRAMMA],Tabella2_1[NOMINATIVO DA PROGRAMMA],"",0,1)</f>
        <v>GUNEA TEOFIL GHEORGHE</v>
      </c>
    </row>
    <row r="77" spans="1:3" x14ac:dyDescent="0.25">
      <c r="A77" s="100" t="s">
        <v>19</v>
      </c>
      <c r="B77" s="194">
        <f>COUNTIF(PROGRAMMA!$B$11:$V$89,A77)</f>
        <v>1</v>
      </c>
      <c r="C77" s="205" t="str">
        <f>_xlfn.XLOOKUP(A77,Tabella2_1[NOMINATIVO DA PROGRAMMA],Tabella2_1[NOMINATIVO DA PROGRAMMA],"",0,1)</f>
        <v>HAIDER IFTI</v>
      </c>
    </row>
    <row r="78" spans="1:3" x14ac:dyDescent="0.25">
      <c r="A78" s="100" t="s">
        <v>145</v>
      </c>
      <c r="B78" s="194">
        <f>COUNTIF(PROGRAMMA!$B$11:$V$89,A78)</f>
        <v>1</v>
      </c>
      <c r="C78" s="205" t="str">
        <f>_xlfn.XLOOKUP(A78,Tabella2_1[NOMINATIVO DA PROGRAMMA],Tabella2_1[NOMINATIVO DA PROGRAMMA],"",0,1)</f>
        <v>HALIM ABDUL</v>
      </c>
    </row>
    <row r="79" spans="1:3" x14ac:dyDescent="0.25">
      <c r="A79" s="100" t="s">
        <v>170</v>
      </c>
      <c r="B79" s="194">
        <f>COUNTIF(PROGRAMMA!$B$11:$V$89,A79)</f>
        <v>1</v>
      </c>
      <c r="C79" s="205" t="str">
        <f>_xlfn.XLOOKUP(A79,Tabella2_1[NOMINATIVO DA PROGRAMMA],Tabella2_1[NOMINATIVO DA PROGRAMMA],"",0,1)</f>
        <v>HAQ IKRAM UL</v>
      </c>
    </row>
    <row r="80" spans="1:3" x14ac:dyDescent="0.25">
      <c r="A80" s="100" t="s">
        <v>137</v>
      </c>
      <c r="B80" s="194">
        <f>COUNTIF(PROGRAMMA!$B$11:$V$89,A80)</f>
        <v>1</v>
      </c>
      <c r="C80" s="205" t="str">
        <f>_xlfn.XLOOKUP(A80,Tabella2_1[NOMINATIVO DA PROGRAMMA],Tabella2_1[NOMINATIVO DA PROGRAMMA],"",0,1)</f>
        <v>HAQ SHAFIUL</v>
      </c>
    </row>
    <row r="81" spans="1:3" x14ac:dyDescent="0.25">
      <c r="A81" s="100" t="s">
        <v>155</v>
      </c>
      <c r="B81" s="194">
        <f>COUNTIF(PROGRAMMA!$B$11:$V$89,A81)</f>
        <v>1</v>
      </c>
      <c r="C81" s="205" t="str">
        <f>_xlfn.XLOOKUP(A81,Tabella2_1[NOMINATIVO DA PROGRAMMA],Tabella2_1[NOMINATIVO DA PROGRAMMA],"",0,1)</f>
        <v>HAQUE ANAMUL</v>
      </c>
    </row>
    <row r="82" spans="1:3" x14ac:dyDescent="0.25">
      <c r="A82" s="100" t="s">
        <v>45</v>
      </c>
      <c r="B82" s="194">
        <f>COUNTIF(PROGRAMMA!$B$11:$V$89,A82)</f>
        <v>1</v>
      </c>
      <c r="C82" s="205" t="str">
        <f>_xlfn.XLOOKUP(A82,Tabella2_1[NOMINATIVO DA PROGRAMMA],Tabella2_1[NOMINATIVO DA PROGRAMMA],"",0,1)</f>
        <v>HARUNOOR RASHID</v>
      </c>
    </row>
    <row r="83" spans="1:3" x14ac:dyDescent="0.25">
      <c r="A83" s="100" t="s">
        <v>286</v>
      </c>
      <c r="B83" s="194">
        <f>COUNTIF(PROGRAMMA!$B$11:$V$89,A83)</f>
        <v>1</v>
      </c>
      <c r="C83" s="205" t="str">
        <f>_xlfn.XLOOKUP(A83,Tabella2_1[NOMINATIVO DA PROGRAMMA],Tabella2_1[NOMINATIVO DA PROGRAMMA],"",0,1)</f>
        <v>HAWLADAR SAHID</v>
      </c>
    </row>
    <row r="84" spans="1:3" x14ac:dyDescent="0.25">
      <c r="A84" s="100" t="s">
        <v>241</v>
      </c>
      <c r="B84" s="194">
        <f>COUNTIF(PROGRAMMA!$B$11:$V$89,A84)</f>
        <v>1</v>
      </c>
      <c r="C84" s="205" t="str">
        <f>_xlfn.XLOOKUP(A84,Tabella2_1[NOMINATIVO DA PROGRAMMA],Tabella2_1[NOMINATIVO DA PROGRAMMA],"",0,1)</f>
        <v>HIRA MD HELLAL HOSSAYN</v>
      </c>
    </row>
    <row r="85" spans="1:3" x14ac:dyDescent="0.25">
      <c r="A85" s="100" t="s">
        <v>191</v>
      </c>
      <c r="B85" s="194">
        <f>COUNTIF(PROGRAMMA!$B$11:$V$89,A85)</f>
        <v>1</v>
      </c>
      <c r="C85" s="205" t="str">
        <f>_xlfn.XLOOKUP(A85,Tabella2_1[NOMINATIVO DA PROGRAMMA],Tabella2_1[NOMINATIVO DA PROGRAMMA],"",0,1)</f>
        <v>HOQUE IMRAN</v>
      </c>
    </row>
    <row r="86" spans="1:3" x14ac:dyDescent="0.25">
      <c r="A86" s="100" t="s">
        <v>224</v>
      </c>
      <c r="B86" s="194">
        <f>COUNTIF(PROGRAMMA!$B$11:$V$89,A86)</f>
        <v>1</v>
      </c>
      <c r="C86" s="205" t="str">
        <f>_xlfn.XLOOKUP(A86,Tabella2_1[NOMINATIVO DA PROGRAMMA],Tabella2_1[NOMINATIVO DA PROGRAMMA],"",0,1)</f>
        <v>HOQUE MASUD</v>
      </c>
    </row>
    <row r="87" spans="1:3" x14ac:dyDescent="0.25">
      <c r="A87" s="100" t="s">
        <v>15</v>
      </c>
      <c r="B87" s="194">
        <f>COUNTIF(PROGRAMMA!$B$11:$V$89,A87)</f>
        <v>1</v>
      </c>
      <c r="C87" s="205" t="str">
        <f>_xlfn.XLOOKUP(A87,Tabella2_1[NOMINATIVO DA PROGRAMMA],Tabella2_1[NOMINATIVO DA PROGRAMMA],"",0,1)</f>
        <v>HOQUE NAZMUL</v>
      </c>
    </row>
    <row r="88" spans="1:3" x14ac:dyDescent="0.25">
      <c r="A88" s="100" t="s">
        <v>84</v>
      </c>
      <c r="B88" s="194">
        <f>COUNTIF(PROGRAMMA!$B$11:$V$89,A88)</f>
        <v>1</v>
      </c>
      <c r="C88" s="205" t="str">
        <f>_xlfn.XLOOKUP(A88,Tabella2_1[NOMINATIVO DA PROGRAMMA],Tabella2_1[NOMINATIVO DA PROGRAMMA],"",0,1)</f>
        <v>HORVATH ATTILA GABOR</v>
      </c>
    </row>
    <row r="89" spans="1:3" x14ac:dyDescent="0.25">
      <c r="A89" s="100" t="s">
        <v>41</v>
      </c>
      <c r="B89" s="194">
        <f>COUNTIF(PROGRAMMA!$B$11:$V$89,A89)</f>
        <v>1</v>
      </c>
      <c r="C89" s="205" t="str">
        <f>_xlfn.XLOOKUP(A89,Tabella2_1[NOMINATIVO DA PROGRAMMA],Tabella2_1[NOMINATIVO DA PROGRAMMA],"",0,1)</f>
        <v>HOSSAIN ARMAN</v>
      </c>
    </row>
    <row r="90" spans="1:3" x14ac:dyDescent="0.25">
      <c r="A90" s="100" t="s">
        <v>208</v>
      </c>
      <c r="B90" s="194">
        <f>COUNTIF(PROGRAMMA!$B$11:$V$89,A90)</f>
        <v>1</v>
      </c>
      <c r="C90" s="205" t="str">
        <f>_xlfn.XLOOKUP(A90,Tabella2_1[NOMINATIVO DA PROGRAMMA],Tabella2_1[NOMINATIVO DA PROGRAMMA],"",0,1)</f>
        <v>HOSSAIN DORJOY</v>
      </c>
    </row>
    <row r="91" spans="1:3" x14ac:dyDescent="0.25">
      <c r="A91" s="100" t="s">
        <v>87</v>
      </c>
      <c r="B91" s="194">
        <f>COUNTIF(PROGRAMMA!$B$11:$V$89,A91)</f>
        <v>1</v>
      </c>
      <c r="C91" s="205" t="str">
        <f>_xlfn.XLOOKUP(A91,Tabella2_1[NOMINATIVO DA PROGRAMMA],Tabella2_1[NOMINATIVO DA PROGRAMMA],"",0,1)</f>
        <v>HOSSAIN FARID</v>
      </c>
    </row>
    <row r="92" spans="1:3" x14ac:dyDescent="0.25">
      <c r="A92" s="100" t="s">
        <v>13</v>
      </c>
      <c r="B92" s="194">
        <f>COUNTIF(PROGRAMMA!$B$11:$V$89,A92)</f>
        <v>1</v>
      </c>
      <c r="C92" s="205" t="str">
        <f>_xlfn.XLOOKUP(A92,Tabella2_1[NOMINATIVO DA PROGRAMMA],Tabella2_1[NOMINATIVO DA PROGRAMMA],"",0,1)</f>
        <v>HOSSAIN FOYSAL</v>
      </c>
    </row>
    <row r="93" spans="1:3" x14ac:dyDescent="0.25">
      <c r="A93" s="100" t="s">
        <v>85</v>
      </c>
      <c r="B93" s="194">
        <f>COUNTIF(PROGRAMMA!$B$11:$V$89,A93)</f>
        <v>1</v>
      </c>
      <c r="C93" s="205" t="str">
        <f>_xlfn.XLOOKUP(A93,Tabella2_1[NOMINATIVO DA PROGRAMMA],Tabella2_1[NOMINATIVO DA PROGRAMMA],"",0,1)</f>
        <v>HOSSAIN JOBAYER</v>
      </c>
    </row>
    <row r="94" spans="1:3" x14ac:dyDescent="0.25">
      <c r="A94" s="100" t="s">
        <v>211</v>
      </c>
      <c r="B94" s="194">
        <f>COUNTIF(PROGRAMMA!$B$11:$V$89,A94)</f>
        <v>1</v>
      </c>
      <c r="C94" s="205" t="str">
        <f>_xlfn.XLOOKUP(A94,Tabella2_1[NOMINATIVO DA PROGRAMMA],Tabella2_1[NOMINATIVO DA PROGRAMMA],"",0,1)</f>
        <v>HOSSAIN MOHAMMAD MOSHARAF</v>
      </c>
    </row>
    <row r="95" spans="1:3" x14ac:dyDescent="0.25">
      <c r="A95" s="100" t="s">
        <v>54</v>
      </c>
      <c r="B95" s="194">
        <f>COUNTIF(PROGRAMMA!$B$11:$V$89,A95)</f>
        <v>1</v>
      </c>
      <c r="C95" s="205" t="str">
        <f>_xlfn.XLOOKUP(A95,Tabella2_1[NOMINATIVO DA PROGRAMMA],Tabella2_1[NOMINATIVO DA PROGRAMMA],"",0,1)</f>
        <v>HOSSAIN MUSHARAF</v>
      </c>
    </row>
    <row r="96" spans="1:3" x14ac:dyDescent="0.25">
      <c r="A96" s="100" t="s">
        <v>46</v>
      </c>
      <c r="B96" s="194">
        <f>COUNTIF(PROGRAMMA!$B$11:$V$89,A96)</f>
        <v>1</v>
      </c>
      <c r="C96" s="205" t="str">
        <f>_xlfn.XLOOKUP(A96,Tabella2_1[NOMINATIVO DA PROGRAMMA],Tabella2_1[NOMINATIVO DA PROGRAMMA],"",0,1)</f>
        <v>HOSSAIN NAHID</v>
      </c>
    </row>
    <row r="97" spans="1:3" x14ac:dyDescent="0.25">
      <c r="A97" s="100" t="s">
        <v>88</v>
      </c>
      <c r="B97" s="194">
        <f>COUNTIF(PROGRAMMA!$B$11:$V$89,A97)</f>
        <v>1</v>
      </c>
      <c r="C97" s="205" t="str">
        <f>_xlfn.XLOOKUP(A97,Tabella2_1[NOMINATIVO DA PROGRAMMA],Tabella2_1[NOMINATIVO DA PROGRAMMA],"",0,1)</f>
        <v>HOSSAIN PRODHAN JAKIR</v>
      </c>
    </row>
    <row r="98" spans="1:3" x14ac:dyDescent="0.25">
      <c r="A98" s="100" t="s">
        <v>44</v>
      </c>
      <c r="B98" s="194">
        <f>COUNTIF(PROGRAMMA!$B$11:$V$89,A98)</f>
        <v>1</v>
      </c>
      <c r="C98" s="205" t="str">
        <f>_xlfn.XLOOKUP(A98,Tabella2_1[NOMINATIVO DA PROGRAMMA],Tabella2_1[NOMINATIVO DA PROGRAMMA],"",0,1)</f>
        <v>HOSSAIN RASEL</v>
      </c>
    </row>
    <row r="99" spans="1:3" x14ac:dyDescent="0.25">
      <c r="A99" s="100" t="s">
        <v>139</v>
      </c>
      <c r="B99" s="194">
        <f>COUNTIF(PROGRAMMA!$B$11:$V$89,A99)</f>
        <v>1</v>
      </c>
      <c r="C99" s="205" t="str">
        <f>_xlfn.XLOOKUP(A99,Tabella2_1[NOMINATIVO DA PROGRAMMA],Tabella2_1[NOMINATIVO DA PROGRAMMA],"",0,1)</f>
        <v>HOSSAIN RASEL 05</v>
      </c>
    </row>
    <row r="100" spans="1:3" x14ac:dyDescent="0.25">
      <c r="A100" s="100" t="s">
        <v>86</v>
      </c>
      <c r="B100" s="194">
        <f>COUNTIF(PROGRAMMA!$B$11:$V$89,A100)</f>
        <v>1</v>
      </c>
      <c r="C100" s="205" t="str">
        <f>_xlfn.XLOOKUP(A100,Tabella2_1[NOMINATIVO DA PROGRAMMA],Tabella2_1[NOMINATIVO DA PROGRAMMA],"",0,1)</f>
        <v>HOSSAIN RIPON</v>
      </c>
    </row>
    <row r="101" spans="1:3" x14ac:dyDescent="0.25">
      <c r="A101" s="100" t="s">
        <v>57</v>
      </c>
      <c r="B101" s="194">
        <f>COUNTIF(PROGRAMMA!$B$11:$V$89,A101)</f>
        <v>1</v>
      </c>
      <c r="C101" s="205" t="str">
        <f>_xlfn.XLOOKUP(A101,Tabella2_1[NOMINATIVO DA PROGRAMMA],Tabella2_1[NOMINATIVO DA PROGRAMMA],"",0,1)</f>
        <v>HOSSAIN SADDAM</v>
      </c>
    </row>
    <row r="102" spans="1:3" x14ac:dyDescent="0.25">
      <c r="A102" s="100" t="s">
        <v>171</v>
      </c>
      <c r="B102" s="194">
        <f>COUNTIF(PROGRAMMA!$B$11:$V$89,A102)</f>
        <v>1</v>
      </c>
      <c r="C102" s="205" t="str">
        <f>_xlfn.XLOOKUP(A102,Tabella2_1[NOMINATIVO DA PROGRAMMA],Tabella2_1[NOMINATIVO DA PROGRAMMA],"",0,1)</f>
        <v>HOSSAN ALI</v>
      </c>
    </row>
    <row r="103" spans="1:3" x14ac:dyDescent="0.25">
      <c r="A103" s="100" t="s">
        <v>152</v>
      </c>
      <c r="B103" s="194">
        <f>COUNTIF(PROGRAMMA!$B$11:$V$89,A103)</f>
        <v>1</v>
      </c>
      <c r="C103" s="205" t="str">
        <f>_xlfn.XLOOKUP(A103,Tabella2_1[NOMINATIVO DA PROGRAMMA],Tabella2_1[NOMINATIVO DA PROGRAMMA],"",0,1)</f>
        <v>HOSSAN SAZZAD</v>
      </c>
    </row>
    <row r="104" spans="1:3" x14ac:dyDescent="0.25">
      <c r="A104" s="100" t="s">
        <v>246</v>
      </c>
      <c r="B104" s="194">
        <f>COUNTIF(PROGRAMMA!$B$11:$V$89,A104)</f>
        <v>1</v>
      </c>
      <c r="C104" s="205" t="str">
        <f>_xlfn.XLOOKUP(A104,Tabella2_1[NOMINATIVO DA PROGRAMMA],Tabella2_1[NOMINATIVO DA PROGRAMMA],"",0,1)</f>
        <v>HOSSEN MD MURAD</v>
      </c>
    </row>
    <row r="105" spans="1:3" x14ac:dyDescent="0.25">
      <c r="A105" s="100" t="s">
        <v>218</v>
      </c>
      <c r="B105" s="194">
        <f>COUNTIF(PROGRAMMA!$B$11:$V$89,A105)</f>
        <v>1</v>
      </c>
      <c r="C105" s="205" t="str">
        <f>_xlfn.XLOOKUP(A105,Tabella2_1[NOMINATIVO DA PROGRAMMA],Tabella2_1[NOMINATIVO DA PROGRAMMA],"",0,1)</f>
        <v>HOSSEN TANBIR</v>
      </c>
    </row>
    <row r="106" spans="1:3" x14ac:dyDescent="0.25">
      <c r="A106" s="100" t="s">
        <v>1</v>
      </c>
      <c r="B106" s="194">
        <f>COUNTIF(PROGRAMMA!$B$11:$V$89,A106)</f>
        <v>1</v>
      </c>
      <c r="C106" s="205" t="str">
        <f>_xlfn.XLOOKUP(A106,Tabella2_1[NOMINATIVO DA PROGRAMMA],Tabella2_1[NOMINATIVO DA PROGRAMMA],"",0,1)</f>
        <v>HUSSAIN ARIF</v>
      </c>
    </row>
    <row r="107" spans="1:3" x14ac:dyDescent="0.25">
      <c r="A107" s="100" t="s">
        <v>123</v>
      </c>
      <c r="B107" s="194">
        <f>COUNTIF(PROGRAMMA!$B$11:$V$89,A107)</f>
        <v>1</v>
      </c>
      <c r="C107" s="205" t="str">
        <f>_xlfn.XLOOKUP(A107,Tabella2_1[NOMINATIVO DA PROGRAMMA],Tabella2_1[NOMINATIVO DA PROGRAMMA],"",0,1)</f>
        <v>INFURNA SALVATORE 91</v>
      </c>
    </row>
    <row r="108" spans="1:3" x14ac:dyDescent="0.25">
      <c r="A108" s="100" t="s">
        <v>124</v>
      </c>
      <c r="B108" s="194">
        <f>COUNTIF(PROGRAMMA!$B$11:$V$89,A108)</f>
        <v>1</v>
      </c>
      <c r="C108" s="205" t="str">
        <f>_xlfn.XLOOKUP(A108,Tabella2_1[NOMINATIVO DA PROGRAMMA],Tabella2_1[NOMINATIVO DA PROGRAMMA],"",0,1)</f>
        <v>INFURNA SALVATORE 92</v>
      </c>
    </row>
    <row r="109" spans="1:3" x14ac:dyDescent="0.25">
      <c r="A109" s="100" t="s">
        <v>125</v>
      </c>
      <c r="B109" s="194">
        <f>COUNTIF(PROGRAMMA!$B$11:$V$89,A109)</f>
        <v>1</v>
      </c>
      <c r="C109" s="205" t="str">
        <f>_xlfn.XLOOKUP(A109,Tabella2_1[NOMINATIVO DA PROGRAMMA],Tabella2_1[NOMINATIVO DA PROGRAMMA],"",0,1)</f>
        <v>INFURNA SALVATORE 93</v>
      </c>
    </row>
    <row r="110" spans="1:3" x14ac:dyDescent="0.25">
      <c r="A110" s="100" t="s">
        <v>30</v>
      </c>
      <c r="B110" s="194">
        <f>COUNTIF(PROGRAMMA!$B$11:$V$89,A110)</f>
        <v>1</v>
      </c>
      <c r="C110" s="205" t="str">
        <f>_xlfn.XLOOKUP(A110,Tabella2_1[NOMINATIVO DA PROGRAMMA],Tabella2_1[NOMINATIVO DA PROGRAMMA],"",0,1)</f>
        <v>IONICIANU CATALIN</v>
      </c>
    </row>
    <row r="111" spans="1:3" x14ac:dyDescent="0.25">
      <c r="A111" s="100" t="s">
        <v>146</v>
      </c>
      <c r="B111" s="194">
        <f>COUNTIF(PROGRAMMA!$B$11:$V$89,A111)</f>
        <v>1</v>
      </c>
      <c r="C111" s="205" t="str">
        <f>_xlfn.XLOOKUP(A111,Tabella2_1[NOMINATIVO DA PROGRAMMA],Tabella2_1[NOMINATIVO DA PROGRAMMA],"",0,1)</f>
        <v>ISLAM ARIYAN</v>
      </c>
    </row>
    <row r="112" spans="1:3" x14ac:dyDescent="0.25">
      <c r="A112" s="100" t="s">
        <v>194</v>
      </c>
      <c r="B112" s="194">
        <f>COUNTIF(PROGRAMMA!$B$11:$V$89,A112)</f>
        <v>1</v>
      </c>
      <c r="C112" s="205" t="str">
        <f>_xlfn.XLOOKUP(A112,Tabella2_1[NOMINATIVO DA PROGRAMMA],Tabella2_1[NOMINATIVO DA PROGRAMMA],"",0,1)</f>
        <v>ISLAM MD JAHIDUL</v>
      </c>
    </row>
    <row r="113" spans="1:3" x14ac:dyDescent="0.25">
      <c r="A113" s="100" t="s">
        <v>147</v>
      </c>
      <c r="B113" s="194">
        <f>COUNTIF(PROGRAMMA!$B$11:$V$89,A113)</f>
        <v>1</v>
      </c>
      <c r="C113" s="205" t="str">
        <f>_xlfn.XLOOKUP(A113,Tabella2_1[NOMINATIVO DA PROGRAMMA],Tabella2_1[NOMINATIVO DA PROGRAMMA],"",0,1)</f>
        <v>ISLAM MD MONIRUL</v>
      </c>
    </row>
    <row r="114" spans="1:3" x14ac:dyDescent="0.25">
      <c r="A114" s="100" t="s">
        <v>172</v>
      </c>
      <c r="B114" s="194">
        <f>COUNTIF(PROGRAMMA!$B$11:$V$89,A114)</f>
        <v>1</v>
      </c>
      <c r="C114" s="205" t="str">
        <f>_xlfn.XLOOKUP(A114,Tabella2_1[NOMINATIVO DA PROGRAMMA],Tabella2_1[NOMINATIVO DA PROGRAMMA],"",0,1)</f>
        <v>ISLAM MD ZAHIRUL</v>
      </c>
    </row>
    <row r="115" spans="1:3" x14ac:dyDescent="0.25">
      <c r="A115" s="100" t="s">
        <v>225</v>
      </c>
      <c r="B115" s="194">
        <f>COUNTIF(PROGRAMMA!$B$11:$V$89,A115)</f>
        <v>1</v>
      </c>
      <c r="C115" s="205" t="str">
        <f>_xlfn.XLOOKUP(A115,Tabella2_1[NOMINATIVO DA PROGRAMMA],Tabella2_1[NOMINATIVO DA PROGRAMMA],"",0,1)</f>
        <v>ISLAM MONJURUL</v>
      </c>
    </row>
    <row r="116" spans="1:3" x14ac:dyDescent="0.25">
      <c r="A116" s="100" t="s">
        <v>89</v>
      </c>
      <c r="B116" s="194">
        <f>COUNTIF(PROGRAMMA!$B$11:$V$89,A116)</f>
        <v>1</v>
      </c>
      <c r="C116" s="205" t="str">
        <f>_xlfn.XLOOKUP(A116,Tabella2_1[NOMINATIVO DA PROGRAMMA],Tabella2_1[NOMINATIVO DA PROGRAMMA],"",0,1)</f>
        <v>ISLAM NAYEEM</v>
      </c>
    </row>
    <row r="117" spans="1:3" x14ac:dyDescent="0.25">
      <c r="A117" s="100" t="s">
        <v>90</v>
      </c>
      <c r="B117" s="194">
        <f>COUNTIF(PROGRAMMA!$B$11:$V$89,A117)</f>
        <v>1</v>
      </c>
      <c r="C117" s="205" t="str">
        <f>_xlfn.XLOOKUP(A117,Tabella2_1[NOMINATIVO DA PROGRAMMA],Tabella2_1[NOMINATIVO DA PROGRAMMA],"",0,1)</f>
        <v>ISLAM RAKIBUL</v>
      </c>
    </row>
    <row r="118" spans="1:3" x14ac:dyDescent="0.25">
      <c r="A118" s="100" t="s">
        <v>160</v>
      </c>
      <c r="B118" s="194">
        <f>COUNTIF(PROGRAMMA!$B$11:$V$89,A118)</f>
        <v>1</v>
      </c>
      <c r="C118" s="205" t="str">
        <f>_xlfn.XLOOKUP(A118,Tabella2_1[NOMINATIVO DA PROGRAMMA],Tabella2_1[NOMINATIVO DA PROGRAMMA],"",0,1)</f>
        <v>ISLAM SAIDUL</v>
      </c>
    </row>
    <row r="119" spans="1:3" x14ac:dyDescent="0.25">
      <c r="A119" s="100" t="s">
        <v>285</v>
      </c>
      <c r="B119" s="194">
        <f>COUNTIF(PROGRAMMA!$B$11:$V$89,A119)</f>
        <v>1</v>
      </c>
      <c r="C119" s="205" t="str">
        <f>_xlfn.XLOOKUP(A119,Tabella2_1[NOMINATIVO DA PROGRAMMA],Tabella2_1[NOMINATIVO DA PROGRAMMA],"",0,1)</f>
        <v>ISLAM SHARIFUL</v>
      </c>
    </row>
    <row r="120" spans="1:3" x14ac:dyDescent="0.25">
      <c r="A120" s="100" t="s">
        <v>199</v>
      </c>
      <c r="B120" s="194">
        <f>COUNTIF(PROGRAMMA!$B$11:$V$89,A120)</f>
        <v>1</v>
      </c>
      <c r="C120" s="205" t="str">
        <f>_xlfn.XLOOKUP(A120,Tabella2_1[NOMINATIVO DA PROGRAMMA],Tabella2_1[NOMINATIVO DA PROGRAMMA],"",0,1)</f>
        <v>ISLAM SYFUL</v>
      </c>
    </row>
    <row r="121" spans="1:3" x14ac:dyDescent="0.25">
      <c r="A121" s="100" t="s">
        <v>141</v>
      </c>
      <c r="B121" s="194">
        <f>COUNTIF(PROGRAMMA!$B$11:$V$89,A121)</f>
        <v>1</v>
      </c>
      <c r="C121" s="205" t="str">
        <f>_xlfn.XLOOKUP(A121,Tabella2_1[NOMINATIVO DA PROGRAMMA],Tabella2_1[NOMINATIVO DA PROGRAMMA],"",0,1)</f>
        <v>IURASCU GHEORGHE</v>
      </c>
    </row>
    <row r="122" spans="1:3" x14ac:dyDescent="0.25">
      <c r="A122" s="100" t="s">
        <v>204</v>
      </c>
      <c r="B122" s="194">
        <f>COUNTIF(PROGRAMMA!$B$11:$V$89,A122)</f>
        <v>1</v>
      </c>
      <c r="C122" s="205" t="str">
        <f>_xlfn.XLOOKUP(A122,Tabella2_1[NOMINATIVO DA PROGRAMMA],Tabella2_1[NOMINATIVO DA PROGRAMMA],"",0,1)</f>
        <v>JALAL SAH</v>
      </c>
    </row>
    <row r="123" spans="1:3" x14ac:dyDescent="0.25">
      <c r="A123" s="100" t="s">
        <v>202</v>
      </c>
      <c r="B123" s="194">
        <f>COUNTIF(PROGRAMMA!$B$11:$V$89,A123)</f>
        <v>1</v>
      </c>
      <c r="C123" s="205" t="str">
        <f>_xlfn.XLOOKUP(A123,Tabella2_1[NOMINATIVO DA PROGRAMMA],Tabella2_1[NOMINATIVO DA PROGRAMMA],"",0,1)</f>
        <v>KABIR MARUF</v>
      </c>
    </row>
    <row r="124" spans="1:3" x14ac:dyDescent="0.25">
      <c r="A124" s="100" t="s">
        <v>91</v>
      </c>
      <c r="B124" s="194">
        <f>COUNTIF(PROGRAMMA!$B$11:$V$89,A124)</f>
        <v>1</v>
      </c>
      <c r="C124" s="205" t="str">
        <f>_xlfn.XLOOKUP(A124,Tabella2_1[NOMINATIVO DA PROGRAMMA],Tabella2_1[NOMINATIVO DA PROGRAMMA],"",0,1)</f>
        <v>KABIR MOHAMMAD AHSANUL</v>
      </c>
    </row>
    <row r="125" spans="1:3" x14ac:dyDescent="0.25">
      <c r="A125" s="100" t="s">
        <v>263</v>
      </c>
      <c r="B125" s="194">
        <f>COUNTIF(PROGRAMMA!$B$11:$V$89,A125)</f>
        <v>1</v>
      </c>
      <c r="C125" s="205" t="str">
        <f>_xlfn.XLOOKUP(A125,Tabella2_1[NOMINATIVO DA PROGRAMMA],Tabella2_1[NOMINATIVO DA PROGRAMMA],"",0,1)</f>
        <v>KANE ABDOUL AHAD</v>
      </c>
    </row>
    <row r="126" spans="1:3" x14ac:dyDescent="0.25">
      <c r="A126" s="100" t="s">
        <v>212</v>
      </c>
      <c r="B126" s="194">
        <f>COUNTIF(PROGRAMMA!$B$11:$V$89,A126)</f>
        <v>1</v>
      </c>
      <c r="C126" s="205" t="str">
        <f>_xlfn.XLOOKUP(A126,Tabella2_1[NOMINATIVO DA PROGRAMMA],Tabella2_1[NOMINATIVO DA PROGRAMMA],"",0,1)</f>
        <v>KHAN MASUD</v>
      </c>
    </row>
    <row r="127" spans="1:3" x14ac:dyDescent="0.25">
      <c r="A127" s="100" t="s">
        <v>227</v>
      </c>
      <c r="B127" s="194">
        <f>COUNTIF(PROGRAMMA!$B$11:$V$89,A127)</f>
        <v>1</v>
      </c>
      <c r="C127" s="205" t="str">
        <f>_xlfn.XLOOKUP(A127,Tabella2_1[NOMINATIVO DA PROGRAMMA],Tabella2_1[NOMINATIVO DA PROGRAMMA],"",0,1)</f>
        <v>KHAN MD AL AMIN</v>
      </c>
    </row>
    <row r="128" spans="1:3" x14ac:dyDescent="0.25">
      <c r="A128" s="100" t="s">
        <v>223</v>
      </c>
      <c r="B128" s="194">
        <f>COUNTIF(PROGRAMMA!$B$11:$V$89,A128)</f>
        <v>1</v>
      </c>
      <c r="C128" s="205" t="str">
        <f>_xlfn.XLOOKUP(A128,Tabella2_1[NOMINATIVO DA PROGRAMMA],Tabella2_1[NOMINATIVO DA PROGRAMMA],"",0,1)</f>
        <v>KHAN MD SAIFUL ISLAM</v>
      </c>
    </row>
    <row r="129" spans="1:3" x14ac:dyDescent="0.25">
      <c r="A129" s="100" t="s">
        <v>157</v>
      </c>
      <c r="B129" s="194">
        <f>COUNTIF(PROGRAMMA!$B$11:$V$89,A129)</f>
        <v>1</v>
      </c>
      <c r="C129" s="205" t="str">
        <f>_xlfn.XLOOKUP(A129,Tabella2_1[NOMINATIVO DA PROGRAMMA],Tabella2_1[NOMINATIVO DA PROGRAMMA],"",0,1)</f>
        <v>KHAN MOKTAR</v>
      </c>
    </row>
    <row r="130" spans="1:3" x14ac:dyDescent="0.25">
      <c r="A130" s="100" t="s">
        <v>240</v>
      </c>
      <c r="B130" s="194">
        <f>COUNTIF(PROGRAMMA!$B$11:$V$89,A130)</f>
        <v>1</v>
      </c>
      <c r="C130" s="205" t="str">
        <f>_xlfn.XLOOKUP(A130,Tabella2_1[NOMINATIVO DA PROGRAMMA],Tabella2_1[NOMINATIVO DA PROGRAMMA],"",0,1)</f>
        <v>KHAN MURAD</v>
      </c>
    </row>
    <row r="131" spans="1:3" x14ac:dyDescent="0.25">
      <c r="A131" s="100" t="s">
        <v>94</v>
      </c>
      <c r="B131" s="194">
        <f>COUNTIF(PROGRAMMA!$B$11:$V$89,A131)</f>
        <v>1</v>
      </c>
      <c r="C131" s="205" t="str">
        <f>_xlfn.XLOOKUP(A131,Tabella2_1[NOMINATIVO DA PROGRAMMA],Tabella2_1[NOMINATIVO DA PROGRAMMA],"",0,1)</f>
        <v>KHAN RAYHAN</v>
      </c>
    </row>
    <row r="132" spans="1:3" x14ac:dyDescent="0.25">
      <c r="A132" s="100" t="s">
        <v>221</v>
      </c>
      <c r="B132" s="194">
        <f>COUNTIF(PROGRAMMA!$B$11:$V$89,A132)</f>
        <v>1</v>
      </c>
      <c r="C132" s="205" t="str">
        <f>_xlfn.XLOOKUP(A132,Tabella2_1[NOMINATIVO DA PROGRAMMA],Tabella2_1[NOMINATIVO DA PROGRAMMA],"",0,1)</f>
        <v>KHAN RAZU</v>
      </c>
    </row>
    <row r="133" spans="1:3" x14ac:dyDescent="0.25">
      <c r="A133" s="100" t="s">
        <v>93</v>
      </c>
      <c r="B133" s="194">
        <f>COUNTIF(PROGRAMMA!$B$11:$V$89,A133)</f>
        <v>1</v>
      </c>
      <c r="C133" s="205" t="str">
        <f>_xlfn.XLOOKUP(A133,Tabella2_1[NOMINATIVO DA PROGRAMMA],Tabella2_1[NOMINATIVO DA PROGRAMMA],"",0,1)</f>
        <v>KHAN RIAZ</v>
      </c>
    </row>
    <row r="134" spans="1:3" x14ac:dyDescent="0.25">
      <c r="A134" s="100" t="s">
        <v>47</v>
      </c>
      <c r="B134" s="194">
        <f>COUNTIF(PROGRAMMA!$B$11:$V$89,A134)</f>
        <v>1</v>
      </c>
      <c r="C134" s="205" t="str">
        <f>_xlfn.XLOOKUP(A134,Tabella2_1[NOMINATIVO DA PROGRAMMA],Tabella2_1[NOMINATIVO DA PROGRAMMA],"",0,1)</f>
        <v>KHAN RONI</v>
      </c>
    </row>
    <row r="135" spans="1:3" x14ac:dyDescent="0.25">
      <c r="A135" s="100" t="s">
        <v>216</v>
      </c>
      <c r="B135" s="194">
        <f>COUNTIF(PROGRAMMA!$B$11:$V$89,A135)</f>
        <v>1</v>
      </c>
      <c r="C135" s="205" t="str">
        <f>_xlfn.XLOOKUP(A135,Tabella2_1[NOMINATIVO DA PROGRAMMA],Tabella2_1[NOMINATIVO DA PROGRAMMA],"",0,1)</f>
        <v>KHAN SALIM</v>
      </c>
    </row>
    <row r="136" spans="1:3" x14ac:dyDescent="0.25">
      <c r="A136" s="100" t="s">
        <v>92</v>
      </c>
      <c r="B136" s="194">
        <f>COUNTIF(PROGRAMMA!$B$11:$V$89,A136)</f>
        <v>1</v>
      </c>
      <c r="C136" s="205" t="str">
        <f>_xlfn.XLOOKUP(A136,Tabella2_1[NOMINATIVO DA PROGRAMMA],Tabella2_1[NOMINATIVO DA PROGRAMMA],"",0,1)</f>
        <v>KHAN TAUHID</v>
      </c>
    </row>
    <row r="137" spans="1:3" x14ac:dyDescent="0.25">
      <c r="A137" s="100" t="s">
        <v>95</v>
      </c>
      <c r="B137" s="194">
        <f>COUNTIF(PROGRAMMA!$B$11:$V$89,A137)</f>
        <v>1</v>
      </c>
      <c r="C137" s="205" t="str">
        <f>_xlfn.XLOOKUP(A137,Tabella2_1[NOMINATIVO DA PROGRAMMA],Tabella2_1[NOMINATIVO DA PROGRAMMA],"",0,1)</f>
        <v>KHUNDOKAR MOZAMMEL</v>
      </c>
    </row>
    <row r="138" spans="1:3" x14ac:dyDescent="0.25">
      <c r="A138" s="100" t="s">
        <v>11</v>
      </c>
      <c r="B138" s="194">
        <f>COUNTIF(PROGRAMMA!$B$11:$V$89,A138)</f>
        <v>1</v>
      </c>
      <c r="C138" s="205" t="str">
        <f>_xlfn.XLOOKUP(A138,Tabella2_1[NOMINATIVO DA PROGRAMMA],Tabella2_1[NOMINATIVO DA PROGRAMMA],"",0,1)</f>
        <v>KIEMTORE ANDAMAN</v>
      </c>
    </row>
    <row r="139" spans="1:3" x14ac:dyDescent="0.25">
      <c r="A139" s="100" t="s">
        <v>96</v>
      </c>
      <c r="B139" s="194">
        <f>COUNTIF(PROGRAMMA!$B$11:$V$89,A139)</f>
        <v>1</v>
      </c>
      <c r="C139" s="205" t="str">
        <f>_xlfn.XLOOKUP(A139,Tabella2_1[NOMINATIVO DA PROGRAMMA],Tabella2_1[NOMINATIVO DA PROGRAMMA],"",0,1)</f>
        <v>LAL SHAJAHAN</v>
      </c>
    </row>
    <row r="140" spans="1:3" x14ac:dyDescent="0.25">
      <c r="A140" s="100" t="s">
        <v>6</v>
      </c>
      <c r="B140" s="194">
        <f>COUNTIF(PROGRAMMA!$B$11:$V$89,A140)</f>
        <v>1</v>
      </c>
      <c r="C140" s="205" t="str">
        <f>_xlfn.XLOOKUP(A140,Tabella2_1[NOMINATIVO DA PROGRAMMA],Tabella2_1[NOMINATIVO DA PROGRAMMA],"",0,1)</f>
        <v>LEOTTA DAVIDE</v>
      </c>
    </row>
    <row r="141" spans="1:3" x14ac:dyDescent="0.25">
      <c r="A141" s="100" t="s">
        <v>306</v>
      </c>
      <c r="B141" s="194">
        <f>COUNTIF(PROGRAMMA!$B$11:$V$89,A141)</f>
        <v>1</v>
      </c>
      <c r="C141" s="205" t="str">
        <f>_xlfn.XLOOKUP(A141,Tabella2_1[NOMINATIVO DA PROGRAMMA],Tabella2_1[NOMINATIVO DA PROGRAMMA],"",0,1)</f>
        <v>LOKMAN XXX</v>
      </c>
    </row>
    <row r="142" spans="1:3" x14ac:dyDescent="0.25">
      <c r="A142" s="100" t="s">
        <v>161</v>
      </c>
      <c r="B142" s="194">
        <f>COUNTIF(PROGRAMMA!$B$11:$V$89,A142)</f>
        <v>1</v>
      </c>
      <c r="C142" s="205" t="str">
        <f>_xlfn.XLOOKUP(A142,Tabella2_1[NOMINATIVO DA PROGRAMMA],Tabella2_1[NOMINATIVO DA PROGRAMMA],"",0,1)</f>
        <v>LOZOVYI VIKTOR</v>
      </c>
    </row>
    <row r="143" spans="1:3" x14ac:dyDescent="0.25">
      <c r="A143" s="100" t="s">
        <v>238</v>
      </c>
      <c r="B143" s="194">
        <f>COUNTIF(PROGRAMMA!$B$11:$V$89,A143)</f>
        <v>1</v>
      </c>
      <c r="C143" s="205" t="str">
        <f>_xlfn.XLOOKUP(A143,Tabella2_1[NOMINATIVO DA PROGRAMMA],Tabella2_1[NOMINATIVO DA PROGRAMMA],"",0,1)</f>
        <v>MAHIN IFTERKAR HOUSSAIN</v>
      </c>
    </row>
    <row r="144" spans="1:3" x14ac:dyDescent="0.25">
      <c r="A144" s="100" t="s">
        <v>237</v>
      </c>
      <c r="B144" s="194">
        <f>COUNTIF(PROGRAMMA!$B$11:$V$89,A144)</f>
        <v>1</v>
      </c>
      <c r="C144" s="205" t="str">
        <f>_xlfn.XLOOKUP(A144,Tabella2_1[NOMINATIVO DA PROGRAMMA],Tabella2_1[NOMINATIVO DA PROGRAMMA],"",0,1)</f>
        <v>MAIGA HAMIDOU</v>
      </c>
    </row>
    <row r="145" spans="1:3" x14ac:dyDescent="0.25">
      <c r="A145" s="100" t="s">
        <v>287</v>
      </c>
      <c r="B145" s="194">
        <f>COUNTIF(PROGRAMMA!$B$11:$V$89,A145)</f>
        <v>1</v>
      </c>
      <c r="C145" s="205" t="str">
        <f>_xlfn.XLOOKUP(A145,Tabella2_1[NOMINATIVO DA PROGRAMMA],Tabella2_1[NOMINATIVO DA PROGRAMMA],"",0,1)</f>
        <v>MALLIK RAMIM</v>
      </c>
    </row>
    <row r="146" spans="1:3" x14ac:dyDescent="0.25">
      <c r="A146" s="100" t="s">
        <v>217</v>
      </c>
      <c r="B146" s="194">
        <f>COUNTIF(PROGRAMMA!$B$11:$V$89,A146)</f>
        <v>1</v>
      </c>
      <c r="C146" s="205" t="str">
        <f>_xlfn.XLOOKUP(A146,Tabella2_1[NOMINATIVO DA PROGRAMMA],Tabella2_1[NOMINATIVO DA PROGRAMMA],"",0,1)</f>
        <v>MANEKO VALERII</v>
      </c>
    </row>
    <row r="147" spans="1:3" x14ac:dyDescent="0.25">
      <c r="A147" s="100" t="s">
        <v>53</v>
      </c>
      <c r="B147" s="194">
        <f>COUNTIF(PROGRAMMA!$B$11:$V$89,A147)</f>
        <v>1</v>
      </c>
      <c r="C147" s="205" t="str">
        <f>_xlfn.XLOOKUP(A147,Tabella2_1[NOMINATIVO DA PROGRAMMA],Tabella2_1[NOMINATIVO DA PROGRAMMA],"",0,1)</f>
        <v>MARUF MD</v>
      </c>
    </row>
    <row r="148" spans="1:3" x14ac:dyDescent="0.25">
      <c r="A148" s="100" t="s">
        <v>97</v>
      </c>
      <c r="B148" s="194">
        <f>COUNTIF(PROGRAMMA!$B$11:$V$89,A148)</f>
        <v>1</v>
      </c>
      <c r="C148" s="205" t="str">
        <f>_xlfn.XLOOKUP(A148,Tabella2_1[NOMINATIVO DA PROGRAMMA],Tabella2_1[NOMINATIVO DA PROGRAMMA],"",0,1)</f>
        <v>MASCOLINO VINCENZO</v>
      </c>
    </row>
    <row r="149" spans="1:3" x14ac:dyDescent="0.25">
      <c r="A149" s="100" t="s">
        <v>193</v>
      </c>
      <c r="B149" s="194">
        <f>COUNTIF(PROGRAMMA!$B$11:$V$89,A149)</f>
        <v>1</v>
      </c>
      <c r="C149" s="205" t="str">
        <f>_xlfn.XLOOKUP(A149,Tabella2_1[NOMINATIVO DA PROGRAMMA],Tabella2_1[NOMINATIVO DA PROGRAMMA],"",0,1)</f>
        <v>MASHWANI HAKIMULLAH</v>
      </c>
    </row>
    <row r="150" spans="1:3" x14ac:dyDescent="0.25">
      <c r="A150" s="100" t="s">
        <v>198</v>
      </c>
      <c r="B150" s="194">
        <f>COUNTIF(PROGRAMMA!$B$11:$V$89,A150)</f>
        <v>1</v>
      </c>
      <c r="C150" s="205" t="str">
        <f>_xlfn.XLOOKUP(A150,Tabella2_1[NOMINATIVO DA PROGRAMMA],Tabella2_1[NOMINATIVO DA PROGRAMMA],"",0,1)</f>
        <v>MASUD RANA</v>
      </c>
    </row>
    <row r="151" spans="1:3" x14ac:dyDescent="0.25">
      <c r="A151" s="100" t="s">
        <v>34</v>
      </c>
      <c r="B151" s="194">
        <f>COUNTIF(PROGRAMMA!$B$11:$V$89,A151)</f>
        <v>1</v>
      </c>
      <c r="C151" s="205" t="str">
        <f>_xlfn.XLOOKUP(A151,Tabella2_1[NOMINATIVO DA PROGRAMMA],Tabella2_1[NOMINATIVO DA PROGRAMMA],"",0,1)</f>
        <v>MATUBBER ARIF</v>
      </c>
    </row>
    <row r="152" spans="1:3" x14ac:dyDescent="0.25">
      <c r="A152" s="100" t="s">
        <v>98</v>
      </c>
      <c r="B152" s="194">
        <f>COUNTIF(PROGRAMMA!$B$11:$V$89,A152)</f>
        <v>1</v>
      </c>
      <c r="C152" s="205" t="str">
        <f>_xlfn.XLOOKUP(A152,Tabella2_1[NOMINATIVO DA PROGRAMMA],Tabella2_1[NOMINATIVO DA PROGRAMMA],"",0,1)</f>
        <v>MAWOUGBEDJI YAO CLAUDE</v>
      </c>
    </row>
    <row r="153" spans="1:3" x14ac:dyDescent="0.25">
      <c r="A153" s="100" t="s">
        <v>249</v>
      </c>
      <c r="B153" s="194">
        <f>COUNTIF(PROGRAMMA!$B$11:$V$89,A153)</f>
        <v>1</v>
      </c>
      <c r="C153" s="205" t="str">
        <f>_xlfn.XLOOKUP(A153,Tabella2_1[NOMINATIVO DA PROGRAMMA],Tabella2_1[NOMINATIVO DA PROGRAMMA],"",0,1)</f>
        <v>MD AL AMIN 86</v>
      </c>
    </row>
    <row r="154" spans="1:3" x14ac:dyDescent="0.25">
      <c r="A154" s="100" t="s">
        <v>219</v>
      </c>
      <c r="B154" s="194">
        <f>COUNTIF(PROGRAMMA!$B$11:$V$89,A154)</f>
        <v>1</v>
      </c>
      <c r="C154" s="205" t="str">
        <f>_xlfn.XLOOKUP(A154,Tabella2_1[NOMINATIVO DA PROGRAMMA],Tabella2_1[NOMINATIVO DA PROGRAMMA],"",0,1)</f>
        <v>MD YEASIN</v>
      </c>
    </row>
    <row r="155" spans="1:3" x14ac:dyDescent="0.25">
      <c r="A155" s="100" t="s">
        <v>56</v>
      </c>
      <c r="B155" s="194">
        <f>COUNTIF(PROGRAMMA!$B$11:$V$89,A155)</f>
        <v>1</v>
      </c>
      <c r="C155" s="205" t="str">
        <f>_xlfn.XLOOKUP(A155,Tabella2_1[NOMINATIVO DA PROGRAMMA],Tabella2_1[NOMINATIVO DA PROGRAMMA],"",0,1)</f>
        <v>MEHEDI GAZI</v>
      </c>
    </row>
    <row r="156" spans="1:3" x14ac:dyDescent="0.25">
      <c r="A156" s="100" t="s">
        <v>99</v>
      </c>
      <c r="B156" s="194">
        <f>COUNTIF(PROGRAMMA!$B$11:$V$89,A156)</f>
        <v>1</v>
      </c>
      <c r="C156" s="205" t="str">
        <f>_xlfn.XLOOKUP(A156,Tabella2_1[NOMINATIVO DA PROGRAMMA],Tabella2_1[NOMINATIVO DA PROGRAMMA],"",0,1)</f>
        <v>MELCHIORRE ALEX</v>
      </c>
    </row>
    <row r="157" spans="1:3" x14ac:dyDescent="0.25">
      <c r="A157" s="100" t="s">
        <v>228</v>
      </c>
      <c r="B157" s="194">
        <f>COUNTIF(PROGRAMMA!$B$11:$V$89,A157)</f>
        <v>1</v>
      </c>
      <c r="C157" s="205" t="str">
        <f>_xlfn.XLOOKUP(A157,Tabella2_1[NOMINATIVO DA PROGRAMMA],Tabella2_1[NOMINATIVO DA PROGRAMMA],"",0,1)</f>
        <v>MENNELLA SIMONE</v>
      </c>
    </row>
    <row r="158" spans="1:3" x14ac:dyDescent="0.25">
      <c r="A158" s="100" t="s">
        <v>26</v>
      </c>
      <c r="B158" s="194">
        <f>COUNTIF(PROGRAMMA!$B$11:$V$89,A158)</f>
        <v>1</v>
      </c>
      <c r="C158" s="205" t="str">
        <f>_xlfn.XLOOKUP(A158,Tabella2_1[NOMINATIVO DA PROGRAMMA],Tabella2_1[NOMINATIVO DA PROGRAMMA],"",0,1)</f>
        <v>MIA KAIUM</v>
      </c>
    </row>
    <row r="159" spans="1:3" x14ac:dyDescent="0.25">
      <c r="A159" s="100" t="s">
        <v>100</v>
      </c>
      <c r="B159" s="194">
        <f>COUNTIF(PROGRAMMA!$B$11:$V$89,A159)</f>
        <v>1</v>
      </c>
      <c r="C159" s="205" t="str">
        <f>_xlfn.XLOOKUP(A159,Tabella2_1[NOMINATIVO DA PROGRAMMA],Tabella2_1[NOMINATIVO DA PROGRAMMA],"",0,1)</f>
        <v>MIA MAHABUR</v>
      </c>
    </row>
    <row r="160" spans="1:3" x14ac:dyDescent="0.25">
      <c r="A160" s="100" t="s">
        <v>140</v>
      </c>
      <c r="B160" s="194">
        <f>COUNTIF(PROGRAMMA!$B$11:$V$89,A160)</f>
        <v>1</v>
      </c>
      <c r="C160" s="205" t="str">
        <f>_xlfn.XLOOKUP(A160,Tabella2_1[NOMINATIVO DA PROGRAMMA],Tabella2_1[NOMINATIVO DA PROGRAMMA],"",0,1)</f>
        <v>MIA MILON</v>
      </c>
    </row>
    <row r="161" spans="1:3" x14ac:dyDescent="0.25">
      <c r="A161" s="100" t="s">
        <v>222</v>
      </c>
      <c r="B161" s="194">
        <f>COUNTIF(PROGRAMMA!$B$11:$V$89,A161)</f>
        <v>1</v>
      </c>
      <c r="C161" s="205" t="str">
        <f>_xlfn.XLOOKUP(A161,Tabella2_1[NOMINATIVO DA PROGRAMMA],Tabella2_1[NOMINATIVO DA PROGRAMMA],"",0,1)</f>
        <v>MIA MOHARRAM</v>
      </c>
    </row>
    <row r="162" spans="1:3" x14ac:dyDescent="0.25">
      <c r="A162" s="100" t="s">
        <v>134</v>
      </c>
      <c r="B162" s="194">
        <f>COUNTIF(PROGRAMMA!$B$11:$V$89,A162)</f>
        <v>1</v>
      </c>
      <c r="C162" s="205" t="str">
        <f>_xlfn.XLOOKUP(A162,Tabella2_1[NOMINATIVO DA PROGRAMMA],Tabella2_1[NOMINATIVO DA PROGRAMMA],"",0,1)</f>
        <v>MIA RASED</v>
      </c>
    </row>
    <row r="163" spans="1:3" x14ac:dyDescent="0.25">
      <c r="A163" s="100" t="s">
        <v>101</v>
      </c>
      <c r="B163" s="194">
        <f>COUNTIF(PROGRAMMA!$B$11:$V$89,A163)</f>
        <v>1</v>
      </c>
      <c r="C163" s="205" t="str">
        <f>_xlfn.XLOOKUP(A163,Tabella2_1[NOMINATIVO DA PROGRAMMA],Tabella2_1[NOMINATIVO DA PROGRAMMA],"",0,1)</f>
        <v>MIA RIPON</v>
      </c>
    </row>
    <row r="164" spans="1:3" x14ac:dyDescent="0.25">
      <c r="A164" s="100" t="s">
        <v>28</v>
      </c>
      <c r="B164" s="194">
        <f>COUNTIF(PROGRAMMA!$B$11:$V$89,A164)</f>
        <v>1</v>
      </c>
      <c r="C164" s="205" t="str">
        <f>_xlfn.XLOOKUP(A164,Tabella2_1[NOMINATIVO DA PROGRAMMA],Tabella2_1[NOMINATIVO DA PROGRAMMA],"",0,1)</f>
        <v>MIA SHAWON</v>
      </c>
    </row>
    <row r="165" spans="1:3" x14ac:dyDescent="0.25">
      <c r="A165" s="100" t="s">
        <v>148</v>
      </c>
      <c r="B165" s="194">
        <f>COUNTIF(PROGRAMMA!$B$11:$V$89,A165)</f>
        <v>1</v>
      </c>
      <c r="C165" s="205" t="str">
        <f>_xlfn.XLOOKUP(A165,Tabella2_1[NOMINATIVO DA PROGRAMMA],Tabella2_1[NOMINATIVO DA PROGRAMMA],"",0,1)</f>
        <v>MIAH ABDUL MOJID</v>
      </c>
    </row>
    <row r="166" spans="1:3" x14ac:dyDescent="0.25">
      <c r="A166" s="100" t="s">
        <v>103</v>
      </c>
      <c r="B166" s="194">
        <f>COUNTIF(PROGRAMMA!$B$11:$V$89,A166)</f>
        <v>1</v>
      </c>
      <c r="C166" s="205" t="str">
        <f>_xlfn.XLOOKUP(A166,Tabella2_1[NOMINATIVO DA PROGRAMMA],Tabella2_1[NOMINATIVO DA PROGRAMMA],"",0,1)</f>
        <v>MIAH APON</v>
      </c>
    </row>
    <row r="167" spans="1:3" x14ac:dyDescent="0.25">
      <c r="A167" s="100" t="s">
        <v>149</v>
      </c>
      <c r="B167" s="194">
        <f>COUNTIF(PROGRAMMA!$B$11:$V$89,A167)</f>
        <v>1</v>
      </c>
      <c r="C167" s="205" t="str">
        <f>_xlfn.XLOOKUP(A167,Tabella2_1[NOMINATIVO DA PROGRAMMA],Tabella2_1[NOMINATIVO DA PROGRAMMA],"",0,1)</f>
        <v>MIAH MD GOLAP</v>
      </c>
    </row>
    <row r="168" spans="1:3" x14ac:dyDescent="0.25">
      <c r="A168" s="100" t="s">
        <v>173</v>
      </c>
      <c r="B168" s="194">
        <f>COUNTIF(PROGRAMMA!$B$11:$V$89,A168)</f>
        <v>1</v>
      </c>
      <c r="C168" s="205" t="str">
        <f>_xlfn.XLOOKUP(A168,Tabella2_1[NOMINATIVO DA PROGRAMMA],Tabella2_1[NOMINATIVO DA PROGRAMMA],"",0,1)</f>
        <v>MIAH RAFI</v>
      </c>
    </row>
    <row r="169" spans="1:3" x14ac:dyDescent="0.25">
      <c r="A169" s="100" t="s">
        <v>104</v>
      </c>
      <c r="B169" s="194">
        <f>COUNTIF(PROGRAMMA!$B$11:$V$89,A169)</f>
        <v>1</v>
      </c>
      <c r="C169" s="205" t="str">
        <f>_xlfn.XLOOKUP(A169,Tabella2_1[NOMINATIVO DA PROGRAMMA],Tabella2_1[NOMINATIVO DA PROGRAMMA],"",0,1)</f>
        <v>MIAH RASEAD</v>
      </c>
    </row>
    <row r="170" spans="1:3" x14ac:dyDescent="0.25">
      <c r="A170" s="100" t="s">
        <v>174</v>
      </c>
      <c r="B170" s="194">
        <f>COUNTIF(PROGRAMMA!$B$11:$V$89,A170)</f>
        <v>1</v>
      </c>
      <c r="C170" s="205" t="str">
        <f>_xlfn.XLOOKUP(A170,Tabella2_1[NOMINATIVO DA PROGRAMMA],Tabella2_1[NOMINATIVO DA PROGRAMMA],"",0,1)</f>
        <v>MIAH RAZIB</v>
      </c>
    </row>
    <row r="171" spans="1:3" x14ac:dyDescent="0.25">
      <c r="A171" s="100" t="s">
        <v>269</v>
      </c>
      <c r="B171" s="194">
        <f>COUNTIF(PROGRAMMA!$B$11:$V$89,A171)</f>
        <v>1</v>
      </c>
      <c r="C171" s="205" t="str">
        <f>_xlfn.XLOOKUP(A171,Tabella2_1[NOMINATIVO DA PROGRAMMA],Tabella2_1[NOMINATIVO DA PROGRAMMA],"",0,1)</f>
        <v>MIAH RIMON</v>
      </c>
    </row>
    <row r="172" spans="1:3" x14ac:dyDescent="0.25">
      <c r="A172" s="100" t="s">
        <v>102</v>
      </c>
      <c r="B172" s="194">
        <f>COUNTIF(PROGRAMMA!$B$11:$V$89,A172)</f>
        <v>1</v>
      </c>
      <c r="C172" s="205" t="str">
        <f>_xlfn.XLOOKUP(A172,Tabella2_1[NOMINATIVO DA PROGRAMMA],Tabella2_1[NOMINATIVO DA PROGRAMMA],"",0,1)</f>
        <v>MIAH ROBBY</v>
      </c>
    </row>
    <row r="173" spans="1:3" x14ac:dyDescent="0.25">
      <c r="A173" s="100" t="s">
        <v>209</v>
      </c>
      <c r="B173" s="194">
        <f>COUNTIF(PROGRAMMA!$B$11:$V$89,A173)</f>
        <v>1</v>
      </c>
      <c r="C173" s="205" t="str">
        <f>_xlfn.XLOOKUP(A173,Tabella2_1[NOMINATIVO DA PROGRAMMA],Tabella2_1[NOMINATIVO DA PROGRAMMA],"",0,1)</f>
        <v>MIAH SAIMON</v>
      </c>
    </row>
    <row r="174" spans="1:3" x14ac:dyDescent="0.25">
      <c r="A174" s="100" t="s">
        <v>175</v>
      </c>
      <c r="B174" s="194">
        <f>COUNTIF(PROGRAMMA!$B$11:$V$89,A174)</f>
        <v>2</v>
      </c>
      <c r="C174" s="205" t="str">
        <f>_xlfn.XLOOKUP(A174,Tabella2_1[NOMINATIVO DA PROGRAMMA],Tabella2_1[NOMINATIVO DA PROGRAMMA],"",0,1)</f>
        <v>MIGI HAKIM</v>
      </c>
    </row>
    <row r="175" spans="1:3" x14ac:dyDescent="0.25">
      <c r="A175" s="100" t="s">
        <v>105</v>
      </c>
      <c r="B175" s="194">
        <f>COUNTIF(PROGRAMMA!$B$11:$V$89,A175)</f>
        <v>1</v>
      </c>
      <c r="C175" s="205" t="str">
        <f>_xlfn.XLOOKUP(A175,Tabella2_1[NOMINATIVO DA PROGRAMMA],Tabella2_1[NOMINATIVO DA PROGRAMMA],"",0,1)</f>
        <v>MIRDA AL AMIN</v>
      </c>
    </row>
    <row r="176" spans="1:3" x14ac:dyDescent="0.25">
      <c r="A176" s="100" t="s">
        <v>106</v>
      </c>
      <c r="B176" s="194">
        <f>COUNTIF(PROGRAMMA!$B$11:$V$89,A176)</f>
        <v>1</v>
      </c>
      <c r="C176" s="205" t="str">
        <f>_xlfn.XLOOKUP(A176,Tabella2_1[NOMINATIVO DA PROGRAMMA],Tabella2_1[NOMINATIVO DA PROGRAMMA],"",0,1)</f>
        <v>MOGAVERO GIANPIERO</v>
      </c>
    </row>
    <row r="177" spans="1:3" x14ac:dyDescent="0.25">
      <c r="A177" s="100" t="s">
        <v>107</v>
      </c>
      <c r="B177" s="194">
        <f>COUNTIF(PROGRAMMA!$B$11:$V$89,A177)</f>
        <v>1</v>
      </c>
      <c r="C177" s="205" t="str">
        <f>_xlfn.XLOOKUP(A177,Tabella2_1[NOMINATIVO DA PROGRAMMA],Tabella2_1[NOMINATIVO DA PROGRAMMA],"",0,1)</f>
        <v>MOHAMMAD ASIF EMRAN</v>
      </c>
    </row>
    <row r="178" spans="1:3" x14ac:dyDescent="0.25">
      <c r="A178" s="100" t="s">
        <v>176</v>
      </c>
      <c r="B178" s="194">
        <f>COUNTIF(PROGRAMMA!$B$11:$V$89,A178)</f>
        <v>1</v>
      </c>
      <c r="C178" s="205" t="str">
        <f>_xlfn.XLOOKUP(A178,Tabella2_1[NOMINATIVO DA PROGRAMMA],Tabella2_1[NOMINATIVO DA PROGRAMMA],"",0,1)</f>
        <v>MOHAMMAD BILLAL</v>
      </c>
    </row>
    <row r="179" spans="1:3" x14ac:dyDescent="0.25">
      <c r="A179" s="100" t="s">
        <v>23</v>
      </c>
      <c r="B179" s="194">
        <f>COUNTIF(PROGRAMMA!$B$11:$V$89,A179)</f>
        <v>1</v>
      </c>
      <c r="C179" s="205" t="str">
        <f>_xlfn.XLOOKUP(A179,Tabella2_1[NOMINATIVO DA PROGRAMMA],Tabella2_1[NOMINATIVO DA PROGRAMMA],"",0,1)</f>
        <v>MONDAL SADHON</v>
      </c>
    </row>
    <row r="180" spans="1:3" x14ac:dyDescent="0.25">
      <c r="A180" s="100" t="s">
        <v>177</v>
      </c>
      <c r="B180" s="194">
        <f>COUNTIF(PROGRAMMA!$B$11:$V$89,A180)</f>
        <v>1</v>
      </c>
      <c r="C180" s="205" t="str">
        <f>_xlfn.XLOOKUP(A180,Tabella2_1[NOMINATIVO DA PROGRAMMA],Tabella2_1[NOMINATIVO DA PROGRAMMA],"",0,1)</f>
        <v>MOVILEAN VASILE</v>
      </c>
    </row>
    <row r="181" spans="1:3" x14ac:dyDescent="0.25">
      <c r="A181" s="100" t="s">
        <v>178</v>
      </c>
      <c r="B181" s="194">
        <f>COUNTIF(PROGRAMMA!$B$11:$V$89,A181)</f>
        <v>1</v>
      </c>
      <c r="C181" s="205" t="str">
        <f>_xlfn.XLOOKUP(A181,Tabella2_1[NOMINATIVO DA PROGRAMMA],Tabella2_1[NOMINATIVO DA PROGRAMMA],"",0,1)</f>
        <v>MOVILEAN VICTOR</v>
      </c>
    </row>
    <row r="182" spans="1:3" x14ac:dyDescent="0.25">
      <c r="A182" s="100" t="s">
        <v>43</v>
      </c>
      <c r="B182" s="194">
        <f>COUNTIF(PROGRAMMA!$B$11:$V$89,A182)</f>
        <v>1</v>
      </c>
      <c r="C182" s="205" t="str">
        <f>_xlfn.XLOOKUP(A182,Tabella2_1[NOMINATIVO DA PROGRAMMA],Tabella2_1[NOMINATIVO DA PROGRAMMA],"",0,1)</f>
        <v>MULLAH MORSALIN</v>
      </c>
    </row>
    <row r="183" spans="1:3" x14ac:dyDescent="0.25">
      <c r="A183" s="100" t="s">
        <v>232</v>
      </c>
      <c r="B183" s="194">
        <f>COUNTIF(PROGRAMMA!$B$11:$V$89,A183)</f>
        <v>1</v>
      </c>
      <c r="C183" s="205" t="str">
        <f>_xlfn.XLOOKUP(A183,Tabella2_1[NOMINATIVO DA PROGRAMMA],Tabella2_1[NOMINATIVO DA PROGRAMMA],"",0,1)</f>
        <v>MUNNA ABDULLAH AL NUMAN</v>
      </c>
    </row>
    <row r="184" spans="1:3" x14ac:dyDescent="0.25">
      <c r="A184" s="100" t="s">
        <v>108</v>
      </c>
      <c r="B184" s="194">
        <f>COUNTIF(PROGRAMMA!$B$11:$V$89,A184)</f>
        <v>1</v>
      </c>
      <c r="C184" s="205" t="str">
        <f>_xlfn.XLOOKUP(A184,Tabella2_1[NOMINATIVO DA PROGRAMMA],Tabella2_1[NOMINATIVO DA PROGRAMMA],"",0,1)</f>
        <v>MUNSI MD SHAUN</v>
      </c>
    </row>
    <row r="185" spans="1:3" x14ac:dyDescent="0.25">
      <c r="A185" s="100" t="s">
        <v>162</v>
      </c>
      <c r="B185" s="194">
        <f>COUNTIF(PROGRAMMA!$B$11:$V$89,A185)</f>
        <v>1</v>
      </c>
      <c r="C185" s="205" t="str">
        <f>_xlfn.XLOOKUP(A185,Tabella2_1[NOMINATIVO DA PROGRAMMA],Tabella2_1[NOMINATIVO DA PROGRAMMA],"",0,1)</f>
        <v>NIANG IBOU</v>
      </c>
    </row>
    <row r="186" spans="1:3" x14ac:dyDescent="0.25">
      <c r="A186" s="100" t="s">
        <v>179</v>
      </c>
      <c r="B186" s="194">
        <f>COUNTIF(PROGRAMMA!$B$11:$V$89,A186)</f>
        <v>1</v>
      </c>
      <c r="C186" s="205" t="str">
        <f>_xlfn.XLOOKUP(A186,Tabella2_1[NOMINATIVO DA PROGRAMMA],Tabella2_1[NOMINATIVO DA PROGRAMMA],"",0,1)</f>
        <v>ODUWARE EFOSA</v>
      </c>
    </row>
    <row r="187" spans="1:3" x14ac:dyDescent="0.25">
      <c r="A187" s="100" t="s">
        <v>180</v>
      </c>
      <c r="B187" s="194">
        <f>COUNTIF(PROGRAMMA!$B$11:$V$89,A187)</f>
        <v>1</v>
      </c>
      <c r="C187" s="205" t="str">
        <f>_xlfn.XLOOKUP(A187,Tabella2_1[NOMINATIVO DA PROGRAMMA],Tabella2_1[NOMINATIVO DA PROGRAMMA],"",0,1)</f>
        <v>OROMANE DJEYA</v>
      </c>
    </row>
    <row r="188" spans="1:3" x14ac:dyDescent="0.25">
      <c r="A188" s="100" t="s">
        <v>35</v>
      </c>
      <c r="B188" s="194">
        <f>COUNTIF(PROGRAMMA!$B$11:$V$89,A188)</f>
        <v>1</v>
      </c>
      <c r="C188" s="205" t="str">
        <f>_xlfn.XLOOKUP(A188,Tabella2_1[NOMINATIVO DA PROGRAMMA],Tabella2_1[NOMINATIVO DA PROGRAMMA],"",0,1)</f>
        <v>PETRELLI VINCENZO</v>
      </c>
    </row>
    <row r="189" spans="1:3" x14ac:dyDescent="0.25">
      <c r="A189" s="100" t="s">
        <v>109</v>
      </c>
      <c r="B189" s="194">
        <f>COUNTIF(PROGRAMMA!$B$11:$V$89,A189)</f>
        <v>1</v>
      </c>
      <c r="C189" s="205" t="str">
        <f>_xlfn.XLOOKUP(A189,Tabella2_1[NOMINATIVO DA PROGRAMMA],Tabella2_1[NOMINATIVO DA PROGRAMMA],"",0,1)</f>
        <v>PIRRELLO DAMIANO</v>
      </c>
    </row>
    <row r="190" spans="1:3" x14ac:dyDescent="0.25">
      <c r="A190" s="100" t="s">
        <v>196</v>
      </c>
      <c r="B190" s="194">
        <f>COUNTIF(PROGRAMMA!$B$11:$V$89,A190)</f>
        <v>1</v>
      </c>
      <c r="C190" s="205" t="str">
        <f>_xlfn.XLOOKUP(A190,Tabella2_1[NOMINATIVO DA PROGRAMMA],Tabella2_1[NOMINATIVO DA PROGRAMMA],"",0,1)</f>
        <v>PIZZARDI FRANCESCO CROCIFISSO</v>
      </c>
    </row>
    <row r="191" spans="1:3" x14ac:dyDescent="0.25">
      <c r="A191" s="100" t="s">
        <v>110</v>
      </c>
      <c r="B191" s="194">
        <f>COUNTIF(PROGRAMMA!$B$11:$V$89,A191)</f>
        <v>1</v>
      </c>
      <c r="C191" s="205" t="str">
        <f>_xlfn.XLOOKUP(A191,Tabella2_1[NOMINATIVO DA PROGRAMMA],Tabella2_1[NOMINATIVO DA PROGRAMMA],"",0,1)</f>
        <v>PUCCIO SALVATORE MASSIMO</v>
      </c>
    </row>
    <row r="192" spans="1:3" x14ac:dyDescent="0.25">
      <c r="A192" s="100" t="s">
        <v>181</v>
      </c>
      <c r="B192" s="194">
        <f>COUNTIF(PROGRAMMA!$B$11:$V$89,A192)</f>
        <v>1</v>
      </c>
      <c r="C192" s="205" t="str">
        <f>_xlfn.XLOOKUP(A192,Tabella2_1[NOMINATIVO DA PROGRAMMA],Tabella2_1[NOMINATIVO DA PROGRAMMA],"",0,1)</f>
        <v>QAYYUM ABDUL</v>
      </c>
    </row>
    <row r="193" spans="1:3" x14ac:dyDescent="0.25">
      <c r="A193" s="100" t="s">
        <v>111</v>
      </c>
      <c r="B193" s="194">
        <f>COUNTIF(PROGRAMMA!$B$11:$V$89,A193)</f>
        <v>1</v>
      </c>
      <c r="C193" s="205" t="str">
        <f>_xlfn.XLOOKUP(A193,Tabella2_1[NOMINATIVO DA PROGRAMMA],Tabella2_1[NOMINATIVO DA PROGRAMMA],"",0,1)</f>
        <v>RAFFAELE LUIGI</v>
      </c>
    </row>
    <row r="194" spans="1:3" x14ac:dyDescent="0.25">
      <c r="A194" s="100" t="s">
        <v>114</v>
      </c>
      <c r="B194" s="194">
        <f>COUNTIF(PROGRAMMA!$B$11:$V$89,A194)</f>
        <v>1</v>
      </c>
      <c r="C194" s="205" t="str">
        <f>_xlfn.XLOOKUP(A194,Tabella2_1[NOMINATIVO DA PROGRAMMA],Tabella2_1[NOMINATIVO DA PROGRAMMA],"",0,1)</f>
        <v>RAHMAN ASHIKUR</v>
      </c>
    </row>
    <row r="195" spans="1:3" x14ac:dyDescent="0.25">
      <c r="A195" s="100" t="s">
        <v>112</v>
      </c>
      <c r="B195" s="194">
        <f>COUNTIF(PROGRAMMA!$B$11:$V$89,A195)</f>
        <v>1</v>
      </c>
      <c r="C195" s="205" t="str">
        <f>_xlfn.XLOOKUP(A195,Tabella2_1[NOMINATIVO DA PROGRAMMA],Tabella2_1[NOMINATIVO DA PROGRAMMA],"",0,1)</f>
        <v>RAHMAN RAYHAN</v>
      </c>
    </row>
    <row r="196" spans="1:3" x14ac:dyDescent="0.25">
      <c r="A196" s="100" t="s">
        <v>113</v>
      </c>
      <c r="B196" s="194">
        <f>COUNTIF(PROGRAMMA!$B$11:$V$89,A196)</f>
        <v>1</v>
      </c>
      <c r="C196" s="205" t="str">
        <f>_xlfn.XLOOKUP(A196,Tabella2_1[NOMINATIVO DA PROGRAMMA],Tabella2_1[NOMINATIVO DA PROGRAMMA],"",0,1)</f>
        <v>RAHMAN SAIDUR</v>
      </c>
    </row>
    <row r="197" spans="1:3" x14ac:dyDescent="0.25">
      <c r="A197" s="100" t="s">
        <v>307</v>
      </c>
      <c r="B197" s="194">
        <f>COUNTIF(PROGRAMMA!$B$11:$V$89,A197)</f>
        <v>1</v>
      </c>
      <c r="C197" s="205" t="str">
        <f>_xlfn.XLOOKUP(A197,Tabella2_1[NOMINATIVO DA PROGRAMMA],Tabella2_1[NOMINATIVO DA PROGRAMMA],"",0,1)</f>
        <v>RAHUL MD</v>
      </c>
    </row>
    <row r="198" spans="1:3" x14ac:dyDescent="0.25">
      <c r="A198" s="100" t="s">
        <v>182</v>
      </c>
      <c r="B198" s="194">
        <f>COUNTIF(PROGRAMMA!$B$11:$V$89,A198)</f>
        <v>1</v>
      </c>
      <c r="C198" s="205" t="str">
        <f>_xlfn.XLOOKUP(A198,Tabella2_1[NOMINATIVO DA PROGRAMMA],Tabella2_1[NOMINATIVO DA PROGRAMMA],"",0,1)</f>
        <v>RAJPUTH SUJAN</v>
      </c>
    </row>
    <row r="199" spans="1:3" x14ac:dyDescent="0.25">
      <c r="A199" s="100" t="s">
        <v>14</v>
      </c>
      <c r="B199" s="194">
        <f>COUNTIF(PROGRAMMA!$B$11:$V$89,A199)</f>
        <v>1</v>
      </c>
      <c r="C199" s="205" t="str">
        <f>_xlfn.XLOOKUP(A199,Tabella2_1[NOMINATIVO DA PROGRAMMA],Tabella2_1[NOMINATIVO DA PROGRAMMA],"",0,1)</f>
        <v>RANA MASUD</v>
      </c>
    </row>
    <row r="200" spans="1:3" x14ac:dyDescent="0.25">
      <c r="A200" s="100" t="s">
        <v>292</v>
      </c>
      <c r="B200" s="194">
        <f>COUNTIF(PROGRAMMA!$B$11:$V$89,A200)</f>
        <v>1</v>
      </c>
      <c r="C200" s="205" t="str">
        <f>_xlfn.XLOOKUP(A200,Tabella2_1[NOMINATIVO DA PROGRAMMA],Tabella2_1[NOMINATIVO DA PROGRAMMA],"",0,1)</f>
        <v>RIDOY MD ANIK HOSEN BEPARY</v>
      </c>
    </row>
    <row r="201" spans="1:3" x14ac:dyDescent="0.25">
      <c r="A201" s="100" t="s">
        <v>50</v>
      </c>
      <c r="B201" s="194">
        <f>COUNTIF(PROGRAMMA!$B$11:$V$89,A201)</f>
        <v>1</v>
      </c>
      <c r="C201" s="205" t="str">
        <f>_xlfn.XLOOKUP(A201,Tabella2_1[NOMINATIVO DA PROGRAMMA],Tabella2_1[NOMINATIVO DA PROGRAMMA],"",0,1)</f>
        <v>ROCCUZZO DANILO</v>
      </c>
    </row>
    <row r="202" spans="1:3" x14ac:dyDescent="0.25">
      <c r="A202" s="100" t="s">
        <v>17</v>
      </c>
      <c r="B202" s="194">
        <f>COUNTIF(PROGRAMMA!$B$11:$V$89,A202)</f>
        <v>1</v>
      </c>
      <c r="C202" s="205" t="str">
        <f>_xlfn.XLOOKUP(A202,Tabella2_1[NOMINATIVO DA PROGRAMMA],Tabella2_1[NOMINATIVO DA PROGRAMMA],"",0,1)</f>
        <v>ROSSIT CHRISTIAN</v>
      </c>
    </row>
    <row r="203" spans="1:3" x14ac:dyDescent="0.25">
      <c r="A203" s="100" t="s">
        <v>284</v>
      </c>
      <c r="B203" s="194">
        <f>COUNTIF(PROGRAMMA!$B$11:$V$89,A203)</f>
        <v>1</v>
      </c>
      <c r="C203" s="205" t="str">
        <f>_xlfn.XLOOKUP(A203,Tabella2_1[NOMINATIVO DA PROGRAMMA],Tabella2_1[NOMINATIVO DA PROGRAMMA],"",0,1)</f>
        <v>SAFOR ALI</v>
      </c>
    </row>
    <row r="204" spans="1:3" x14ac:dyDescent="0.25">
      <c r="A204" s="100" t="s">
        <v>49</v>
      </c>
      <c r="B204" s="194">
        <f>COUNTIF(PROGRAMMA!$B$11:$V$89,A204)</f>
        <v>1</v>
      </c>
      <c r="C204" s="205" t="str">
        <f>_xlfn.XLOOKUP(A204,Tabella2_1[NOMINATIVO DA PROGRAMMA],Tabella2_1[NOMINATIVO DA PROGRAMMA],"",0,1)</f>
        <v>SAGAR MOHAMMAD</v>
      </c>
    </row>
    <row r="205" spans="1:3" x14ac:dyDescent="0.25">
      <c r="A205" s="100" t="s">
        <v>192</v>
      </c>
      <c r="B205" s="194">
        <f>COUNTIF(PROGRAMMA!$B$11:$V$89,A205)</f>
        <v>1</v>
      </c>
      <c r="C205" s="205" t="str">
        <f>_xlfn.XLOOKUP(A205,Tabella2_1[NOMINATIVO DA PROGRAMMA],Tabella2_1[NOMINATIVO DA PROGRAMMA],"",0,1)</f>
        <v>SAJIB MD</v>
      </c>
    </row>
    <row r="206" spans="1:3" x14ac:dyDescent="0.25">
      <c r="A206" s="100" t="s">
        <v>183</v>
      </c>
      <c r="B206" s="194">
        <f>COUNTIF(PROGRAMMA!$B$11:$V$89,A206)</f>
        <v>1</v>
      </c>
      <c r="C206" s="205" t="str">
        <f>_xlfn.XLOOKUP(A206,Tabella2_1[NOMINATIVO DA PROGRAMMA],Tabella2_1[NOMINATIVO DA PROGRAMMA],"",0,1)</f>
        <v>SALL MAMADOU MBAYE</v>
      </c>
    </row>
    <row r="207" spans="1:3" x14ac:dyDescent="0.25">
      <c r="A207" s="100" t="s">
        <v>184</v>
      </c>
      <c r="B207" s="194">
        <f>COUNTIF(PROGRAMMA!$B$11:$V$89,A207)</f>
        <v>1</v>
      </c>
      <c r="C207" s="205" t="str">
        <f>_xlfn.XLOOKUP(A207,Tabella2_1[NOMINATIVO DA PROGRAMMA],Tabella2_1[NOMINATIVO DA PROGRAMMA],"",0,1)</f>
        <v>SAMAKE ABOUBAKAR</v>
      </c>
    </row>
    <row r="208" spans="1:3" x14ac:dyDescent="0.25">
      <c r="A208" s="100" t="s">
        <v>264</v>
      </c>
      <c r="B208" s="194">
        <f>COUNTIF(PROGRAMMA!$B$11:$V$89,A208)</f>
        <v>1</v>
      </c>
      <c r="C208" s="205" t="str">
        <f>_xlfn.XLOOKUP(A208,Tabella2_1[NOMINATIVO DA PROGRAMMA],Tabella2_1[NOMINATIVO DA PROGRAMMA],"",0,1)</f>
        <v>SAMB GORA</v>
      </c>
    </row>
    <row r="209" spans="1:3" x14ac:dyDescent="0.25">
      <c r="A209" s="100" t="s">
        <v>25</v>
      </c>
      <c r="B209" s="194">
        <f>COUNTIF(PROGRAMMA!$B$11:$V$89,A209)</f>
        <v>1</v>
      </c>
      <c r="C209" s="205" t="str">
        <f>_xlfn.XLOOKUP(A209,Tabella2_1[NOMINATIVO DA PROGRAMMA],Tabella2_1[NOMINATIVO DA PROGRAMMA],"",0,1)</f>
        <v>SANGARE' ABDRAHAMANE</v>
      </c>
    </row>
    <row r="210" spans="1:3" x14ac:dyDescent="0.25">
      <c r="A210" s="100" t="s">
        <v>115</v>
      </c>
      <c r="B210" s="194">
        <f>COUNTIF(PROGRAMMA!$B$11:$V$89,A210)</f>
        <v>1</v>
      </c>
      <c r="C210" s="205" t="str">
        <f>_xlfn.XLOOKUP(A210,Tabella2_1[NOMINATIVO DA PROGRAMMA],Tabella2_1[NOMINATIVO DA PROGRAMMA],"",0,1)</f>
        <v>SARR IBRAHIMA</v>
      </c>
    </row>
    <row r="211" spans="1:3" x14ac:dyDescent="0.25">
      <c r="A211" s="100" t="s">
        <v>116</v>
      </c>
      <c r="B211" s="194">
        <f>COUNTIF(PROGRAMMA!$B$11:$V$89,A211)</f>
        <v>1</v>
      </c>
      <c r="C211" s="205" t="str">
        <f>_xlfn.XLOOKUP(A211,Tabella2_1[NOMINATIVO DA PROGRAMMA],Tabella2_1[NOMINATIVO DA PROGRAMMA],"",0,1)</f>
        <v>SCALINCI FABIO</v>
      </c>
    </row>
    <row r="212" spans="1:3" x14ac:dyDescent="0.25">
      <c r="A212" s="100" t="s">
        <v>220</v>
      </c>
      <c r="B212" s="194">
        <f>COUNTIF(PROGRAMMA!$B$11:$V$89,A212)</f>
        <v>1</v>
      </c>
      <c r="C212" s="205" t="str">
        <f>_xlfn.XLOOKUP(A212,Tabella2_1[NOMINATIVO DA PROGRAMMA],Tabella2_1[NOMINATIVO DA PROGRAMMA],"",0,1)</f>
        <v>SCICOLONE MASSIMO</v>
      </c>
    </row>
    <row r="213" spans="1:3" x14ac:dyDescent="0.25">
      <c r="A213" s="100" t="s">
        <v>117</v>
      </c>
      <c r="B213" s="194">
        <f>COUNTIF(PROGRAMMA!$B$11:$V$89,A213)</f>
        <v>1</v>
      </c>
      <c r="C213" s="205" t="str">
        <f>_xlfn.XLOOKUP(A213,Tabella2_1[NOMINATIVO DA PROGRAMMA],Tabella2_1[NOMINATIVO DA PROGRAMMA],"",0,1)</f>
        <v>SHAKIL HASAN MAHMUD</v>
      </c>
    </row>
    <row r="214" spans="1:3" x14ac:dyDescent="0.25">
      <c r="A214" s="100" t="s">
        <v>244</v>
      </c>
      <c r="B214" s="194">
        <f>COUNTIF(PROGRAMMA!$B$11:$V$89,A214)</f>
        <v>1</v>
      </c>
      <c r="C214" s="205" t="str">
        <f>_xlfn.XLOOKUP(A214,Tabella2_1[NOMINATIVO DA PROGRAMMA],Tabella2_1[NOMINATIVO DA PROGRAMMA],"",0,1)</f>
        <v>SHARDER ROCKY</v>
      </c>
    </row>
    <row r="215" spans="1:3" x14ac:dyDescent="0.25">
      <c r="A215" s="100" t="s">
        <v>55</v>
      </c>
      <c r="B215" s="194">
        <f>COUNTIF(PROGRAMMA!$B$11:$V$89,A215)</f>
        <v>1</v>
      </c>
      <c r="C215" s="205" t="str">
        <f>_xlfn.XLOOKUP(A215,Tabella2_1[NOMINATIVO DA PROGRAMMA],Tabella2_1[NOMINATIVO DA PROGRAMMA],"",0,1)</f>
        <v>SHEIKH MD AZIZUL</v>
      </c>
    </row>
    <row r="216" spans="1:3" x14ac:dyDescent="0.25">
      <c r="A216" s="100" t="s">
        <v>27</v>
      </c>
      <c r="B216" s="194">
        <f>COUNTIF(PROGRAMMA!$B$11:$V$89,A216)</f>
        <v>1</v>
      </c>
      <c r="C216" s="205" t="str">
        <f>_xlfn.XLOOKUP(A216,Tabella2_1[NOMINATIVO DA PROGRAMMA],Tabella2_1[NOMINATIVO DA PROGRAMMA],"",0,1)</f>
        <v>SHOVON AFSOR UDDIN</v>
      </c>
    </row>
    <row r="217" spans="1:3" x14ac:dyDescent="0.25">
      <c r="A217" s="100" t="s">
        <v>185</v>
      </c>
      <c r="B217" s="194">
        <f>COUNTIF(PROGRAMMA!$B$11:$V$89,A217)</f>
        <v>1</v>
      </c>
      <c r="C217" s="205" t="str">
        <f>_xlfn.XLOOKUP(A217,Tabella2_1[NOMINATIVO DA PROGRAMMA],Tabella2_1[NOMINATIVO DA PROGRAMMA],"",0,1)</f>
        <v>SILIVESTRU VASILI</v>
      </c>
    </row>
    <row r="218" spans="1:3" x14ac:dyDescent="0.25">
      <c r="A218" s="100" t="s">
        <v>136</v>
      </c>
      <c r="B218" s="194">
        <f>COUNTIF(PROGRAMMA!$B$11:$V$89,A218)</f>
        <v>1</v>
      </c>
      <c r="C218" s="205" t="str">
        <f>_xlfn.XLOOKUP(A218,Tabella2_1[NOMINATIVO DA PROGRAMMA],Tabella2_1[NOMINATIVO DA PROGRAMMA],"",0,1)</f>
        <v>SOHEL MD</v>
      </c>
    </row>
    <row r="219" spans="1:3" x14ac:dyDescent="0.25">
      <c r="A219" s="100" t="s">
        <v>186</v>
      </c>
      <c r="B219" s="194">
        <f>COUNTIF(PROGRAMMA!$B$11:$V$89,A219)</f>
        <v>1</v>
      </c>
      <c r="C219" s="205" t="str">
        <f>_xlfn.XLOOKUP(A219,Tabella2_1[NOMINATIVO DA PROGRAMMA],Tabella2_1[NOMINATIVO DA PROGRAMMA],"",0,1)</f>
        <v>SONKO SEEDY</v>
      </c>
    </row>
    <row r="220" spans="1:3" x14ac:dyDescent="0.25">
      <c r="A220" s="100" t="s">
        <v>22</v>
      </c>
      <c r="B220" s="194">
        <f>COUNTIF(PROGRAMMA!$B$11:$V$89,A220)</f>
        <v>1</v>
      </c>
      <c r="C220" s="205" t="str">
        <f>_xlfn.XLOOKUP(A220,Tabella2_1[NOMINATIVO DA PROGRAMMA],Tabella2_1[NOMINATIVO DA PROGRAMMA],"",0,1)</f>
        <v>SULIMAN RAIS</v>
      </c>
    </row>
    <row r="221" spans="1:3" x14ac:dyDescent="0.25">
      <c r="A221" s="100" t="s">
        <v>118</v>
      </c>
      <c r="B221" s="194">
        <f>COUNTIF(PROGRAMMA!$B$11:$V$89,A221)</f>
        <v>1</v>
      </c>
      <c r="C221" s="205" t="str">
        <f>_xlfn.XLOOKUP(A221,Tabella2_1[NOMINATIVO DA PROGRAMMA],Tabella2_1[NOMINATIVO DA PROGRAMMA],"",0,1)</f>
        <v>SUMON AL AMIN</v>
      </c>
    </row>
    <row r="222" spans="1:3" x14ac:dyDescent="0.25">
      <c r="A222" s="100" t="s">
        <v>214</v>
      </c>
      <c r="B222" s="194">
        <f>COUNTIF(PROGRAMMA!$B$11:$V$89,A222)</f>
        <v>1</v>
      </c>
      <c r="C222" s="205" t="str">
        <f>_xlfn.XLOOKUP(A222,Tabella2_1[NOMINATIVO DA PROGRAMMA],Tabella2_1[NOMINATIVO DA PROGRAMMA],"",0,1)</f>
        <v>SYED AFSAR ALI</v>
      </c>
    </row>
    <row r="223" spans="1:3" x14ac:dyDescent="0.25">
      <c r="A223" s="100" t="s">
        <v>283</v>
      </c>
      <c r="B223" s="194">
        <f>COUNTIF(PROGRAMMA!$B$11:$V$89,A223)</f>
        <v>1</v>
      </c>
      <c r="C223" s="205" t="str">
        <f>_xlfn.XLOOKUP(A223,Tabella2_1[NOMINATIVO DA PROGRAMMA],Tabella2_1[NOMINATIVO DA PROGRAMMA],"",0,1)</f>
        <v>TALUKDER AKASH</v>
      </c>
    </row>
    <row r="224" spans="1:3" x14ac:dyDescent="0.25">
      <c r="A224" s="100" t="s">
        <v>33</v>
      </c>
      <c r="B224" s="194">
        <f>COUNTIF(PROGRAMMA!$B$11:$V$89,A224)</f>
        <v>1</v>
      </c>
      <c r="C224" s="205" t="str">
        <f>_xlfn.XLOOKUP(A224,Tabella2_1[NOMINATIVO DA PROGRAMMA],Tabella2_1[NOMINATIVO DA PROGRAMMA],"",0,1)</f>
        <v>TAORMINA FABIO</v>
      </c>
    </row>
    <row r="225" spans="1:3" x14ac:dyDescent="0.25">
      <c r="A225" s="100" t="s">
        <v>187</v>
      </c>
      <c r="B225" s="194">
        <f>COUNTIF(PROGRAMMA!$B$11:$V$89,A225)</f>
        <v>1</v>
      </c>
      <c r="C225" s="205" t="str">
        <f>_xlfn.XLOOKUP(A225,Tabella2_1[NOMINATIVO DA PROGRAMMA],Tabella2_1[NOMINATIVO DA PROGRAMMA],"",0,1)</f>
        <v>TARLAO FELIPE</v>
      </c>
    </row>
    <row r="226" spans="1:3" x14ac:dyDescent="0.25">
      <c r="A226" s="100" t="s">
        <v>119</v>
      </c>
      <c r="B226" s="194">
        <f>COUNTIF(PROGRAMMA!$B$11:$V$89,A226)</f>
        <v>1</v>
      </c>
      <c r="C226" s="205" t="str">
        <f>_xlfn.XLOOKUP(A226,Tabella2_1[NOMINATIVO DA PROGRAMMA],Tabella2_1[NOMINATIVO DA PROGRAMMA],"",0,1)</f>
        <v>TERLATI GIANCARLO</v>
      </c>
    </row>
    <row r="227" spans="1:3" x14ac:dyDescent="0.25">
      <c r="A227" s="100" t="s">
        <v>120</v>
      </c>
      <c r="B227" s="194">
        <f>COUNTIF(PROGRAMMA!$B$11:$V$89,A227)</f>
        <v>1</v>
      </c>
      <c r="C227" s="205" t="str">
        <f>_xlfn.XLOOKUP(A227,Tabella2_1[NOMINATIVO DA PROGRAMMA],Tabella2_1[NOMINATIVO DA PROGRAMMA],"",0,1)</f>
        <v>THIAM MODOU</v>
      </c>
    </row>
    <row r="228" spans="1:3" x14ac:dyDescent="0.25">
      <c r="A228" s="100" t="s">
        <v>121</v>
      </c>
      <c r="B228" s="194">
        <f>COUNTIF(PROGRAMMA!$B$11:$V$89,A228)</f>
        <v>1</v>
      </c>
      <c r="C228" s="205" t="str">
        <f>_xlfn.XLOOKUP(A228,Tabella2_1[NOMINATIVO DA PROGRAMMA],Tabella2_1[NOMINATIVO DA PROGRAMMA],"",0,1)</f>
        <v>THIAM MOUSTAPHA</v>
      </c>
    </row>
    <row r="229" spans="1:3" x14ac:dyDescent="0.25">
      <c r="A229" s="100" t="s">
        <v>122</v>
      </c>
      <c r="B229" s="194">
        <f>COUNTIF(PROGRAMMA!$B$11:$V$89,A229)</f>
        <v>1</v>
      </c>
      <c r="C229" s="205" t="str">
        <f>_xlfn.XLOOKUP(A229,Tabella2_1[NOMINATIVO DA PROGRAMMA],Tabella2_1[NOMINATIVO DA PROGRAMMA],"",0,1)</f>
        <v>TOUFIQUL ISLAM</v>
      </c>
    </row>
    <row r="230" spans="1:3" x14ac:dyDescent="0.25">
      <c r="A230" s="100" t="s">
        <v>188</v>
      </c>
      <c r="B230" s="194">
        <f>COUNTIF(PROGRAMMA!$B$11:$V$89,A230)</f>
        <v>1</v>
      </c>
      <c r="C230" s="205" t="str">
        <f>_xlfn.XLOOKUP(A230,Tabella2_1[NOMINATIVO DA PROGRAMMA],Tabella2_1[NOMINATIVO DA PROGRAMMA],"",0,1)</f>
        <v>UDDIN ASHRAF</v>
      </c>
    </row>
    <row r="231" spans="1:3" x14ac:dyDescent="0.25">
      <c r="A231" s="100" t="s">
        <v>233</v>
      </c>
      <c r="B231" s="194">
        <f>COUNTIF(PROGRAMMA!$B$11:$V$89,A231)</f>
        <v>1</v>
      </c>
      <c r="C231" s="205" t="str">
        <f>_xlfn.XLOOKUP(A231,Tabella2_1[NOMINATIVO DA PROGRAMMA],Tabella2_1[NOMINATIVO DA PROGRAMMA],"",0,1)</f>
        <v>UDDIN MD HALAL</v>
      </c>
    </row>
    <row r="232" spans="1:3" x14ac:dyDescent="0.25">
      <c r="A232" s="100" t="s">
        <v>239</v>
      </c>
      <c r="B232" s="194">
        <f>COUNTIF(PROGRAMMA!$B$11:$V$89,A232)</f>
        <v>1</v>
      </c>
      <c r="C232" s="205" t="str">
        <f>_xlfn.XLOOKUP(A232,Tabella2_1[NOMINATIVO DA PROGRAMMA],Tabella2_1[NOMINATIVO DA PROGRAMMA],"",0,1)</f>
        <v>ULLAH MEHDI HASAN</v>
      </c>
    </row>
    <row r="233" spans="1:3" x14ac:dyDescent="0.25">
      <c r="A233" s="100" t="s">
        <v>36</v>
      </c>
      <c r="B233" s="194">
        <f>COUNTIF(PROGRAMMA!$B$11:$V$89,A233)</f>
        <v>1</v>
      </c>
      <c r="C233" s="205" t="str">
        <f>_xlfn.XLOOKUP(A233,Tabella2_1[NOMINATIVO DA PROGRAMMA],Tabella2_1[NOMINATIVO DA PROGRAMMA],"",0,1)</f>
        <v>VETRANO ERRICO</v>
      </c>
    </row>
    <row r="234" spans="1:3" x14ac:dyDescent="0.25">
      <c r="A234" s="100" t="s">
        <v>42</v>
      </c>
      <c r="B234" s="194">
        <f>COUNTIF(PROGRAMMA!$B$11:$V$89,A234)</f>
        <v>1</v>
      </c>
      <c r="C234" s="205" t="str">
        <f>_xlfn.XLOOKUP(A234,Tabella2_1[NOMINATIVO DA PROGRAMMA],Tabella2_1[NOMINATIVO DA PROGRAMMA],"",0,1)</f>
        <v>VETRANO GAETANO</v>
      </c>
    </row>
    <row r="235" spans="1:3" x14ac:dyDescent="0.25">
      <c r="A235" s="100" t="s">
        <v>189</v>
      </c>
      <c r="B235" s="194">
        <f>COUNTIF(PROGRAMMA!$B$11:$V$89,A235)</f>
        <v>1</v>
      </c>
      <c r="C235" s="205" t="str">
        <f>_xlfn.XLOOKUP(A235,Tabella2_1[NOMINATIVO DA PROGRAMMA],Tabella2_1[NOMINATIVO DA PROGRAMMA],"",0,1)</f>
        <v>YOUSUFI WALI MUHAMMAD</v>
      </c>
    </row>
    <row r="236" spans="1:3" x14ac:dyDescent="0.25">
      <c r="A236" s="100" t="s">
        <v>51</v>
      </c>
      <c r="B236" s="194">
        <f>COUNTIF(PROGRAMMA!$B$11:$V$89,A236)</f>
        <v>1</v>
      </c>
      <c r="C236" s="205" t="str">
        <f>_xlfn.XLOOKUP(A236,Tabella2_1[NOMINATIVO DA PROGRAMMA],Tabella2_1[NOMINATIVO DA PROGRAMMA],"",0,1)</f>
        <v>ZAABOUTI MOHAMED SGHAIER</v>
      </c>
    </row>
    <row r="237" spans="1:3" x14ac:dyDescent="0.25">
      <c r="A237" s="100" t="s">
        <v>324</v>
      </c>
      <c r="B237" s="194">
        <f>COUNTIF(PROGRAMMA!$B$11:$V$89,A237)</f>
        <v>1</v>
      </c>
      <c r="C237" s="205" t="str">
        <f>_xlfn.XLOOKUP(A237,Tabella2_1[NOMINATIVO DA PROGRAMMA],Tabella2_1[NOMINATIVO DA PROGRAMMA],"",0,1)</f>
        <v>SHARKER RAJIB</v>
      </c>
    </row>
    <row r="238" spans="1:3" x14ac:dyDescent="0.25">
      <c r="A238" s="100" t="s">
        <v>325</v>
      </c>
      <c r="B238" s="194">
        <f>COUNTIF(PROGRAMMA!$B$11:$V$89,A238)</f>
        <v>1</v>
      </c>
      <c r="C238" s="205" t="str">
        <f>_xlfn.XLOOKUP(A238,Tabella2_1[NOMINATIVO DA PROGRAMMA],Tabella2_1[NOMINATIVO DA PROGRAMMA],"",0,1)</f>
        <v>DIALLO ALIOU</v>
      </c>
    </row>
    <row r="239" spans="1:3" x14ac:dyDescent="0.25">
      <c r="A239" s="100"/>
      <c r="B239" s="194">
        <f>COUNTIF(PROGRAMMA!$B$11:$V$89,A239)</f>
        <v>0</v>
      </c>
      <c r="C239" s="205" t="str">
        <f>_xlfn.XLOOKUP(A239,Tabella2_1[NOMINATIVO DA PROGRAMMA],Tabella2_1[NOMINATIVO DA PROGRAMMA],"",0,1)</f>
        <v/>
      </c>
    </row>
    <row r="240" spans="1:3" x14ac:dyDescent="0.25">
      <c r="A240" s="100"/>
      <c r="B240" s="194">
        <f>COUNTIF(PROGRAMMA!$B$11:$V$89,A240)</f>
        <v>0</v>
      </c>
      <c r="C240" s="205" t="str">
        <f>_xlfn.XLOOKUP(A240,Tabella2_1[NOMINATIVO DA PROGRAMMA],Tabella2_1[NOMINATIVO DA PROGRAMMA],"",0,1)</f>
        <v/>
      </c>
    </row>
    <row r="241" spans="1:3" x14ac:dyDescent="0.25">
      <c r="A241" s="100"/>
      <c r="B241" s="194">
        <f>COUNTIF(PROGRAMMA!$B$11:$V$89,A241)</f>
        <v>0</v>
      </c>
      <c r="C241" s="205" t="str">
        <f>_xlfn.XLOOKUP(A241,Tabella2_1[NOMINATIVO DA PROGRAMMA],Tabella2_1[NOMINATIVO DA PROGRAMMA],"",0,1)</f>
        <v/>
      </c>
    </row>
    <row r="242" spans="1:3" x14ac:dyDescent="0.25">
      <c r="A242" s="100"/>
      <c r="B242" s="194">
        <f>COUNTIF(PROGRAMMA!$B$11:$V$89,A242)</f>
        <v>0</v>
      </c>
      <c r="C242" s="205" t="str">
        <f>_xlfn.XLOOKUP(A242,Tabella2_1[NOMINATIVO DA PROGRAMMA],Tabella2_1[NOMINATIVO DA PROGRAMMA],"",0,1)</f>
        <v/>
      </c>
    </row>
    <row r="243" spans="1:3" x14ac:dyDescent="0.25">
      <c r="A243" s="100"/>
      <c r="B243" s="194">
        <f>COUNTIF(PROGRAMMA!$B$11:$V$89,A243)</f>
        <v>0</v>
      </c>
      <c r="C243" s="205" t="str">
        <f>_xlfn.XLOOKUP(A243,Tabella2_1[NOMINATIVO DA PROGRAMMA],Tabella2_1[NOMINATIVO DA PROGRAMMA],"",0,1)</f>
        <v/>
      </c>
    </row>
    <row r="244" spans="1:3" x14ac:dyDescent="0.25">
      <c r="A244" s="100"/>
      <c r="B244" s="194">
        <f>COUNTIF(PROGRAMMA!$B$11:$V$89,A244)</f>
        <v>0</v>
      </c>
      <c r="C244" s="205" t="str">
        <f>_xlfn.XLOOKUP(A244,Tabella2_1[NOMINATIVO DA PROGRAMMA],Tabella2_1[NOMINATIVO DA PROGRAMMA],"",0,1)</f>
        <v/>
      </c>
    </row>
    <row r="245" spans="1:3" x14ac:dyDescent="0.25">
      <c r="A245" s="100"/>
      <c r="B245" s="194">
        <f>COUNTIF(PROGRAMMA!$B$11:$V$89,A245)</f>
        <v>0</v>
      </c>
      <c r="C245" s="205" t="str">
        <f>_xlfn.XLOOKUP(A245,Tabella2_1[NOMINATIVO DA PROGRAMMA],Tabella2_1[NOMINATIVO DA PROGRAMMA],"",0,1)</f>
        <v/>
      </c>
    </row>
    <row r="246" spans="1:3" x14ac:dyDescent="0.25">
      <c r="A246" s="100"/>
      <c r="B246" s="194">
        <f>COUNTIF(PROGRAMMA!$B$11:$V$89,A246)</f>
        <v>0</v>
      </c>
      <c r="C246" s="205" t="str">
        <f>_xlfn.XLOOKUP(A246,Tabella2_1[NOMINATIVO DA PROGRAMMA],Tabella2_1[NOMINATIVO DA PROGRAMMA],"",0,1)</f>
        <v/>
      </c>
    </row>
    <row r="247" spans="1:3" x14ac:dyDescent="0.25">
      <c r="A247" s="100"/>
      <c r="B247" s="194">
        <f>COUNTIF(PROGRAMMA!$B$11:$V$89,A247)</f>
        <v>0</v>
      </c>
      <c r="C247" s="205" t="str">
        <f>_xlfn.XLOOKUP(A247,Tabella2_1[NOMINATIVO DA PROGRAMMA],Tabella2_1[NOMINATIVO DA PROGRAMMA],"",0,1)</f>
        <v/>
      </c>
    </row>
    <row r="248" spans="1:3" x14ac:dyDescent="0.25">
      <c r="A248" s="100"/>
      <c r="B248" s="194">
        <f>COUNTIF(PROGRAMMA!$B$11:$V$89,A248)</f>
        <v>0</v>
      </c>
      <c r="C248" s="205" t="str">
        <f>_xlfn.XLOOKUP(A248,Tabella2_1[NOMINATIVO DA PROGRAMMA],Tabella2_1[NOMINATIVO DA PROGRAMMA],"",0,1)</f>
        <v/>
      </c>
    </row>
    <row r="249" spans="1:3" x14ac:dyDescent="0.25">
      <c r="A249" s="100"/>
      <c r="B249" s="194">
        <f>COUNTIF(PROGRAMMA!$B$11:$V$89,A249)</f>
        <v>0</v>
      </c>
      <c r="C249" s="205" t="str">
        <f>_xlfn.XLOOKUP(A249,Tabella2_1[NOMINATIVO DA PROGRAMMA],Tabella2_1[NOMINATIVO DA PROGRAMMA],"",0,1)</f>
        <v/>
      </c>
    </row>
    <row r="250" spans="1:3" x14ac:dyDescent="0.25">
      <c r="A250" s="100"/>
      <c r="B250" s="194">
        <f>COUNTIF(PROGRAMMA!$B$11:$V$89,A250)</f>
        <v>0</v>
      </c>
      <c r="C250" s="205" t="str">
        <f>_xlfn.XLOOKUP(A250,Tabella2_1[NOMINATIVO DA PROGRAMMA],Tabella2_1[NOMINATIVO DA PROGRAMMA],"",0,1)</f>
        <v/>
      </c>
    </row>
    <row r="251" spans="1:3" x14ac:dyDescent="0.25">
      <c r="A251" s="100"/>
      <c r="B251" s="194">
        <f>COUNTIF(PROGRAMMA!$B$11:$V$89,A251)</f>
        <v>0</v>
      </c>
      <c r="C251" s="205" t="str">
        <f>_xlfn.XLOOKUP(A251,Tabella2_1[NOMINATIVO DA PROGRAMMA],Tabella2_1[NOMINATIVO DA PROGRAMMA],"",0,1)</f>
        <v/>
      </c>
    </row>
    <row r="252" spans="1:3" x14ac:dyDescent="0.25">
      <c r="A252" s="100"/>
      <c r="B252" s="194">
        <f>COUNTIF(PROGRAMMA!$B$11:$V$89,A252)</f>
        <v>0</v>
      </c>
      <c r="C252" s="205" t="str">
        <f>_xlfn.XLOOKUP(A252,Tabella2_1[NOMINATIVO DA PROGRAMMA],Tabella2_1[NOMINATIVO DA PROGRAMMA],"",0,1)</f>
        <v/>
      </c>
    </row>
    <row r="253" spans="1:3" x14ac:dyDescent="0.25">
      <c r="A253" s="100"/>
      <c r="B253" s="194">
        <f>COUNTIF(PROGRAMMA!$B$11:$V$89,A253)</f>
        <v>0</v>
      </c>
      <c r="C253" s="205" t="str">
        <f>_xlfn.XLOOKUP(A253,Tabella2_1[NOMINATIVO DA PROGRAMMA],Tabella2_1[NOMINATIVO DA PROGRAMMA],"",0,1)</f>
        <v/>
      </c>
    </row>
    <row r="254" spans="1:3" x14ac:dyDescent="0.25">
      <c r="A254" s="100"/>
      <c r="B254" s="194">
        <f>COUNTIF(PROGRAMMA!$B$11:$V$89,A254)</f>
        <v>0</v>
      </c>
      <c r="C254" s="205" t="str">
        <f>_xlfn.XLOOKUP(A254,Tabella2_1[NOMINATIVO DA PROGRAMMA],Tabella2_1[NOMINATIVO DA PROGRAMMA],"",0,1)</f>
        <v/>
      </c>
    </row>
    <row r="255" spans="1:3" x14ac:dyDescent="0.25">
      <c r="A255" s="100"/>
      <c r="B255" s="194">
        <f>COUNTIF(PROGRAMMA!$B$11:$V$89,A255)</f>
        <v>0</v>
      </c>
      <c r="C255" s="205" t="str">
        <f>_xlfn.XLOOKUP(A255,Tabella2_1[NOMINATIVO DA PROGRAMMA],Tabella2_1[NOMINATIVO DA PROGRAMMA],"",0,1)</f>
        <v/>
      </c>
    </row>
    <row r="256" spans="1:3" x14ac:dyDescent="0.25">
      <c r="A256" s="100"/>
      <c r="B256" s="194">
        <f>COUNTIF(PROGRAMMA!$B$11:$V$89,A256)</f>
        <v>0</v>
      </c>
      <c r="C256" s="205" t="str">
        <f>_xlfn.XLOOKUP(A256,Tabella2_1[NOMINATIVO DA PROGRAMMA],Tabella2_1[NOMINATIVO DA PROGRAMMA],"",0,1)</f>
        <v/>
      </c>
    </row>
    <row r="257" spans="1:3" x14ac:dyDescent="0.25">
      <c r="A257" s="100"/>
      <c r="B257" s="194">
        <f>COUNTIF(PROGRAMMA!$B$11:$V$89,A257)</f>
        <v>0</v>
      </c>
      <c r="C257" s="205" t="str">
        <f>_xlfn.XLOOKUP(A257,Tabella2_1[NOMINATIVO DA PROGRAMMA],Tabella2_1[NOMINATIVO DA PROGRAMMA],"",0,1)</f>
        <v/>
      </c>
    </row>
    <row r="258" spans="1:3" x14ac:dyDescent="0.25">
      <c r="A258" s="100"/>
      <c r="B258" s="194">
        <f>COUNTIF(PROGRAMMA!$B$11:$V$89,A258)</f>
        <v>0</v>
      </c>
      <c r="C258" s="205" t="str">
        <f>_xlfn.XLOOKUP(A258,Tabella2_1[NOMINATIVO DA PROGRAMMA],Tabella2_1[NOMINATIVO DA PROGRAMMA],"",0,1)</f>
        <v/>
      </c>
    </row>
    <row r="259" spans="1:3" x14ac:dyDescent="0.25">
      <c r="A259" s="100"/>
      <c r="B259" s="194">
        <f>COUNTIF(PROGRAMMA!$B$11:$V$89,A259)</f>
        <v>0</v>
      </c>
      <c r="C259" s="205" t="str">
        <f>_xlfn.XLOOKUP(A259,Tabella2_1[NOMINATIVO DA PROGRAMMA],Tabella2_1[NOMINATIVO DA PROGRAMMA],"",0,1)</f>
        <v/>
      </c>
    </row>
    <row r="260" spans="1:3" x14ac:dyDescent="0.25">
      <c r="A260" s="100"/>
      <c r="B260" s="194">
        <f>COUNTIF(PROGRAMMA!$B$11:$V$89,A260)</f>
        <v>0</v>
      </c>
      <c r="C260" s="205" t="str">
        <f>_xlfn.XLOOKUP(A260,Tabella2_1[NOMINATIVO DA PROGRAMMA],Tabella2_1[NOMINATIVO DA PROGRAMMA],"",0,1)</f>
        <v/>
      </c>
    </row>
    <row r="261" spans="1:3" x14ac:dyDescent="0.25">
      <c r="A261" s="100"/>
      <c r="B261" s="194">
        <f>COUNTIF(PROGRAMMA!$B$11:$V$89,A261)</f>
        <v>0</v>
      </c>
      <c r="C261" s="205" t="str">
        <f>_xlfn.XLOOKUP(A261,Tabella2_1[NOMINATIVO DA PROGRAMMA],Tabella2_1[NOMINATIVO DA PROGRAMMA],"",0,1)</f>
        <v/>
      </c>
    </row>
    <row r="262" spans="1:3" x14ac:dyDescent="0.25">
      <c r="A262" s="100"/>
      <c r="B262" s="194">
        <f>COUNTIF(PROGRAMMA!$B$11:$V$89,A262)</f>
        <v>0</v>
      </c>
      <c r="C262" s="205" t="str">
        <f>_xlfn.XLOOKUP(A262,Tabella2_1[NOMINATIVO DA PROGRAMMA],Tabella2_1[NOMINATIVO DA PROGRAMMA],"",0,1)</f>
        <v/>
      </c>
    </row>
    <row r="263" spans="1:3" x14ac:dyDescent="0.25">
      <c r="A263" s="100"/>
      <c r="B263" s="194">
        <f>COUNTIF(PROGRAMMA!$B$11:$V$89,A263)</f>
        <v>0</v>
      </c>
      <c r="C263" s="205" t="str">
        <f>_xlfn.XLOOKUP(A263,Tabella2_1[NOMINATIVO DA PROGRAMMA],Tabella2_1[NOMINATIVO DA PROGRAMMA],"",0,1)</f>
        <v/>
      </c>
    </row>
    <row r="264" spans="1:3" x14ac:dyDescent="0.25">
      <c r="A264" s="100"/>
      <c r="B264" s="194">
        <f>COUNTIF(PROGRAMMA!$B$11:$V$89,A264)</f>
        <v>0</v>
      </c>
      <c r="C264" s="205" t="str">
        <f>_xlfn.XLOOKUP(A264,Tabella2_1[NOMINATIVO DA PROGRAMMA],Tabella2_1[NOMINATIVO DA PROGRAMMA],"",0,1)</f>
        <v/>
      </c>
    </row>
    <row r="265" spans="1:3" x14ac:dyDescent="0.25">
      <c r="A265" s="100"/>
      <c r="B265" s="194">
        <f>COUNTIF(PROGRAMMA!$B$11:$V$89,A265)</f>
        <v>0</v>
      </c>
      <c r="C265" s="205" t="str">
        <f>_xlfn.XLOOKUP(A265,Tabella2_1[NOMINATIVO DA PROGRAMMA],Tabella2_1[NOMINATIVO DA PROGRAMMA],"",0,1)</f>
        <v/>
      </c>
    </row>
    <row r="266" spans="1:3" x14ac:dyDescent="0.25">
      <c r="A266" s="100"/>
      <c r="B266" s="194">
        <f>COUNTIF(PROGRAMMA!$B$11:$V$89,A266)</f>
        <v>0</v>
      </c>
      <c r="C266" s="205" t="str">
        <f>_xlfn.XLOOKUP(A266,Tabella2_1[NOMINATIVO DA PROGRAMMA],Tabella2_1[NOMINATIVO DA PROGRAMMA],"",0,1)</f>
        <v/>
      </c>
    </row>
    <row r="267" spans="1:3" x14ac:dyDescent="0.25">
      <c r="A267" s="100"/>
      <c r="B267" s="194">
        <f>COUNTIF(PROGRAMMA!$B$11:$V$89,A267)</f>
        <v>0</v>
      </c>
      <c r="C267" s="205" t="str">
        <f>_xlfn.XLOOKUP(A267,Tabella2_1[NOMINATIVO DA PROGRAMMA],Tabella2_1[NOMINATIVO DA PROGRAMMA],"",0,1)</f>
        <v/>
      </c>
    </row>
    <row r="268" spans="1:3" x14ac:dyDescent="0.25">
      <c r="A268" s="100"/>
      <c r="B268" s="194">
        <f>COUNTIF(PROGRAMMA!$B$11:$V$89,A268)</f>
        <v>0</v>
      </c>
      <c r="C268" s="205" t="str">
        <f>_xlfn.XLOOKUP(A268,Tabella2_1[NOMINATIVO DA PROGRAMMA],Tabella2_1[NOMINATIVO DA PROGRAMMA],"",0,1)</f>
        <v/>
      </c>
    </row>
    <row r="269" spans="1:3" x14ac:dyDescent="0.25">
      <c r="A269" s="100"/>
      <c r="B269" s="194">
        <f>COUNTIF(PROGRAMMA!$B$11:$V$89,A269)</f>
        <v>0</v>
      </c>
      <c r="C269" s="205" t="str">
        <f>_xlfn.XLOOKUP(A269,Tabella2_1[NOMINATIVO DA PROGRAMMA],Tabella2_1[NOMINATIVO DA PROGRAMMA],"",0,1)</f>
        <v/>
      </c>
    </row>
    <row r="270" spans="1:3" x14ac:dyDescent="0.25">
      <c r="A270" s="100"/>
      <c r="B270" s="194">
        <f>COUNTIF(PROGRAMMA!$B$11:$V$89,A270)</f>
        <v>0</v>
      </c>
      <c r="C270" s="205" t="str">
        <f>_xlfn.XLOOKUP(A270,Tabella2_1[NOMINATIVO DA PROGRAMMA],Tabella2_1[NOMINATIVO DA PROGRAMMA],"",0,1)</f>
        <v/>
      </c>
    </row>
    <row r="271" spans="1:3" x14ac:dyDescent="0.25">
      <c r="A271" s="100"/>
      <c r="B271" s="194">
        <f>COUNTIF(PROGRAMMA!$B$11:$V$89,A271)</f>
        <v>0</v>
      </c>
      <c r="C271" s="205" t="str">
        <f>_xlfn.XLOOKUP(A271,Tabella2_1[NOMINATIVO DA PROGRAMMA],Tabella2_1[NOMINATIVO DA PROGRAMMA],"",0,1)</f>
        <v/>
      </c>
    </row>
    <row r="272" spans="1:3" x14ac:dyDescent="0.25">
      <c r="A272" s="100"/>
      <c r="B272" s="194">
        <f>COUNTIF(PROGRAMMA!$B$11:$V$89,A272)</f>
        <v>0</v>
      </c>
      <c r="C272" s="205" t="str">
        <f>_xlfn.XLOOKUP(A272,Tabella2_1[NOMINATIVO DA PROGRAMMA],Tabella2_1[NOMINATIVO DA PROGRAMMA],"",0,1)</f>
        <v/>
      </c>
    </row>
    <row r="273" spans="1:3" x14ac:dyDescent="0.25">
      <c r="A273" s="100"/>
      <c r="B273" s="195">
        <f>COUNTIF(PROGRAMMA!$B$11:$V$89,A273)</f>
        <v>0</v>
      </c>
      <c r="C273" s="205" t="str">
        <f>_xlfn.XLOOKUP(A273,Tabella2_1[NOMINATIVO DA PROGRAMMA],Tabella2_1[NOMINATIVO DA PROGRAMMA],"",0,1)</f>
        <v/>
      </c>
    </row>
  </sheetData>
  <dataValidations disablePrompts="1" count="1">
    <dataValidation type="list" allowBlank="1" showInputMessage="1" showErrorMessage="1" sqref="A170" xr:uid="{DB702209-2B0C-4A13-9896-B05473408C7A}">
      <formula1>$A$3:$A$169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DE0AC418-3203-48B2-92FF-47420C033A21}">
            <xm:f>COUNTIF(PROGRAMMA!$B$11:$V$121,$A3:$A288)=0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49" id="{DE0AC418-3203-48B2-92FF-47420C033A21}">
            <xm:f>COUNTIF(PROGRAMMA!$B$11:$V$121,$A5:$A292)=0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A5:A14</xm:sqref>
        </x14:conditionalFormatting>
        <x14:conditionalFormatting xmlns:xm="http://schemas.microsoft.com/office/excel/2006/main">
          <x14:cfRule type="expression" priority="39" id="{DE0AC418-3203-48B2-92FF-47420C033A21}">
            <xm:f>COUNTIF(PROGRAMMA!$B$11:$V$121,$A15:$A303)=0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A15:A61</xm:sqref>
        </x14:conditionalFormatting>
        <x14:conditionalFormatting xmlns:xm="http://schemas.microsoft.com/office/excel/2006/main">
          <x14:cfRule type="expression" priority="3" id="{DE0AC418-3203-48B2-92FF-47420C033A21}">
            <xm:f>COUNTIF(PROGRAMMA!$B$11:$V$121,$A62:$A352)=0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A62</xm:sqref>
        </x14:conditionalFormatting>
        <x14:conditionalFormatting xmlns:xm="http://schemas.microsoft.com/office/excel/2006/main">
          <x14:cfRule type="expression" priority="48" id="{DE0AC418-3203-48B2-92FF-47420C033A21}">
            <xm:f>COUNTIF(PROGRAMMA!$B$11:$V$121,$A63:$A354)=0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A63:A66</xm:sqref>
        </x14:conditionalFormatting>
        <x14:conditionalFormatting xmlns:xm="http://schemas.microsoft.com/office/excel/2006/main">
          <x14:cfRule type="expression" priority="38" id="{DE0AC418-3203-48B2-92FF-47420C033A21}">
            <xm:f>COUNTIF(PROGRAMMA!$B$11:$V$121,$A67:$A359)=0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A67:A149</xm:sqref>
        </x14:conditionalFormatting>
        <x14:conditionalFormatting xmlns:xm="http://schemas.microsoft.com/office/excel/2006/main">
          <x14:cfRule type="expression" priority="29" id="{DE0AC418-3203-48B2-92FF-47420C033A21}">
            <xm:f>COUNTIF(PROGRAMMA!$B$11:$V$121,$A150:$A443)=0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A150:A163</xm:sqref>
        </x14:conditionalFormatting>
        <x14:conditionalFormatting xmlns:xm="http://schemas.microsoft.com/office/excel/2006/main">
          <x14:cfRule type="expression" priority="23" id="{DE0AC418-3203-48B2-92FF-47420C033A21}">
            <xm:f>COUNTIF(PROGRAMMA!$B$11:$V$121,$A164:$A458)=0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A164:A167</xm:sqref>
        </x14:conditionalFormatting>
        <x14:conditionalFormatting xmlns:xm="http://schemas.microsoft.com/office/excel/2006/main">
          <x14:cfRule type="expression" priority="16" id="{DE0AC418-3203-48B2-92FF-47420C033A21}">
            <xm:f>COUNTIF(PROGRAMMA!$B$11:$V$121,$A168:$A463)=0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A168:A175</xm:sqref>
        </x14:conditionalFormatting>
        <x14:conditionalFormatting xmlns:xm="http://schemas.microsoft.com/office/excel/2006/main">
          <x14:cfRule type="expression" priority="8" id="{DE0AC418-3203-48B2-92FF-47420C033A21}">
            <xm:f>COUNTIF(PROGRAMMA!$B$11:$V$121,$A176:$A472)=0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A176:A214</xm:sqref>
        </x14:conditionalFormatting>
        <x14:conditionalFormatting xmlns:xm="http://schemas.microsoft.com/office/excel/2006/main">
          <x14:cfRule type="expression" priority="1" id="{DE0AC418-3203-48B2-92FF-47420C033A21}">
            <xm:f>COUNTIF(PROGRAMMA!$B$11:$V$121,$A215:$A512)=0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A215:A273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41CF-D2DC-44D8-9BCA-5B050B8D74AF}">
  <dimension ref="A1:B238"/>
  <sheetViews>
    <sheetView topLeftCell="A2" workbookViewId="0">
      <selection activeCell="A2" sqref="A2:A240"/>
    </sheetView>
  </sheetViews>
  <sheetFormatPr defaultRowHeight="15" x14ac:dyDescent="0.25"/>
  <cols>
    <col min="1" max="1" width="34" bestFit="1" customWidth="1"/>
    <col min="2" max="4" width="37.7109375" bestFit="1" customWidth="1"/>
    <col min="5" max="5" width="34" bestFit="1" customWidth="1"/>
  </cols>
  <sheetData>
    <row r="1" spans="1:2" x14ac:dyDescent="0.25">
      <c r="A1" t="s">
        <v>290</v>
      </c>
      <c r="B1" t="s">
        <v>289</v>
      </c>
    </row>
    <row r="2" spans="1:2" x14ac:dyDescent="0.25">
      <c r="A2" t="s">
        <v>220</v>
      </c>
      <c r="B2" t="str">
        <f>_xlfn.XLOOKUP(A2,ElencoDIPxCONVALIDA[Dipendente],ElencoDIPxCONVALIDA[Dipendente],"",0,1)</f>
        <v>SCICOLONE MASSIMO</v>
      </c>
    </row>
    <row r="3" spans="1:2" x14ac:dyDescent="0.25">
      <c r="A3" t="s">
        <v>190</v>
      </c>
      <c r="B3" t="str">
        <f>_xlfn.XLOOKUP(A3,ElencoDIPxCONVALIDA[Dipendente],ElencoDIPxCONVALIDA[Dipendente],"",0,1)</f>
        <v>GIUNTA CARMELO</v>
      </c>
    </row>
    <row r="4" spans="1:2" x14ac:dyDescent="0.25">
      <c r="A4" t="s">
        <v>32</v>
      </c>
      <c r="B4" t="str">
        <f>_xlfn.XLOOKUP(A4,ElencoDIPxCONVALIDA[Dipendente],ElencoDIPxCONVALIDA[Dipendente],"",0,1)</f>
        <v>BABLU BABLU</v>
      </c>
    </row>
    <row r="5" spans="1:2" x14ac:dyDescent="0.25">
      <c r="A5" t="s">
        <v>0</v>
      </c>
      <c r="B5" t="str">
        <f>_xlfn.XLOOKUP(A5,ElencoDIPxCONVALIDA[Dipendente],ElencoDIPxCONVALIDA[Dipendente],"",0,1)</f>
        <v>ALAMIN DIDER</v>
      </c>
    </row>
    <row r="6" spans="1:2" x14ac:dyDescent="0.25">
      <c r="A6" t="s">
        <v>94</v>
      </c>
      <c r="B6" t="str">
        <f>_xlfn.XLOOKUP(A6,ElencoDIPxCONVALIDA[Dipendente],ElencoDIPxCONVALIDA[Dipendente],"",0,1)</f>
        <v>KHAN RAYHAN</v>
      </c>
    </row>
    <row r="7" spans="1:2" x14ac:dyDescent="0.25">
      <c r="A7" t="s">
        <v>76</v>
      </c>
      <c r="B7" t="str">
        <f>_xlfn.XLOOKUP(A7,ElencoDIPxCONVALIDA[Dipendente],ElencoDIPxCONVALIDA[Dipendente],"",0,1)</f>
        <v>CLEDDIO NICOLA</v>
      </c>
    </row>
    <row r="8" spans="1:2" x14ac:dyDescent="0.25">
      <c r="A8" t="s">
        <v>182</v>
      </c>
      <c r="B8" t="str">
        <f>_xlfn.XLOOKUP(A8,ElencoDIPxCONVALIDA[Dipendente],ElencoDIPxCONVALIDA[Dipendente],"",0,1)</f>
        <v>RAJPUTH SUJAN</v>
      </c>
    </row>
    <row r="9" spans="1:2" x14ac:dyDescent="0.25">
      <c r="A9" t="s">
        <v>145</v>
      </c>
      <c r="B9" t="str">
        <f>_xlfn.XLOOKUP(A9,ElencoDIPxCONVALIDA[Dipendente],ElencoDIPxCONVALIDA[Dipendente],"",0,1)</f>
        <v>HALIM ABDUL</v>
      </c>
    </row>
    <row r="10" spans="1:2" x14ac:dyDescent="0.25">
      <c r="A10" t="s">
        <v>212</v>
      </c>
      <c r="B10" t="str">
        <f>_xlfn.XLOOKUP(A10,ElencoDIPxCONVALIDA[Dipendente],ElencoDIPxCONVALIDA[Dipendente],"",0,1)</f>
        <v>KHAN MASUD</v>
      </c>
    </row>
    <row r="11" spans="1:2" x14ac:dyDescent="0.25">
      <c r="A11" t="s">
        <v>120</v>
      </c>
      <c r="B11" t="str">
        <f>_xlfn.XLOOKUP(A11,ElencoDIPxCONVALIDA[Dipendente],ElencoDIPxCONVALIDA[Dipendente],"",0,1)</f>
        <v>THIAM MODOU</v>
      </c>
    </row>
    <row r="12" spans="1:2" x14ac:dyDescent="0.25">
      <c r="A12" t="s">
        <v>118</v>
      </c>
      <c r="B12" t="str">
        <f>_xlfn.XLOOKUP(A12,ElencoDIPxCONVALIDA[Dipendente],ElencoDIPxCONVALIDA[Dipendente],"",0,1)</f>
        <v>SUMON AL AMIN</v>
      </c>
    </row>
    <row r="13" spans="1:2" x14ac:dyDescent="0.25">
      <c r="A13" t="s">
        <v>139</v>
      </c>
      <c r="B13" t="str">
        <f>_xlfn.XLOOKUP(A13,ElencoDIPxCONVALIDA[Dipendente],ElencoDIPxCONVALIDA[Dipendente],"",0,1)</f>
        <v>HOSSAIN RASEL 05</v>
      </c>
    </row>
    <row r="14" spans="1:2" x14ac:dyDescent="0.25">
      <c r="A14" t="s">
        <v>61</v>
      </c>
      <c r="B14" t="str">
        <f>_xlfn.XLOOKUP(A14,ElencoDIPxCONVALIDA[Dipendente],ElencoDIPxCONVALIDA[Dipendente],"",0,1)</f>
        <v>AHMED RONI</v>
      </c>
    </row>
    <row r="15" spans="1:2" x14ac:dyDescent="0.25">
      <c r="A15" t="s">
        <v>174</v>
      </c>
      <c r="B15" t="str">
        <f>_xlfn.XLOOKUP(A15,ElencoDIPxCONVALIDA[Dipendente],ElencoDIPxCONVALIDA[Dipendente],"",0,1)</f>
        <v>MIAH RAZIB</v>
      </c>
    </row>
    <row r="16" spans="1:2" x14ac:dyDescent="0.25">
      <c r="A16" t="s">
        <v>29</v>
      </c>
      <c r="B16" t="str">
        <f>_xlfn.XLOOKUP(A16,ElencoDIPxCONVALIDA[Dipendente],ElencoDIPxCONVALIDA[Dipendente],"",0,1)</f>
        <v>AMIN ALA</v>
      </c>
    </row>
    <row r="17" spans="1:2" x14ac:dyDescent="0.25">
      <c r="A17" t="s">
        <v>86</v>
      </c>
      <c r="B17" t="str">
        <f>_xlfn.XLOOKUP(A17,ElencoDIPxCONVALIDA[Dipendente],ElencoDIPxCONVALIDA[Dipendente],"",0,1)</f>
        <v>HOSSAIN RIPON</v>
      </c>
    </row>
    <row r="18" spans="1:2" x14ac:dyDescent="0.25">
      <c r="A18" t="s">
        <v>204</v>
      </c>
      <c r="B18" t="str">
        <f>_xlfn.XLOOKUP(A18,ElencoDIPxCONVALIDA[Dipendente],ElencoDIPxCONVALIDA[Dipendente],"",0,1)</f>
        <v>JALAL SAH</v>
      </c>
    </row>
    <row r="19" spans="1:2" x14ac:dyDescent="0.25">
      <c r="A19" t="s">
        <v>157</v>
      </c>
      <c r="B19" t="str">
        <f>_xlfn.XLOOKUP(A19,ElencoDIPxCONVALIDA[Dipendente],ElencoDIPxCONVALIDA[Dipendente],"",0,1)</f>
        <v>KHAN MOKTAR</v>
      </c>
    </row>
    <row r="20" spans="1:2" x14ac:dyDescent="0.25">
      <c r="A20" t="s">
        <v>110</v>
      </c>
      <c r="B20" t="str">
        <f>_xlfn.XLOOKUP(A20,ElencoDIPxCONVALIDA[Dipendente],ElencoDIPxCONVALIDA[Dipendente],"",0,1)</f>
        <v>PUCCIO SALVATORE MASSIMO</v>
      </c>
    </row>
    <row r="21" spans="1:2" x14ac:dyDescent="0.25">
      <c r="A21" t="s">
        <v>167</v>
      </c>
      <c r="B21" t="str">
        <f>_xlfn.XLOOKUP(A21,ElencoDIPxCONVALIDA[Dipendente],ElencoDIPxCONVALIDA[Dipendente],"",0,1)</f>
        <v>FATY SALIOU</v>
      </c>
    </row>
    <row r="22" spans="1:2" x14ac:dyDescent="0.25">
      <c r="A22" t="s">
        <v>181</v>
      </c>
      <c r="B22" t="str">
        <f>_xlfn.XLOOKUP(A22,ElencoDIPxCONVALIDA[Dipendente],ElencoDIPxCONVALIDA[Dipendente],"",0,1)</f>
        <v>QAYYUM ABDUL</v>
      </c>
    </row>
    <row r="23" spans="1:2" x14ac:dyDescent="0.25">
      <c r="A23" t="s">
        <v>122</v>
      </c>
      <c r="B23" t="str">
        <f>_xlfn.XLOOKUP(A23,ElencoDIPxCONVALIDA[Dipendente],ElencoDIPxCONVALIDA[Dipendente],"",0,1)</f>
        <v>TOUFIQUL ISLAM</v>
      </c>
    </row>
    <row r="24" spans="1:2" x14ac:dyDescent="0.25">
      <c r="A24" t="s">
        <v>72</v>
      </c>
      <c r="B24" t="str">
        <f>_xlfn.XLOOKUP(A24,ElencoDIPxCONVALIDA[Dipendente],ElencoDIPxCONVALIDA[Dipendente],"",0,1)</f>
        <v>CHADLI ABDELWAHED</v>
      </c>
    </row>
    <row r="25" spans="1:2" x14ac:dyDescent="0.25">
      <c r="A25" t="s">
        <v>13</v>
      </c>
      <c r="B25" t="str">
        <f>_xlfn.XLOOKUP(A25,ElencoDIPxCONVALIDA[Dipendente],ElencoDIPxCONVALIDA[Dipendente],"",0,1)</f>
        <v>HOSSAIN FOYSAL</v>
      </c>
    </row>
    <row r="26" spans="1:2" x14ac:dyDescent="0.25">
      <c r="A26" t="s">
        <v>188</v>
      </c>
      <c r="B26" t="str">
        <f>_xlfn.XLOOKUP(A26,ElencoDIPxCONVALIDA[Dipendente],ElencoDIPxCONVALIDA[Dipendente],"",0,1)</f>
        <v>UDDIN ASHRAF</v>
      </c>
    </row>
    <row r="27" spans="1:2" x14ac:dyDescent="0.25">
      <c r="A27" t="s">
        <v>163</v>
      </c>
      <c r="B27" t="str">
        <f>_xlfn.XLOOKUP(A27,ElencoDIPxCONVALIDA[Dipendente],ElencoDIPxCONVALIDA[Dipendente],"",0,1)</f>
        <v>BAPARI ALAM</v>
      </c>
    </row>
    <row r="28" spans="1:2" x14ac:dyDescent="0.25">
      <c r="A28" t="s">
        <v>70</v>
      </c>
      <c r="B28" t="str">
        <f>_xlfn.XLOOKUP(A28,ElencoDIPxCONVALIDA[Dipendente],ElencoDIPxCONVALIDA[Dipendente],"",0,1)</f>
        <v>BASED ABUL</v>
      </c>
    </row>
    <row r="29" spans="1:2" x14ac:dyDescent="0.25">
      <c r="A29" t="s">
        <v>196</v>
      </c>
      <c r="B29" t="str">
        <f>_xlfn.XLOOKUP(A29,ElencoDIPxCONVALIDA[Dipendente],ElencoDIPxCONVALIDA[Dipendente],"",0,1)</f>
        <v>PIZZARDI FRANCESCO CROCIFISSO</v>
      </c>
    </row>
    <row r="30" spans="1:2" x14ac:dyDescent="0.25">
      <c r="A30" t="s">
        <v>108</v>
      </c>
      <c r="B30" t="str">
        <f>_xlfn.XLOOKUP(A30,ElencoDIPxCONVALIDA[Dipendente],ElencoDIPxCONVALIDA[Dipendente],"",0,1)</f>
        <v>MUNSI MD SHAUN</v>
      </c>
    </row>
    <row r="31" spans="1:2" x14ac:dyDescent="0.25">
      <c r="A31" t="s">
        <v>79</v>
      </c>
      <c r="B31" t="str">
        <f>_xlfn.XLOOKUP(A31,ElencoDIPxCONVALIDA[Dipendente],ElencoDIPxCONVALIDA[Dipendente],"",0,1)</f>
        <v>DE PASQUALE GIUSEPPE</v>
      </c>
    </row>
    <row r="32" spans="1:2" x14ac:dyDescent="0.25">
      <c r="A32" t="s">
        <v>106</v>
      </c>
      <c r="B32" t="str">
        <f>_xlfn.XLOOKUP(A32,ElencoDIPxCONVALIDA[Dipendente],ElencoDIPxCONVALIDA[Dipendente],"",0,1)</f>
        <v>MOGAVERO GIANPIERO</v>
      </c>
    </row>
    <row r="33" spans="1:2" x14ac:dyDescent="0.25">
      <c r="A33" t="s">
        <v>51</v>
      </c>
      <c r="B33" t="str">
        <f>_xlfn.XLOOKUP(A33,ElencoDIPxCONVALIDA[Dipendente],ElencoDIPxCONVALIDA[Dipendente],"",0,1)</f>
        <v>ZAABOUTI MOHAMED SGHAIER</v>
      </c>
    </row>
    <row r="34" spans="1:2" x14ac:dyDescent="0.25">
      <c r="A34" t="s">
        <v>250</v>
      </c>
      <c r="B34" t="str">
        <f>_xlfn.XLOOKUP(A34,ElencoDIPxCONVALIDA[Dipendente],ElencoDIPxCONVALIDA[Dipendente],"",0,1)</f>
        <v>AMIN MD AL 99</v>
      </c>
    </row>
    <row r="35" spans="1:2" x14ac:dyDescent="0.25">
      <c r="A35" t="s">
        <v>95</v>
      </c>
      <c r="B35" t="str">
        <f>_xlfn.XLOOKUP(A35,ElencoDIPxCONVALIDA[Dipendente],ElencoDIPxCONVALIDA[Dipendente],"",0,1)</f>
        <v>KHUNDOKAR MOZAMMEL</v>
      </c>
    </row>
    <row r="36" spans="1:2" x14ac:dyDescent="0.25">
      <c r="A36" t="s">
        <v>101</v>
      </c>
      <c r="B36" t="str">
        <f>_xlfn.XLOOKUP(A36,ElencoDIPxCONVALIDA[Dipendente],ElencoDIPxCONVALIDA[Dipendente],"",0,1)</f>
        <v>MIA RIPON</v>
      </c>
    </row>
    <row r="37" spans="1:2" x14ac:dyDescent="0.25">
      <c r="A37" t="s">
        <v>78</v>
      </c>
      <c r="B37" t="str">
        <f>_xlfn.XLOOKUP(A37,ElencoDIPxCONVALIDA[Dipendente],ElencoDIPxCONVALIDA[Dipendente],"",0,1)</f>
        <v>D'ALO' CIRO</v>
      </c>
    </row>
    <row r="38" spans="1:2" x14ac:dyDescent="0.25">
      <c r="A38" t="s">
        <v>47</v>
      </c>
      <c r="B38" t="str">
        <f>_xlfn.XLOOKUP(A38,ElencoDIPxCONVALIDA[Dipendente],ElencoDIPxCONVALIDA[Dipendente],"",0,1)</f>
        <v>KHAN RONI</v>
      </c>
    </row>
    <row r="39" spans="1:2" x14ac:dyDescent="0.25">
      <c r="A39" t="s">
        <v>67</v>
      </c>
      <c r="B39" t="str">
        <f>_xlfn.XLOOKUP(A39,ElencoDIPxCONVALIDA[Dipendente],ElencoDIPxCONVALIDA[Dipendente],"",0,1)</f>
        <v>AQEEL MUHAMMAD</v>
      </c>
    </row>
    <row r="40" spans="1:2" x14ac:dyDescent="0.25">
      <c r="A40" t="s">
        <v>148</v>
      </c>
      <c r="B40" t="str">
        <f>_xlfn.XLOOKUP(A40,ElencoDIPxCONVALIDA[Dipendente],ElencoDIPxCONVALIDA[Dipendente],"",0,1)</f>
        <v>MIAH ABDUL MOJID</v>
      </c>
    </row>
    <row r="41" spans="1:2" x14ac:dyDescent="0.25">
      <c r="A41" t="s">
        <v>237</v>
      </c>
      <c r="B41" t="str">
        <f>_xlfn.XLOOKUP(A41,ElencoDIPxCONVALIDA[Dipendente],ElencoDIPxCONVALIDA[Dipendente],"",0,1)</f>
        <v>MAIGA HAMIDOU</v>
      </c>
    </row>
    <row r="42" spans="1:2" x14ac:dyDescent="0.25">
      <c r="A42" t="s">
        <v>74</v>
      </c>
      <c r="B42" t="str">
        <f>_xlfn.XLOOKUP(A42,ElencoDIPxCONVALIDA[Dipendente],ElencoDIPxCONVALIDA[Dipendente],"",0,1)</f>
        <v>CIGAN NOVO</v>
      </c>
    </row>
    <row r="43" spans="1:2" x14ac:dyDescent="0.25">
      <c r="A43" t="s">
        <v>221</v>
      </c>
      <c r="B43" t="str">
        <f>_xlfn.XLOOKUP(A43,ElencoDIPxCONVALIDA[Dipendente],ElencoDIPxCONVALIDA[Dipendente],"",0,1)</f>
        <v>KHAN RAZU</v>
      </c>
    </row>
    <row r="44" spans="1:2" x14ac:dyDescent="0.25">
      <c r="A44" t="s">
        <v>104</v>
      </c>
      <c r="B44" t="str">
        <f>_xlfn.XLOOKUP(A44,ElencoDIPxCONVALIDA[Dipendente],ElencoDIPxCONVALIDA[Dipendente],"",0,1)</f>
        <v>MIAH RASEAD</v>
      </c>
    </row>
    <row r="45" spans="1:2" x14ac:dyDescent="0.25">
      <c r="A45" t="s">
        <v>211</v>
      </c>
      <c r="B45" t="str">
        <f>_xlfn.XLOOKUP(A45,ElencoDIPxCONVALIDA[Dipendente],ElencoDIPxCONVALIDA[Dipendente],"",0,1)</f>
        <v>HOSSAIN MOHAMMAD MOSHARAF</v>
      </c>
    </row>
    <row r="46" spans="1:2" x14ac:dyDescent="0.25">
      <c r="A46" t="s">
        <v>186</v>
      </c>
      <c r="B46" t="str">
        <f>_xlfn.XLOOKUP(A46,ElencoDIPxCONVALIDA[Dipendente],ElencoDIPxCONVALIDA[Dipendente],"",0,1)</f>
        <v>SONKO SEEDY</v>
      </c>
    </row>
    <row r="47" spans="1:2" x14ac:dyDescent="0.25">
      <c r="A47" t="s">
        <v>116</v>
      </c>
      <c r="B47" t="str">
        <f>_xlfn.XLOOKUP(A47,ElencoDIPxCONVALIDA[Dipendente],ElencoDIPxCONVALIDA[Dipendente],"",0,1)</f>
        <v>SCALINCI FABIO</v>
      </c>
    </row>
    <row r="48" spans="1:2" x14ac:dyDescent="0.25">
      <c r="A48" t="s">
        <v>272</v>
      </c>
      <c r="B48" t="str">
        <f>_xlfn.XLOOKUP(A48,ElencoDIPxCONVALIDA[Dipendente],ElencoDIPxCONVALIDA[Dipendente],"",0,1)</f>
        <v>ALI SAQIB</v>
      </c>
    </row>
    <row r="49" spans="1:2" x14ac:dyDescent="0.25">
      <c r="A49" t="s">
        <v>325</v>
      </c>
      <c r="B49" t="str">
        <f>_xlfn.XLOOKUP(A49,ElencoDIPxCONVALIDA[Dipendente],ElencoDIPxCONVALIDA[Dipendente],"",0,1)</f>
        <v>DIALLO ALIOU</v>
      </c>
    </row>
    <row r="50" spans="1:2" x14ac:dyDescent="0.25">
      <c r="A50" t="s">
        <v>264</v>
      </c>
      <c r="B50" t="str">
        <f>_xlfn.XLOOKUP(A50,ElencoDIPxCONVALIDA[Dipendente],ElencoDIPxCONVALIDA[Dipendente],"",0,1)</f>
        <v>SAMB GORA</v>
      </c>
    </row>
    <row r="51" spans="1:2" x14ac:dyDescent="0.25">
      <c r="A51" t="s">
        <v>138</v>
      </c>
      <c r="B51" t="str">
        <f>_xlfn.XLOOKUP(A51,ElencoDIPxCONVALIDA[Dipendente],ElencoDIPxCONVALIDA[Dipendente],"",0,1)</f>
        <v>AMIN RAZ</v>
      </c>
    </row>
    <row r="52" spans="1:2" x14ac:dyDescent="0.25">
      <c r="A52" t="s">
        <v>173</v>
      </c>
      <c r="B52" t="str">
        <f>_xlfn.XLOOKUP(A52,ElencoDIPxCONVALIDA[Dipendente],ElencoDIPxCONVALIDA[Dipendente],"",0,1)</f>
        <v>MIAH RAFI</v>
      </c>
    </row>
    <row r="53" spans="1:2" hidden="1" x14ac:dyDescent="0.25">
      <c r="A53">
        <v>46</v>
      </c>
      <c r="B53" t="str">
        <f>_xlfn.XLOOKUP(A53,ElencoDIPxCONVALIDA[Dipendente],ElencoDIPxCONVALIDA[Dipendente],"",0,1)</f>
        <v/>
      </c>
    </row>
    <row r="54" spans="1:2" x14ac:dyDescent="0.25">
      <c r="A54" t="s">
        <v>50</v>
      </c>
      <c r="B54" t="str">
        <f>_xlfn.XLOOKUP(A54,ElencoDIPxCONVALIDA[Dipendente],ElencoDIPxCONVALIDA[Dipendente],"",0,1)</f>
        <v>ROCCUZZO DANILO</v>
      </c>
    </row>
    <row r="55" spans="1:2" x14ac:dyDescent="0.25">
      <c r="A55" t="s">
        <v>170</v>
      </c>
      <c r="B55" t="str">
        <f>_xlfn.XLOOKUP(A55,ElencoDIPxCONVALIDA[Dipendente],ElencoDIPxCONVALIDA[Dipendente],"",0,1)</f>
        <v>HAQ IKRAM UL</v>
      </c>
    </row>
    <row r="56" spans="1:2" x14ac:dyDescent="0.25">
      <c r="A56" t="s">
        <v>192</v>
      </c>
      <c r="B56" t="str">
        <f>_xlfn.XLOOKUP(A56,ElencoDIPxCONVALIDA[Dipendente],ElencoDIPxCONVALIDA[Dipendente],"",0,1)</f>
        <v>SAJIB MD</v>
      </c>
    </row>
    <row r="57" spans="1:2" x14ac:dyDescent="0.25">
      <c r="A57" t="s">
        <v>199</v>
      </c>
      <c r="B57" t="str">
        <f>_xlfn.XLOOKUP(A57,ElencoDIPxCONVALIDA[Dipendente],ElencoDIPxCONVALIDA[Dipendente],"",0,1)</f>
        <v>ISLAM SYFUL</v>
      </c>
    </row>
    <row r="58" spans="1:2" x14ac:dyDescent="0.25">
      <c r="A58" t="s">
        <v>33</v>
      </c>
      <c r="B58" t="str">
        <f>_xlfn.XLOOKUP(A58,ElencoDIPxCONVALIDA[Dipendente],ElencoDIPxCONVALIDA[Dipendente],"",0,1)</f>
        <v>TAORMINA FABIO</v>
      </c>
    </row>
    <row r="59" spans="1:2" x14ac:dyDescent="0.25">
      <c r="A59" t="s">
        <v>83</v>
      </c>
      <c r="B59" t="str">
        <f>_xlfn.XLOOKUP(A59,ElencoDIPxCONVALIDA[Dipendente],ElencoDIPxCONVALIDA[Dipendente],"",0,1)</f>
        <v>GARY HAMADI</v>
      </c>
    </row>
    <row r="60" spans="1:2" x14ac:dyDescent="0.25">
      <c r="A60" t="s">
        <v>143</v>
      </c>
      <c r="B60" t="str">
        <f>_xlfn.XLOOKUP(A60,ElencoDIPxCONVALIDA[Dipendente],ElencoDIPxCONVALIDA[Dipendente],"",0,1)</f>
        <v>BISWAS JOY</v>
      </c>
    </row>
    <row r="61" spans="1:2" x14ac:dyDescent="0.25">
      <c r="A61" t="s">
        <v>179</v>
      </c>
      <c r="B61" t="str">
        <f>_xlfn.XLOOKUP(A61,ElencoDIPxCONVALIDA[Dipendente],ElencoDIPxCONVALIDA[Dipendente],"",0,1)</f>
        <v>ODUWARE EFOSA</v>
      </c>
    </row>
    <row r="62" spans="1:2" x14ac:dyDescent="0.25">
      <c r="A62" t="s">
        <v>307</v>
      </c>
      <c r="B62" t="str">
        <f>_xlfn.XLOOKUP(A62,ElencoDIPxCONVALIDA[Dipendente],ElencoDIPxCONVALIDA[Dipendente],"",0,1)</f>
        <v>RAHUL MD</v>
      </c>
    </row>
    <row r="63" spans="1:2" x14ac:dyDescent="0.25">
      <c r="A63" t="s">
        <v>263</v>
      </c>
      <c r="B63" t="str">
        <f>_xlfn.XLOOKUP(A63,ElencoDIPxCONVALIDA[Dipendente],ElencoDIPxCONVALIDA[Dipendente],"",0,1)</f>
        <v>KANE ABDOUL AHAD</v>
      </c>
    </row>
    <row r="64" spans="1:2" x14ac:dyDescent="0.25">
      <c r="A64" t="s">
        <v>31</v>
      </c>
      <c r="B64" t="str">
        <f>_xlfn.XLOOKUP(A64,ElencoDIPxCONVALIDA[Dipendente],ElencoDIPxCONVALIDA[Dipendente],"",0,1)</f>
        <v>CARPINTERI DOMENICO</v>
      </c>
    </row>
    <row r="65" spans="1:2" x14ac:dyDescent="0.25">
      <c r="A65" t="s">
        <v>87</v>
      </c>
      <c r="B65" t="str">
        <f>_xlfn.XLOOKUP(A65,ElencoDIPxCONVALIDA[Dipendente],ElencoDIPxCONVALIDA[Dipendente],"",0,1)</f>
        <v>HOSSAIN FARID</v>
      </c>
    </row>
    <row r="66" spans="1:2" x14ac:dyDescent="0.25">
      <c r="A66" t="s">
        <v>183</v>
      </c>
      <c r="B66" t="str">
        <f>_xlfn.XLOOKUP(A66,ElencoDIPxCONVALIDA[Dipendente],ElencoDIPxCONVALIDA[Dipendente],"",0,1)</f>
        <v>SALL MAMADOU MBAYE</v>
      </c>
    </row>
    <row r="67" spans="1:2" x14ac:dyDescent="0.25">
      <c r="A67" t="s">
        <v>208</v>
      </c>
      <c r="B67" t="str">
        <f>_xlfn.XLOOKUP(A67,ElencoDIPxCONVALIDA[Dipendente],ElencoDIPxCONVALIDA[Dipendente],"",0,1)</f>
        <v>HOSSAIN DORJOY</v>
      </c>
    </row>
    <row r="68" spans="1:2" x14ac:dyDescent="0.25">
      <c r="A68" t="s">
        <v>93</v>
      </c>
      <c r="B68" t="str">
        <f>_xlfn.XLOOKUP(A68,ElencoDIPxCONVALIDA[Dipendente],ElencoDIPxCONVALIDA[Dipendente],"",0,1)</f>
        <v>KHAN RIAZ</v>
      </c>
    </row>
    <row r="69" spans="1:2" x14ac:dyDescent="0.25">
      <c r="A69" t="s">
        <v>117</v>
      </c>
      <c r="B69" t="str">
        <f>_xlfn.XLOOKUP(A69,ElencoDIPxCONVALIDA[Dipendente],ElencoDIPxCONVALIDA[Dipendente],"",0,1)</f>
        <v>SHAKIL HASAN MAHMUD</v>
      </c>
    </row>
    <row r="70" spans="1:2" x14ac:dyDescent="0.25">
      <c r="A70" t="s">
        <v>185</v>
      </c>
      <c r="B70" t="str">
        <f>_xlfn.XLOOKUP(A70,ElencoDIPxCONVALIDA[Dipendente],ElencoDIPxCONVALIDA[Dipendente],"",0,1)</f>
        <v>SILIVESTRU VASILI</v>
      </c>
    </row>
    <row r="71" spans="1:2" x14ac:dyDescent="0.25">
      <c r="A71" t="s">
        <v>55</v>
      </c>
      <c r="B71" t="str">
        <f>_xlfn.XLOOKUP(A71,ElencoDIPxCONVALIDA[Dipendente],ElencoDIPxCONVALIDA[Dipendente],"",0,1)</f>
        <v>SHEIKH MD AZIZUL</v>
      </c>
    </row>
    <row r="72" spans="1:2" x14ac:dyDescent="0.25">
      <c r="A72" t="s">
        <v>193</v>
      </c>
      <c r="B72" t="str">
        <f>_xlfn.XLOOKUP(A72,ElencoDIPxCONVALIDA[Dipendente],ElencoDIPxCONVALIDA[Dipendente],"",0,1)</f>
        <v>MASHWANI HAKIMULLAH</v>
      </c>
    </row>
    <row r="73" spans="1:2" x14ac:dyDescent="0.25">
      <c r="A73" t="s">
        <v>198</v>
      </c>
      <c r="B73" t="str">
        <f>_xlfn.XLOOKUP(A73,ElencoDIPxCONVALIDA[Dipendente],ElencoDIPxCONVALIDA[Dipendente],"",0,1)</f>
        <v>MASUD RANA</v>
      </c>
    </row>
    <row r="74" spans="1:2" x14ac:dyDescent="0.25">
      <c r="A74" t="s">
        <v>246</v>
      </c>
      <c r="B74" t="str">
        <f>_xlfn.XLOOKUP(A74,ElencoDIPxCONVALIDA[Dipendente],ElencoDIPxCONVALIDA[Dipendente],"",0,1)</f>
        <v>HOSSEN MD MURAD</v>
      </c>
    </row>
    <row r="75" spans="1:2" x14ac:dyDescent="0.25">
      <c r="A75" t="s">
        <v>103</v>
      </c>
      <c r="B75" t="str">
        <f>_xlfn.XLOOKUP(A75,ElencoDIPxCONVALIDA[Dipendente],ElencoDIPxCONVALIDA[Dipendente],"",0,1)</f>
        <v>MIAH APON</v>
      </c>
    </row>
    <row r="76" spans="1:2" x14ac:dyDescent="0.25">
      <c r="A76" t="s">
        <v>46</v>
      </c>
      <c r="B76" t="str">
        <f>_xlfn.XLOOKUP(A76,ElencoDIPxCONVALIDA[Dipendente],ElencoDIPxCONVALIDA[Dipendente],"",0,1)</f>
        <v>HOSSAIN NAHID</v>
      </c>
    </row>
    <row r="77" spans="1:2" x14ac:dyDescent="0.25">
      <c r="A77" t="s">
        <v>232</v>
      </c>
      <c r="B77" t="str">
        <f>_xlfn.XLOOKUP(A77,ElencoDIPxCONVALIDA[Dipendente],ElencoDIPxCONVALIDA[Dipendente],"",0,1)</f>
        <v>MUNNA ABDULLAH AL NUMAN</v>
      </c>
    </row>
    <row r="78" spans="1:2" x14ac:dyDescent="0.25">
      <c r="A78" t="s">
        <v>175</v>
      </c>
      <c r="B78" t="str">
        <f>_xlfn.XLOOKUP(A78,ElencoDIPxCONVALIDA[Dipendente],ElencoDIPxCONVALIDA[Dipendente],"",0,1)</f>
        <v>MIGI HAKIM</v>
      </c>
    </row>
    <row r="79" spans="1:2" x14ac:dyDescent="0.25">
      <c r="A79" t="s">
        <v>113</v>
      </c>
      <c r="B79" t="str">
        <f>_xlfn.XLOOKUP(A79,ElencoDIPxCONVALIDA[Dipendente],ElencoDIPxCONVALIDA[Dipendente],"",0,1)</f>
        <v>RAHMAN SAIDUR</v>
      </c>
    </row>
    <row r="80" spans="1:2" x14ac:dyDescent="0.25">
      <c r="A80" t="s">
        <v>197</v>
      </c>
      <c r="B80" t="str">
        <f>_xlfn.XLOOKUP(A80,ElencoDIPxCONVALIDA[Dipendente],ElencoDIPxCONVALIDA[Dipendente],"",0,1)</f>
        <v>BHUIYAN MD SHIHAB</v>
      </c>
    </row>
    <row r="81" spans="1:2" x14ac:dyDescent="0.25">
      <c r="A81" t="s">
        <v>114</v>
      </c>
      <c r="B81" t="str">
        <f>_xlfn.XLOOKUP(A81,ElencoDIPxCONVALIDA[Dipendente],ElencoDIPxCONVALIDA[Dipendente],"",0,1)</f>
        <v>RAHMAN ASHIKUR</v>
      </c>
    </row>
    <row r="82" spans="1:2" x14ac:dyDescent="0.25">
      <c r="A82" t="s">
        <v>194</v>
      </c>
      <c r="B82" t="str">
        <f>_xlfn.XLOOKUP(A82,ElencoDIPxCONVALIDA[Dipendente],ElencoDIPxCONVALIDA[Dipendente],"",0,1)</f>
        <v>ISLAM MD JAHIDUL</v>
      </c>
    </row>
    <row r="83" spans="1:2" x14ac:dyDescent="0.25">
      <c r="A83" t="s">
        <v>162</v>
      </c>
      <c r="B83" t="str">
        <f>_xlfn.XLOOKUP(A83,ElencoDIPxCONVALIDA[Dipendente],ElencoDIPxCONVALIDA[Dipendente],"",0,1)</f>
        <v>NIANG IBOU</v>
      </c>
    </row>
    <row r="84" spans="1:2" x14ac:dyDescent="0.25">
      <c r="A84" t="s">
        <v>144</v>
      </c>
      <c r="B84" t="str">
        <f>_xlfn.XLOOKUP(A84,ElencoDIPxCONVALIDA[Dipendente],ElencoDIPxCONVALIDA[Dipendente],"",0,1)</f>
        <v>DHALI RAFIQ</v>
      </c>
    </row>
    <row r="85" spans="1:2" x14ac:dyDescent="0.25">
      <c r="A85" t="s">
        <v>324</v>
      </c>
      <c r="B85" t="str">
        <f>_xlfn.XLOOKUP(A85,ElencoDIPxCONVALIDA[Dipendente],ElencoDIPxCONVALIDA[Dipendente],"",0,1)</f>
        <v>SHARKER RAJIB</v>
      </c>
    </row>
    <row r="86" spans="1:2" x14ac:dyDescent="0.25">
      <c r="A86" t="s">
        <v>80</v>
      </c>
      <c r="B86" t="str">
        <f>_xlfn.XLOOKUP(A86,ElencoDIPxCONVALIDA[Dipendente],ElencoDIPxCONVALIDA[Dipendente],"",0,1)</f>
        <v>DIALLO ABOU</v>
      </c>
    </row>
    <row r="87" spans="1:2" x14ac:dyDescent="0.25">
      <c r="A87" t="s">
        <v>16</v>
      </c>
      <c r="B87" t="str">
        <f>_xlfn.XLOOKUP(A87,ElencoDIPxCONVALIDA[Dipendente],ElencoDIPxCONVALIDA[Dipendente],"",0,1)</f>
        <v>GONI MD OSMAN</v>
      </c>
    </row>
    <row r="88" spans="1:2" x14ac:dyDescent="0.25">
      <c r="A88" t="s">
        <v>238</v>
      </c>
      <c r="B88" t="str">
        <f>_xlfn.XLOOKUP(A88,ElencoDIPxCONVALIDA[Dipendente],ElencoDIPxCONVALIDA[Dipendente],"",0,1)</f>
        <v>MAHIN IFTERKAR HOUSSAIN</v>
      </c>
    </row>
    <row r="89" spans="1:2" x14ac:dyDescent="0.25">
      <c r="A89" t="s">
        <v>215</v>
      </c>
      <c r="B89" t="str">
        <f>_xlfn.XLOOKUP(A89,ElencoDIPxCONVALIDA[Dipendente],ElencoDIPxCONVALIDA[Dipendente],"",0,1)</f>
        <v>AHMED SOHEL</v>
      </c>
    </row>
    <row r="90" spans="1:2" x14ac:dyDescent="0.25">
      <c r="A90" t="s">
        <v>166</v>
      </c>
      <c r="B90" t="str">
        <f>_xlfn.XLOOKUP(A90,ElencoDIPxCONVALIDA[Dipendente],ElencoDIPxCONVALIDA[Dipendente],"",0,1)</f>
        <v>CSORDAS LASZLO</v>
      </c>
    </row>
    <row r="91" spans="1:2" x14ac:dyDescent="0.25">
      <c r="A91" t="s">
        <v>68</v>
      </c>
      <c r="B91" t="str">
        <f>_xlfn.XLOOKUP(A91,ElencoDIPxCONVALIDA[Dipendente],ElencoDIPxCONVALIDA[Dipendente],"",0,1)</f>
        <v>ARRIA FRANCO</v>
      </c>
    </row>
    <row r="92" spans="1:2" x14ac:dyDescent="0.25">
      <c r="A92" t="s">
        <v>63</v>
      </c>
      <c r="B92" t="str">
        <f>_xlfn.XLOOKUP(A92,ElencoDIPxCONVALIDA[Dipendente],ElencoDIPxCONVALIDA[Dipendente],"",0,1)</f>
        <v>AKRONG MARUSKY KODZO</v>
      </c>
    </row>
    <row r="93" spans="1:2" x14ac:dyDescent="0.25">
      <c r="A93" t="s">
        <v>134</v>
      </c>
      <c r="B93" t="str">
        <f>_xlfn.XLOOKUP(A93,ElencoDIPxCONVALIDA[Dipendente],ElencoDIPxCONVALIDA[Dipendente],"",0,1)</f>
        <v>MIA RASED</v>
      </c>
    </row>
    <row r="94" spans="1:2" x14ac:dyDescent="0.25">
      <c r="A94" t="s">
        <v>26</v>
      </c>
      <c r="B94" t="str">
        <f>_xlfn.XLOOKUP(A94,ElencoDIPxCONVALIDA[Dipendente],ElencoDIPxCONVALIDA[Dipendente],"",0,1)</f>
        <v>MIA KAIUM</v>
      </c>
    </row>
    <row r="95" spans="1:2" x14ac:dyDescent="0.25">
      <c r="A95" t="s">
        <v>56</v>
      </c>
      <c r="B95" t="str">
        <f>_xlfn.XLOOKUP(A95,ElencoDIPxCONVALIDA[Dipendente],ElencoDIPxCONVALIDA[Dipendente],"",0,1)</f>
        <v>MEHEDI GAZI</v>
      </c>
    </row>
    <row r="96" spans="1:2" x14ac:dyDescent="0.25">
      <c r="A96" t="s">
        <v>206</v>
      </c>
      <c r="B96" t="str">
        <f>_xlfn.XLOOKUP(A96,ElencoDIPxCONVALIDA[Dipendente],ElencoDIPxCONVALIDA[Dipendente],"",0,1)</f>
        <v>BAPRY SHAHIDUL</v>
      </c>
    </row>
    <row r="97" spans="1:2" x14ac:dyDescent="0.25">
      <c r="A97" t="s">
        <v>96</v>
      </c>
      <c r="B97" t="str">
        <f>_xlfn.XLOOKUP(A97,ElencoDIPxCONVALIDA[Dipendente],ElencoDIPxCONVALIDA[Dipendente],"",0,1)</f>
        <v>LAL SHAJAHAN</v>
      </c>
    </row>
    <row r="98" spans="1:2" x14ac:dyDescent="0.25">
      <c r="A98" t="s">
        <v>53</v>
      </c>
      <c r="B98" t="str">
        <f>_xlfn.XLOOKUP(A98,ElencoDIPxCONVALIDA[Dipendente],ElencoDIPxCONVALIDA[Dipendente],"",0,1)</f>
        <v>MARUF MD</v>
      </c>
    </row>
    <row r="99" spans="1:2" x14ac:dyDescent="0.25">
      <c r="A99" t="s">
        <v>200</v>
      </c>
      <c r="B99" t="str">
        <f>_xlfn.XLOOKUP(A99,ElencoDIPxCONVALIDA[Dipendente],ElencoDIPxCONVALIDA[Dipendente],"",0,1)</f>
        <v>CLEDDIO GIUSEPPE</v>
      </c>
    </row>
    <row r="100" spans="1:2" x14ac:dyDescent="0.25">
      <c r="A100" t="s">
        <v>306</v>
      </c>
      <c r="B100" t="str">
        <f>_xlfn.XLOOKUP(A100,ElencoDIPxCONVALIDA[Dipendente],ElencoDIPxCONVALIDA[Dipendente],"",0,1)</f>
        <v>LOKMAN XXX</v>
      </c>
    </row>
    <row r="101" spans="1:2" x14ac:dyDescent="0.25">
      <c r="A101" t="s">
        <v>40</v>
      </c>
      <c r="B101" t="str">
        <f>_xlfn.XLOOKUP(A101,ElencoDIPxCONVALIDA[Dipendente],ElencoDIPxCONVALIDA[Dipendente],"",0,1)</f>
        <v>DEWAN SANY</v>
      </c>
    </row>
    <row r="102" spans="1:2" x14ac:dyDescent="0.25">
      <c r="A102" t="s">
        <v>137</v>
      </c>
      <c r="B102" t="str">
        <f>_xlfn.XLOOKUP(A102,ElencoDIPxCONVALIDA[Dipendente],ElencoDIPxCONVALIDA[Dipendente],"",0,1)</f>
        <v>HAQ SHAFIUL</v>
      </c>
    </row>
    <row r="103" spans="1:2" x14ac:dyDescent="0.25">
      <c r="A103" t="s">
        <v>171</v>
      </c>
      <c r="B103" t="str">
        <f>_xlfn.XLOOKUP(A103,ElencoDIPxCONVALIDA[Dipendente],ElencoDIPxCONVALIDA[Dipendente],"",0,1)</f>
        <v>HOSSAN ALI</v>
      </c>
    </row>
    <row r="104" spans="1:2" x14ac:dyDescent="0.25">
      <c r="A104" t="s">
        <v>1</v>
      </c>
      <c r="B104" t="str">
        <f>_xlfn.XLOOKUP(A104,ElencoDIPxCONVALIDA[Dipendente],ElencoDIPxCONVALIDA[Dipendente],"",0,1)</f>
        <v>HUSSAIN ARIF</v>
      </c>
    </row>
    <row r="105" spans="1:2" x14ac:dyDescent="0.25">
      <c r="A105" t="s">
        <v>189</v>
      </c>
      <c r="B105" t="str">
        <f>_xlfn.XLOOKUP(A105,ElencoDIPxCONVALIDA[Dipendente],ElencoDIPxCONVALIDA[Dipendente],"",0,1)</f>
        <v>YOUSUFI WALI MUHAMMAD</v>
      </c>
    </row>
    <row r="106" spans="1:2" x14ac:dyDescent="0.25">
      <c r="A106" t="s">
        <v>88</v>
      </c>
      <c r="B106" t="str">
        <f>_xlfn.XLOOKUP(A106,ElencoDIPxCONVALIDA[Dipendente],ElencoDIPxCONVALIDA[Dipendente],"",0,1)</f>
        <v>HOSSAIN PRODHAN JAKIR</v>
      </c>
    </row>
    <row r="107" spans="1:2" x14ac:dyDescent="0.25">
      <c r="A107" t="s">
        <v>177</v>
      </c>
      <c r="B107" t="str">
        <f>_xlfn.XLOOKUP(A107,ElencoDIPxCONVALIDA[Dipendente],ElencoDIPxCONVALIDA[Dipendente],"",0,1)</f>
        <v>MOVILEAN VASILE</v>
      </c>
    </row>
    <row r="108" spans="1:2" x14ac:dyDescent="0.25">
      <c r="A108" t="s">
        <v>159</v>
      </c>
      <c r="B108" t="str">
        <f>_xlfn.XLOOKUP(A108,ElencoDIPxCONVALIDA[Dipendente],ElencoDIPxCONVALIDA[Dipendente],"",0,1)</f>
        <v>GUNEA TEOFIL GHEORGHE</v>
      </c>
    </row>
    <row r="109" spans="1:2" x14ac:dyDescent="0.25">
      <c r="A109" t="s">
        <v>161</v>
      </c>
      <c r="B109" t="str">
        <f>_xlfn.XLOOKUP(A109,ElencoDIPxCONVALIDA[Dipendente],ElencoDIPxCONVALIDA[Dipendente],"",0,1)</f>
        <v>LOZOVYI VIKTOR</v>
      </c>
    </row>
    <row r="110" spans="1:2" x14ac:dyDescent="0.25">
      <c r="A110" t="s">
        <v>90</v>
      </c>
      <c r="B110" t="str">
        <f>_xlfn.XLOOKUP(A110,ElencoDIPxCONVALIDA[Dipendente],ElencoDIPxCONVALIDA[Dipendente],"",0,1)</f>
        <v>ISLAM RAKIBUL</v>
      </c>
    </row>
    <row r="111" spans="1:2" x14ac:dyDescent="0.25">
      <c r="A111" t="s">
        <v>105</v>
      </c>
      <c r="B111" t="str">
        <f>_xlfn.XLOOKUP(A111,ElencoDIPxCONVALIDA[Dipendente],ElencoDIPxCONVALIDA[Dipendente],"",0,1)</f>
        <v>MIRDA AL AMIN</v>
      </c>
    </row>
    <row r="112" spans="1:2" x14ac:dyDescent="0.25">
      <c r="A112" t="s">
        <v>209</v>
      </c>
      <c r="B112" t="str">
        <f>_xlfn.XLOOKUP(A112,ElencoDIPxCONVALIDA[Dipendente],ElencoDIPxCONVALIDA[Dipendente],"",0,1)</f>
        <v>MIAH SAIMON</v>
      </c>
    </row>
    <row r="113" spans="1:2" x14ac:dyDescent="0.25">
      <c r="A113" t="s">
        <v>169</v>
      </c>
      <c r="B113" t="str">
        <f>_xlfn.XLOOKUP(A113,ElencoDIPxCONVALIDA[Dipendente],ElencoDIPxCONVALIDA[Dipendente],"",0,1)</f>
        <v>GRUBAC ZORAN</v>
      </c>
    </row>
    <row r="114" spans="1:2" x14ac:dyDescent="0.25">
      <c r="A114" t="s">
        <v>49</v>
      </c>
      <c r="B114" t="str">
        <f>_xlfn.XLOOKUP(A114,ElencoDIPxCONVALIDA[Dipendente],ElencoDIPxCONVALIDA[Dipendente],"",0,1)</f>
        <v>SAGAR MOHAMMAD</v>
      </c>
    </row>
    <row r="115" spans="1:2" x14ac:dyDescent="0.25">
      <c r="A115" t="s">
        <v>184</v>
      </c>
      <c r="B115" t="str">
        <f>_xlfn.XLOOKUP(A115,ElencoDIPxCONVALIDA[Dipendente],ElencoDIPxCONVALIDA[Dipendente],"",0,1)</f>
        <v>SAMAKE ABOUBAKAR</v>
      </c>
    </row>
    <row r="116" spans="1:2" x14ac:dyDescent="0.25">
      <c r="A116" t="s">
        <v>43</v>
      </c>
      <c r="B116" t="str">
        <f>_xlfn.XLOOKUP(A116,ElencoDIPxCONVALIDA[Dipendente],ElencoDIPxCONVALIDA[Dipendente],"",0,1)</f>
        <v>MULLAH MORSALIN</v>
      </c>
    </row>
    <row r="117" spans="1:2" x14ac:dyDescent="0.25">
      <c r="A117" t="s">
        <v>71</v>
      </c>
      <c r="B117" t="str">
        <f>_xlfn.XLOOKUP(A117,ElencoDIPxCONVALIDA[Dipendente],ElencoDIPxCONVALIDA[Dipendente],"",0,1)</f>
        <v>BEN HAMZA MOHAMED HEDI</v>
      </c>
    </row>
    <row r="118" spans="1:2" x14ac:dyDescent="0.25">
      <c r="A118" t="s">
        <v>11</v>
      </c>
      <c r="B118" t="str">
        <f>_xlfn.XLOOKUP(A118,ElencoDIPxCONVALIDA[Dipendente],ElencoDIPxCONVALIDA[Dipendente],"",0,1)</f>
        <v>KIEMTORE ANDAMAN</v>
      </c>
    </row>
    <row r="119" spans="1:2" x14ac:dyDescent="0.25">
      <c r="A119" t="s">
        <v>141</v>
      </c>
      <c r="B119" t="str">
        <f>_xlfn.XLOOKUP(A119,ElencoDIPxCONVALIDA[Dipendente],ElencoDIPxCONVALIDA[Dipendente],"",0,1)</f>
        <v>IURASCU GHEORGHE</v>
      </c>
    </row>
    <row r="120" spans="1:2" x14ac:dyDescent="0.25">
      <c r="A120" t="s">
        <v>65</v>
      </c>
      <c r="B120" t="str">
        <f>_xlfn.XLOOKUP(A120,ElencoDIPxCONVALIDA[Dipendente],ElencoDIPxCONVALIDA[Dipendente],"",0,1)</f>
        <v>AMMAR FREJ</v>
      </c>
    </row>
    <row r="121" spans="1:2" x14ac:dyDescent="0.25">
      <c r="A121" t="s">
        <v>123</v>
      </c>
      <c r="B121" t="str">
        <f>_xlfn.XLOOKUP(A121,ElencoDIPxCONVALIDA[Dipendente],ElencoDIPxCONVALIDA[Dipendente],"",0,1)</f>
        <v>INFURNA SALVATORE 91</v>
      </c>
    </row>
    <row r="122" spans="1:2" x14ac:dyDescent="0.25">
      <c r="A122" t="s">
        <v>111</v>
      </c>
      <c r="B122" t="str">
        <f>_xlfn.XLOOKUP(A122,ElencoDIPxCONVALIDA[Dipendente],ElencoDIPxCONVALIDA[Dipendente],"",0,1)</f>
        <v>RAFFAELE LUIGI</v>
      </c>
    </row>
    <row r="123" spans="1:2" x14ac:dyDescent="0.25">
      <c r="A123" t="s">
        <v>147</v>
      </c>
      <c r="B123" t="str">
        <f>_xlfn.XLOOKUP(A123,ElencoDIPxCONVALIDA[Dipendente],ElencoDIPxCONVALIDA[Dipendente],"",0,1)</f>
        <v>ISLAM MD MONIRUL</v>
      </c>
    </row>
    <row r="124" spans="1:2" x14ac:dyDescent="0.25">
      <c r="A124" t="s">
        <v>77</v>
      </c>
      <c r="B124" t="str">
        <f>_xlfn.XLOOKUP(A124,ElencoDIPxCONVALIDA[Dipendente],ElencoDIPxCONVALIDA[Dipendente],"",0,1)</f>
        <v>D'ALESSANDRO GIOVANNI ANTONIO</v>
      </c>
    </row>
    <row r="125" spans="1:2" x14ac:dyDescent="0.25">
      <c r="A125" t="s">
        <v>66</v>
      </c>
      <c r="B125" t="str">
        <f>_xlfn.XLOOKUP(A125,ElencoDIPxCONVALIDA[Dipendente],ElencoDIPxCONVALIDA[Dipendente],"",0,1)</f>
        <v>ANDRISANO GIANLUCA</v>
      </c>
    </row>
    <row r="126" spans="1:2" x14ac:dyDescent="0.25">
      <c r="A126" t="s">
        <v>8</v>
      </c>
      <c r="B126" t="str">
        <f>_xlfn.XLOOKUP(A126,ElencoDIPxCONVALIDA[Dipendente],ElencoDIPxCONVALIDA[Dipendente],"",0,1)</f>
        <v>BATIR ROMAN</v>
      </c>
    </row>
    <row r="127" spans="1:2" x14ac:dyDescent="0.25">
      <c r="A127" t="s">
        <v>97</v>
      </c>
      <c r="B127" t="str">
        <f>_xlfn.XLOOKUP(A127,ElencoDIPxCONVALIDA[Dipendente],ElencoDIPxCONVALIDA[Dipendente],"",0,1)</f>
        <v>MASCOLINO VINCENZO</v>
      </c>
    </row>
    <row r="128" spans="1:2" x14ac:dyDescent="0.25">
      <c r="A128" t="s">
        <v>178</v>
      </c>
      <c r="B128" t="str">
        <f>_xlfn.XLOOKUP(A128,ElencoDIPxCONVALIDA[Dipendente],ElencoDIPxCONVALIDA[Dipendente],"",0,1)</f>
        <v>MOVILEAN VICTOR</v>
      </c>
    </row>
    <row r="129" spans="1:2" x14ac:dyDescent="0.25">
      <c r="A129" t="s">
        <v>75</v>
      </c>
      <c r="B129" t="str">
        <f>_xlfn.XLOOKUP(A129,ElencoDIPxCONVALIDA[Dipendente],ElencoDIPxCONVALIDA[Dipendente],"",0,1)</f>
        <v>CINTOLI GIOVANNI</v>
      </c>
    </row>
    <row r="130" spans="1:2" x14ac:dyDescent="0.25">
      <c r="A130" t="s">
        <v>14</v>
      </c>
      <c r="B130" t="str">
        <f>_xlfn.XLOOKUP(A130,ElencoDIPxCONVALIDA[Dipendente],ElencoDIPxCONVALIDA[Dipendente],"",0,1)</f>
        <v>RANA MASUD</v>
      </c>
    </row>
    <row r="131" spans="1:2" x14ac:dyDescent="0.25">
      <c r="A131" t="s">
        <v>41</v>
      </c>
      <c r="B131" t="str">
        <f>_xlfn.XLOOKUP(A131,ElencoDIPxCONVALIDA[Dipendente],ElencoDIPxCONVALIDA[Dipendente],"",0,1)</f>
        <v>HOSSAIN ARMAN</v>
      </c>
    </row>
    <row r="132" spans="1:2" x14ac:dyDescent="0.25">
      <c r="A132" t="s">
        <v>225</v>
      </c>
      <c r="B132" t="str">
        <f>_xlfn.XLOOKUP(A132,ElencoDIPxCONVALIDA[Dipendente],ElencoDIPxCONVALIDA[Dipendente],"",0,1)</f>
        <v>ISLAM MONJURUL</v>
      </c>
    </row>
    <row r="133" spans="1:2" x14ac:dyDescent="0.25">
      <c r="A133" t="s">
        <v>227</v>
      </c>
      <c r="B133" t="str">
        <f>_xlfn.XLOOKUP(A133,ElencoDIPxCONVALIDA[Dipendente],ElencoDIPxCONVALIDA[Dipendente],"",0,1)</f>
        <v>KHAN MD AL AMIN</v>
      </c>
    </row>
    <row r="134" spans="1:2" x14ac:dyDescent="0.25">
      <c r="A134" t="s">
        <v>64</v>
      </c>
      <c r="B134" t="str">
        <f>_xlfn.XLOOKUP(A134,ElencoDIPxCONVALIDA[Dipendente],ElencoDIPxCONVALIDA[Dipendente],"",0,1)</f>
        <v>AMIR HAMZA MOHAMMAD</v>
      </c>
    </row>
    <row r="135" spans="1:2" x14ac:dyDescent="0.25">
      <c r="A135" t="s">
        <v>226</v>
      </c>
      <c r="B135" t="str">
        <f>_xlfn.XLOOKUP(A135,ElencoDIPxCONVALIDA[Dipendente],ElencoDIPxCONVALIDA[Dipendente],"",0,1)</f>
        <v>AMIN MOHAMMAD RUHUL</v>
      </c>
    </row>
    <row r="136" spans="1:2" x14ac:dyDescent="0.25">
      <c r="A136" t="s">
        <v>176</v>
      </c>
      <c r="B136" t="str">
        <f>_xlfn.XLOOKUP(A136,ElencoDIPxCONVALIDA[Dipendente],ElencoDIPxCONVALIDA[Dipendente],"",0,1)</f>
        <v>MOHAMMAD BILLAL</v>
      </c>
    </row>
    <row r="137" spans="1:2" x14ac:dyDescent="0.25">
      <c r="A137" t="s">
        <v>23</v>
      </c>
      <c r="B137" t="str">
        <f>_xlfn.XLOOKUP(A137,ElencoDIPxCONVALIDA[Dipendente],ElencoDIPxCONVALIDA[Dipendente],"",0,1)</f>
        <v>MONDAL SADHON</v>
      </c>
    </row>
    <row r="138" spans="1:2" x14ac:dyDescent="0.25">
      <c r="A138" t="s">
        <v>91</v>
      </c>
      <c r="B138" t="str">
        <f>_xlfn.XLOOKUP(A138,ElencoDIPxCONVALIDA[Dipendente],ElencoDIPxCONVALIDA[Dipendente],"",0,1)</f>
        <v>KABIR MOHAMMAD AHSANUL</v>
      </c>
    </row>
    <row r="139" spans="1:2" x14ac:dyDescent="0.25">
      <c r="A139" t="s">
        <v>142</v>
      </c>
      <c r="B139" t="str">
        <f>_xlfn.XLOOKUP(A139,ElencoDIPxCONVALIDA[Dipendente],ElencoDIPxCONVALIDA[Dipendente],"",0,1)</f>
        <v>ALVI SHAIKH MD AFSAR HOSSAIN</v>
      </c>
    </row>
    <row r="140" spans="1:2" x14ac:dyDescent="0.25">
      <c r="A140" t="s">
        <v>239</v>
      </c>
      <c r="B140" t="str">
        <f>_xlfn.XLOOKUP(A140,ElencoDIPxCONVALIDA[Dipendente],ElencoDIPxCONVALIDA[Dipendente],"",0,1)</f>
        <v>ULLAH MEHDI HASAN</v>
      </c>
    </row>
    <row r="141" spans="1:2" x14ac:dyDescent="0.25">
      <c r="A141" t="s">
        <v>124</v>
      </c>
      <c r="B141" t="str">
        <f>_xlfn.XLOOKUP(A141,ElencoDIPxCONVALIDA[Dipendente],ElencoDIPxCONVALIDA[Dipendente],"",0,1)</f>
        <v>INFURNA SALVATORE 92</v>
      </c>
    </row>
    <row r="142" spans="1:2" x14ac:dyDescent="0.25">
      <c r="A142" t="s">
        <v>30</v>
      </c>
      <c r="B142" t="str">
        <f>_xlfn.XLOOKUP(A142,ElencoDIPxCONVALIDA[Dipendente],ElencoDIPxCONVALIDA[Dipendente],"",0,1)</f>
        <v>IONICIANU CATALIN</v>
      </c>
    </row>
    <row r="143" spans="1:2" x14ac:dyDescent="0.25">
      <c r="A143" t="s">
        <v>62</v>
      </c>
      <c r="B143" t="str">
        <f>_xlfn.XLOOKUP(A143,ElencoDIPxCONVALIDA[Dipendente],ElencoDIPxCONVALIDA[Dipendente],"",0,1)</f>
        <v>AJIEH EMMANUEL</v>
      </c>
    </row>
    <row r="144" spans="1:2" x14ac:dyDescent="0.25">
      <c r="A144" t="s">
        <v>44</v>
      </c>
      <c r="B144" t="str">
        <f>_xlfn.XLOOKUP(A144,ElencoDIPxCONVALIDA[Dipendente],ElencoDIPxCONVALIDA[Dipendente],"",0,1)</f>
        <v>HOSSAIN RASEL</v>
      </c>
    </row>
    <row r="145" spans="1:2" x14ac:dyDescent="0.25">
      <c r="A145" t="s">
        <v>12</v>
      </c>
      <c r="B145" t="str">
        <f>_xlfn.XLOOKUP(A145,ElencoDIPxCONVALIDA[Dipendente],ElencoDIPxCONVALIDA[Dipendente],"",0,1)</f>
        <v>GIORGIANNI FRANCESCO</v>
      </c>
    </row>
    <row r="146" spans="1:2" x14ac:dyDescent="0.25">
      <c r="A146" t="s">
        <v>4</v>
      </c>
      <c r="B146" t="str">
        <f>_xlfn.XLOOKUP(A146,ElencoDIPxCONVALIDA[Dipendente],ElencoDIPxCONVALIDA[Dipendente],"",0,1)</f>
        <v>DUCA FABIO</v>
      </c>
    </row>
    <row r="147" spans="1:2" x14ac:dyDescent="0.25">
      <c r="A147" t="s">
        <v>164</v>
      </c>
      <c r="B147" t="str">
        <f>_xlfn.XLOOKUP(A147,ElencoDIPxCONVALIDA[Dipendente],ElencoDIPxCONVALIDA[Dipendente],"",0,1)</f>
        <v>BARBERA IGNAZIO</v>
      </c>
    </row>
    <row r="148" spans="1:2" x14ac:dyDescent="0.25">
      <c r="A148" t="s">
        <v>3</v>
      </c>
      <c r="B148" t="str">
        <f>_xlfn.XLOOKUP(A148,ElencoDIPxCONVALIDA[Dipendente],ElencoDIPxCONVALIDA[Dipendente],"",0,1)</f>
        <v>FERRIGNO FRANCESCO</v>
      </c>
    </row>
    <row r="149" spans="1:2" x14ac:dyDescent="0.25">
      <c r="A149" t="s">
        <v>180</v>
      </c>
      <c r="B149" t="str">
        <f>_xlfn.XLOOKUP(A149,ElencoDIPxCONVALIDA[Dipendente],ElencoDIPxCONVALIDA[Dipendente],"",0,1)</f>
        <v>OROMANE DJEYA</v>
      </c>
    </row>
    <row r="150" spans="1:2" x14ac:dyDescent="0.25">
      <c r="A150" t="s">
        <v>133</v>
      </c>
      <c r="B150" t="str">
        <f>_xlfn.XLOOKUP(A150,ElencoDIPxCONVALIDA[Dipendente],ElencoDIPxCONVALIDA[Dipendente],"",0,1)</f>
        <v>CERNIC ALAN</v>
      </c>
    </row>
    <row r="151" spans="1:2" x14ac:dyDescent="0.25">
      <c r="A151" t="s">
        <v>115</v>
      </c>
      <c r="B151" t="str">
        <f>_xlfn.XLOOKUP(A151,ElencoDIPxCONVALIDA[Dipendente],ElencoDIPxCONVALIDA[Dipendente],"",0,1)</f>
        <v>SARR IBRAHIMA</v>
      </c>
    </row>
    <row r="152" spans="1:2" x14ac:dyDescent="0.25">
      <c r="A152" t="s">
        <v>146</v>
      </c>
      <c r="B152" t="str">
        <f>_xlfn.XLOOKUP(A152,ElencoDIPxCONVALIDA[Dipendente],ElencoDIPxCONVALIDA[Dipendente],"",0,1)</f>
        <v>ISLAM ARIYAN</v>
      </c>
    </row>
    <row r="153" spans="1:2" x14ac:dyDescent="0.25">
      <c r="A153" t="s">
        <v>89</v>
      </c>
      <c r="B153" t="str">
        <f>_xlfn.XLOOKUP(A153,ElencoDIPxCONVALIDA[Dipendente],ElencoDIPxCONVALIDA[Dipendente],"",0,1)</f>
        <v>ISLAM NAYEEM</v>
      </c>
    </row>
    <row r="154" spans="1:2" x14ac:dyDescent="0.25">
      <c r="A154" t="s">
        <v>261</v>
      </c>
      <c r="B154" t="str">
        <f>_xlfn.XLOOKUP(A154,ElencoDIPxCONVALIDA[Dipendente],ElencoDIPxCONVALIDA[Dipendente],"",0,1)</f>
        <v>CONTE MASSIMO</v>
      </c>
    </row>
    <row r="155" spans="1:2" x14ac:dyDescent="0.25">
      <c r="A155" t="s">
        <v>69</v>
      </c>
      <c r="B155" t="str">
        <f>_xlfn.XLOOKUP(A155,ElencoDIPxCONVALIDA[Dipendente],ElencoDIPxCONVALIDA[Dipendente],"",0,1)</f>
        <v>AZZOPPARDI ANTONINO</v>
      </c>
    </row>
    <row r="156" spans="1:2" x14ac:dyDescent="0.25">
      <c r="A156" t="s">
        <v>6</v>
      </c>
      <c r="B156" t="str">
        <f>_xlfn.XLOOKUP(A156,ElencoDIPxCONVALIDA[Dipendente],ElencoDIPxCONVALIDA[Dipendente],"",0,1)</f>
        <v>LEOTTA DAVIDE</v>
      </c>
    </row>
    <row r="157" spans="1:2" x14ac:dyDescent="0.25">
      <c r="A157" t="s">
        <v>228</v>
      </c>
      <c r="B157" t="str">
        <f>_xlfn.XLOOKUP(A157,ElencoDIPxCONVALIDA[Dipendente],ElencoDIPxCONVALIDA[Dipendente],"",0,1)</f>
        <v>MENNELLA SIMONE</v>
      </c>
    </row>
    <row r="158" spans="1:2" x14ac:dyDescent="0.25">
      <c r="A158" t="s">
        <v>168</v>
      </c>
      <c r="B158" t="str">
        <f>_xlfn.XLOOKUP(A158,ElencoDIPxCONVALIDA[Dipendente],ElencoDIPxCONVALIDA[Dipendente],"",0,1)</f>
        <v>GIULIANO ALESSIA</v>
      </c>
    </row>
    <row r="159" spans="1:2" x14ac:dyDescent="0.25">
      <c r="A159" t="s">
        <v>187</v>
      </c>
      <c r="B159" t="str">
        <f>_xlfn.XLOOKUP(A159,ElencoDIPxCONVALIDA[Dipendente],ElencoDIPxCONVALIDA[Dipendente],"",0,1)</f>
        <v>TARLAO FELIPE</v>
      </c>
    </row>
    <row r="160" spans="1:2" x14ac:dyDescent="0.25">
      <c r="A160" t="s">
        <v>48</v>
      </c>
      <c r="B160" t="str">
        <f>_xlfn.XLOOKUP(A160,ElencoDIPxCONVALIDA[Dipendente],ElencoDIPxCONVALIDA[Dipendente],"",0,1)</f>
        <v>ANDRIAN LUCA</v>
      </c>
    </row>
    <row r="161" spans="1:2" x14ac:dyDescent="0.25">
      <c r="A161" t="s">
        <v>119</v>
      </c>
      <c r="B161" t="str">
        <f>_xlfn.XLOOKUP(A161,ElencoDIPxCONVALIDA[Dipendente],ElencoDIPxCONVALIDA[Dipendente],"",0,1)</f>
        <v>TERLATI GIANCARLO</v>
      </c>
    </row>
    <row r="162" spans="1:2" x14ac:dyDescent="0.25">
      <c r="A162" t="s">
        <v>98</v>
      </c>
      <c r="B162" t="str">
        <f>_xlfn.XLOOKUP(A162,ElencoDIPxCONVALIDA[Dipendente],ElencoDIPxCONVALIDA[Dipendente],"",0,1)</f>
        <v>MAWOUGBEDJI YAO CLAUDE</v>
      </c>
    </row>
    <row r="163" spans="1:2" x14ac:dyDescent="0.25">
      <c r="A163" t="s">
        <v>153</v>
      </c>
      <c r="B163" t="str">
        <f>_xlfn.XLOOKUP(A163,ElencoDIPxCONVALIDA[Dipendente],ElencoDIPxCONVALIDA[Dipendente],"",0,1)</f>
        <v>BHUIYAN ARABI</v>
      </c>
    </row>
    <row r="164" spans="1:2" x14ac:dyDescent="0.25">
      <c r="A164" t="s">
        <v>216</v>
      </c>
      <c r="B164" t="str">
        <f>_xlfn.XLOOKUP(A164,ElencoDIPxCONVALIDA[Dipendente],ElencoDIPxCONVALIDA[Dipendente],"",0,1)</f>
        <v>KHAN SALIM</v>
      </c>
    </row>
    <row r="165" spans="1:2" x14ac:dyDescent="0.25">
      <c r="A165" t="s">
        <v>262</v>
      </c>
      <c r="B165" t="str">
        <f>_xlfn.XLOOKUP(A165,ElencoDIPxCONVALIDA[Dipendente],ElencoDIPxCONVALIDA[Dipendente],"",0,1)</f>
        <v>AKON NASIR</v>
      </c>
    </row>
    <row r="166" spans="1:2" x14ac:dyDescent="0.25">
      <c r="A166" t="s">
        <v>39</v>
      </c>
      <c r="B166" t="str">
        <f>_xlfn.XLOOKUP(A166,ElencoDIPxCONVALIDA[Dipendente],ElencoDIPxCONVALIDA[Dipendente],"",0,1)</f>
        <v>AL AMIN MD</v>
      </c>
    </row>
    <row r="167" spans="1:2" x14ac:dyDescent="0.25">
      <c r="A167" t="s">
        <v>219</v>
      </c>
      <c r="B167" t="str">
        <f>_xlfn.XLOOKUP(A167,ElencoDIPxCONVALIDA[Dipendente],ElencoDIPxCONVALIDA[Dipendente],"",0,1)</f>
        <v>MD YEASIN</v>
      </c>
    </row>
    <row r="168" spans="1:2" x14ac:dyDescent="0.25">
      <c r="A168" t="s">
        <v>195</v>
      </c>
      <c r="B168" t="str">
        <f>_xlfn.XLOOKUP(A168,ElencoDIPxCONVALIDA[Dipendente],ElencoDIPxCONVALIDA[Dipendente],"",0,1)</f>
        <v>EMMANUELLO SALVATORE</v>
      </c>
    </row>
    <row r="169" spans="1:2" x14ac:dyDescent="0.25">
      <c r="A169" t="s">
        <v>152</v>
      </c>
      <c r="B169" t="str">
        <f>_xlfn.XLOOKUP(A169,ElencoDIPxCONVALIDA[Dipendente],ElencoDIPxCONVALIDA[Dipendente],"",0,1)</f>
        <v>HOSSAN SAZZAD</v>
      </c>
    </row>
    <row r="170" spans="1:2" x14ac:dyDescent="0.25">
      <c r="A170" t="s">
        <v>27</v>
      </c>
      <c r="B170" t="str">
        <f>_xlfn.XLOOKUP(A170,ElencoDIPxCONVALIDA[Dipendente],ElencoDIPxCONVALIDA[Dipendente],"",0,1)</f>
        <v>SHOVON AFSOR UDDIN</v>
      </c>
    </row>
    <row r="171" spans="1:2" x14ac:dyDescent="0.25">
      <c r="A171" t="s">
        <v>81</v>
      </c>
      <c r="B171" t="str">
        <f>_xlfn.XLOOKUP(A171,ElencoDIPxCONVALIDA[Dipendente],ElencoDIPxCONVALIDA[Dipendente],"",0,1)</f>
        <v>DIENE DAME</v>
      </c>
    </row>
    <row r="172" spans="1:2" x14ac:dyDescent="0.25">
      <c r="A172" t="s">
        <v>136</v>
      </c>
      <c r="B172" t="str">
        <f>_xlfn.XLOOKUP(A172,ElencoDIPxCONVALIDA[Dipendente],ElencoDIPxCONVALIDA[Dipendente],"",0,1)</f>
        <v>SOHEL MD</v>
      </c>
    </row>
    <row r="173" spans="1:2" x14ac:dyDescent="0.25">
      <c r="A173" t="s">
        <v>223</v>
      </c>
      <c r="B173" t="str">
        <f>_xlfn.XLOOKUP(A173,ElencoDIPxCONVALIDA[Dipendente],ElencoDIPxCONVALIDA[Dipendente],"",0,1)</f>
        <v>KHAN MD SAIFUL ISLAM</v>
      </c>
    </row>
    <row r="174" spans="1:2" x14ac:dyDescent="0.25">
      <c r="A174" t="s">
        <v>240</v>
      </c>
      <c r="B174" t="str">
        <f>_xlfn.XLOOKUP(A174,ElencoDIPxCONVALIDA[Dipendente],ElencoDIPxCONVALIDA[Dipendente],"",0,1)</f>
        <v>KHAN MURAD</v>
      </c>
    </row>
    <row r="175" spans="1:2" x14ac:dyDescent="0.25">
      <c r="A175" t="s">
        <v>158</v>
      </c>
      <c r="B175" t="str">
        <f>_xlfn.XLOOKUP(A175,ElencoDIPxCONVALIDA[Dipendente],ElencoDIPxCONVALIDA[Dipendente],"",0,1)</f>
        <v>ASSEFA NEGUSSU SOLOMON</v>
      </c>
    </row>
    <row r="176" spans="1:2" x14ac:dyDescent="0.25">
      <c r="A176" t="s">
        <v>285</v>
      </c>
      <c r="B176" t="str">
        <f>_xlfn.XLOOKUP(A176,ElencoDIPxCONVALIDA[Dipendente],ElencoDIPxCONVALIDA[Dipendente],"",0,1)</f>
        <v>ISLAM SHARIFUL</v>
      </c>
    </row>
    <row r="177" spans="1:2" x14ac:dyDescent="0.25">
      <c r="A177" t="s">
        <v>15</v>
      </c>
      <c r="B177" t="str">
        <f>_xlfn.XLOOKUP(A177,ElencoDIPxCONVALIDA[Dipendente],ElencoDIPxCONVALIDA[Dipendente],"",0,1)</f>
        <v>HOQUE NAZMUL</v>
      </c>
    </row>
    <row r="178" spans="1:2" x14ac:dyDescent="0.25">
      <c r="A178" t="s">
        <v>35</v>
      </c>
      <c r="B178" t="str">
        <f>_xlfn.XLOOKUP(A178,ElencoDIPxCONVALIDA[Dipendente],ElencoDIPxCONVALIDA[Dipendente],"",0,1)</f>
        <v>PETRELLI VINCENZO</v>
      </c>
    </row>
    <row r="179" spans="1:2" x14ac:dyDescent="0.25">
      <c r="A179" t="s">
        <v>140</v>
      </c>
      <c r="B179" t="str">
        <f>_xlfn.XLOOKUP(A179,ElencoDIPxCONVALIDA[Dipendente],ElencoDIPxCONVALIDA[Dipendente],"",0,1)</f>
        <v>MIA MILON</v>
      </c>
    </row>
    <row r="180" spans="1:2" x14ac:dyDescent="0.25">
      <c r="A180" t="s">
        <v>19</v>
      </c>
      <c r="B180" t="str">
        <f>_xlfn.XLOOKUP(A180,ElencoDIPxCONVALIDA[Dipendente],ElencoDIPxCONVALIDA[Dipendente],"",0,1)</f>
        <v>HAIDER IFTI</v>
      </c>
    </row>
    <row r="181" spans="1:2" x14ac:dyDescent="0.25">
      <c r="A181" t="s">
        <v>22</v>
      </c>
      <c r="B181" t="str">
        <f>_xlfn.XLOOKUP(A181,ElencoDIPxCONVALIDA[Dipendente],ElencoDIPxCONVALIDA[Dipendente],"",0,1)</f>
        <v>SULIMAN RAIS</v>
      </c>
    </row>
    <row r="182" spans="1:2" x14ac:dyDescent="0.25">
      <c r="A182" t="s">
        <v>160</v>
      </c>
      <c r="B182" t="str">
        <f>_xlfn.XLOOKUP(A182,ElencoDIPxCONVALIDA[Dipendente],ElencoDIPxCONVALIDA[Dipendente],"",0,1)</f>
        <v>ISLAM SAIDUL</v>
      </c>
    </row>
    <row r="183" spans="1:2" x14ac:dyDescent="0.25">
      <c r="A183" t="s">
        <v>245</v>
      </c>
      <c r="B183" t="str">
        <f>_xlfn.XLOOKUP(A183,ElencoDIPxCONVALIDA[Dipendente],ElencoDIPxCONVALIDA[Dipendente],"",0,1)</f>
        <v>BEPARY MOHAMMAD SAYAM</v>
      </c>
    </row>
    <row r="184" spans="1:2" x14ac:dyDescent="0.25">
      <c r="A184" t="s">
        <v>207</v>
      </c>
      <c r="B184" t="str">
        <f>_xlfn.XLOOKUP(A184,ElencoDIPxCONVALIDA[Dipendente],ElencoDIPxCONVALIDA[Dipendente],"",0,1)</f>
        <v>CHADDAD MAROUANE</v>
      </c>
    </row>
    <row r="185" spans="1:2" x14ac:dyDescent="0.25">
      <c r="A185" t="s">
        <v>155</v>
      </c>
      <c r="B185" t="str">
        <f>_xlfn.XLOOKUP(A185,ElencoDIPxCONVALIDA[Dipendente],ElencoDIPxCONVALIDA[Dipendente],"",0,1)</f>
        <v>HAQUE ANAMUL</v>
      </c>
    </row>
    <row r="186" spans="1:2" x14ac:dyDescent="0.25">
      <c r="A186" t="s">
        <v>217</v>
      </c>
      <c r="B186" t="str">
        <f>_xlfn.XLOOKUP(A186,ElencoDIPxCONVALIDA[Dipendente],ElencoDIPxCONVALIDA[Dipendente],"",0,1)</f>
        <v>MANEKO VALERII</v>
      </c>
    </row>
    <row r="187" spans="1:2" x14ac:dyDescent="0.25">
      <c r="A187" t="s">
        <v>20</v>
      </c>
      <c r="B187" t="str">
        <f>_xlfn.XLOOKUP(A187,ElencoDIPxCONVALIDA[Dipendente],ElencoDIPxCONVALIDA[Dipendente],"",0,1)</f>
        <v>BATIR RODION</v>
      </c>
    </row>
    <row r="188" spans="1:2" x14ac:dyDescent="0.25">
      <c r="A188" t="s">
        <v>24</v>
      </c>
      <c r="B188" t="str">
        <f>_xlfn.XLOOKUP(A188,ElencoDIPxCONVALIDA[Dipendente],ElencoDIPxCONVALIDA[Dipendente],"",0,1)</f>
        <v>FORCHIASSIN SIMONE</v>
      </c>
    </row>
    <row r="189" spans="1:2" x14ac:dyDescent="0.25">
      <c r="A189" t="s">
        <v>109</v>
      </c>
      <c r="B189" t="str">
        <f>_xlfn.XLOOKUP(A189,ElencoDIPxCONVALIDA[Dipendente],ElencoDIPxCONVALIDA[Dipendente],"",0,1)</f>
        <v>PIRRELLO DAMIANO</v>
      </c>
    </row>
    <row r="190" spans="1:2" x14ac:dyDescent="0.25">
      <c r="A190" t="s">
        <v>73</v>
      </c>
      <c r="B190" t="str">
        <f>_xlfn.XLOOKUP(A190,ElencoDIPxCONVALIDA[Dipendente],ElencoDIPxCONVALIDA[Dipendente],"",0,1)</f>
        <v>CHIARINI DAVIDE</v>
      </c>
    </row>
    <row r="191" spans="1:2" x14ac:dyDescent="0.25">
      <c r="A191" t="s">
        <v>151</v>
      </c>
      <c r="B191" t="str">
        <f>_xlfn.XLOOKUP(A191,ElencoDIPxCONVALIDA[Dipendente],ElencoDIPxCONVALIDA[Dipendente],"",0,1)</f>
        <v>BHUIYAN SOHEL</v>
      </c>
    </row>
    <row r="192" spans="1:2" x14ac:dyDescent="0.25">
      <c r="A192" t="s">
        <v>92</v>
      </c>
      <c r="B192" t="str">
        <f>_xlfn.XLOOKUP(A192,ElencoDIPxCONVALIDA[Dipendente],ElencoDIPxCONVALIDA[Dipendente],"",0,1)</f>
        <v>KHAN TAUHID</v>
      </c>
    </row>
    <row r="193" spans="1:2" x14ac:dyDescent="0.25">
      <c r="A193" t="s">
        <v>135</v>
      </c>
      <c r="B193" t="str">
        <f>_xlfn.XLOOKUP(A193,ElencoDIPxCONVALIDA[Dipendente],ElencoDIPxCONVALIDA[Dipendente],"",0,1)</f>
        <v>CHEEMA HASSNAIN MURTAZA</v>
      </c>
    </row>
    <row r="194" spans="1:2" x14ac:dyDescent="0.25">
      <c r="A194" t="s">
        <v>121</v>
      </c>
      <c r="B194" t="str">
        <f>_xlfn.XLOOKUP(A194,ElencoDIPxCONVALIDA[Dipendente],ElencoDIPxCONVALIDA[Dipendente],"",0,1)</f>
        <v>THIAM MOUSTAPHA</v>
      </c>
    </row>
    <row r="195" spans="1:2" x14ac:dyDescent="0.25">
      <c r="A195" t="s">
        <v>84</v>
      </c>
      <c r="B195" t="str">
        <f>_xlfn.XLOOKUP(A195,ElencoDIPxCONVALIDA[Dipendente],ElencoDIPxCONVALIDA[Dipendente],"",0,1)</f>
        <v>HORVATH ATTILA GABOR</v>
      </c>
    </row>
    <row r="196" spans="1:2" x14ac:dyDescent="0.25">
      <c r="A196" t="s">
        <v>25</v>
      </c>
      <c r="B196" t="str">
        <f>_xlfn.XLOOKUP(A196,ElencoDIPxCONVALIDA[Dipendente],ElencoDIPxCONVALIDA[Dipendente],"",0,1)</f>
        <v>SANGARE' ABDRAHAMANE</v>
      </c>
    </row>
    <row r="197" spans="1:2" x14ac:dyDescent="0.25">
      <c r="A197" t="s">
        <v>202</v>
      </c>
      <c r="B197" t="str">
        <f>_xlfn.XLOOKUP(A197,ElencoDIPxCONVALIDA[Dipendente],ElencoDIPxCONVALIDA[Dipendente],"",0,1)</f>
        <v>KABIR MARUF</v>
      </c>
    </row>
    <row r="198" spans="1:2" x14ac:dyDescent="0.25">
      <c r="A198" t="s">
        <v>283</v>
      </c>
      <c r="B198" t="str">
        <f>_xlfn.XLOOKUP(A198,ElencoDIPxCONVALIDA[Dipendente],ElencoDIPxCONVALIDA[Dipendente],"",0,1)</f>
        <v>TALUKDER AKASH</v>
      </c>
    </row>
    <row r="199" spans="1:2" x14ac:dyDescent="0.25">
      <c r="A199" t="s">
        <v>28</v>
      </c>
      <c r="B199" t="str">
        <f>_xlfn.XLOOKUP(A199,ElencoDIPxCONVALIDA[Dipendente],ElencoDIPxCONVALIDA[Dipendente],"",0,1)</f>
        <v>MIA SHAWON</v>
      </c>
    </row>
    <row r="200" spans="1:2" x14ac:dyDescent="0.25">
      <c r="A200" t="s">
        <v>287</v>
      </c>
      <c r="B200" t="str">
        <f>_xlfn.XLOOKUP(A200,ElencoDIPxCONVALIDA[Dipendente],ElencoDIPxCONVALIDA[Dipendente],"",0,1)</f>
        <v>MALLIK RAMIM</v>
      </c>
    </row>
    <row r="201" spans="1:2" x14ac:dyDescent="0.25">
      <c r="A201" t="s">
        <v>286</v>
      </c>
      <c r="B201" t="str">
        <f>_xlfn.XLOOKUP(A201,ElencoDIPxCONVALIDA[Dipendente],ElencoDIPxCONVALIDA[Dipendente],"",0,1)</f>
        <v>HAWLADAR SAHID</v>
      </c>
    </row>
    <row r="202" spans="1:2" x14ac:dyDescent="0.25">
      <c r="A202" t="s">
        <v>284</v>
      </c>
      <c r="B202" t="str">
        <f>_xlfn.XLOOKUP(A202,ElencoDIPxCONVALIDA[Dipendente],ElencoDIPxCONVALIDA[Dipendente],"",0,1)</f>
        <v>SAFOR ALI</v>
      </c>
    </row>
    <row r="203" spans="1:2" x14ac:dyDescent="0.25">
      <c r="A203" t="s">
        <v>102</v>
      </c>
      <c r="B203" t="str">
        <f>_xlfn.XLOOKUP(A203,ElencoDIPxCONVALIDA[Dipendente],ElencoDIPxCONVALIDA[Dipendente],"",0,1)</f>
        <v>MIAH ROBBY</v>
      </c>
    </row>
    <row r="204" spans="1:2" x14ac:dyDescent="0.25">
      <c r="A204" t="s">
        <v>233</v>
      </c>
      <c r="B204" t="str">
        <f>_xlfn.XLOOKUP(A204,ElencoDIPxCONVALIDA[Dipendente],ElencoDIPxCONVALIDA[Dipendente],"",0,1)</f>
        <v>UDDIN MD HALAL</v>
      </c>
    </row>
    <row r="205" spans="1:2" x14ac:dyDescent="0.25">
      <c r="A205" t="s">
        <v>269</v>
      </c>
      <c r="B205" t="str">
        <f>_xlfn.XLOOKUP(A205,ElencoDIPxCONVALIDA[Dipendente],ElencoDIPxCONVALIDA[Dipendente],"",0,1)</f>
        <v>MIAH RIMON</v>
      </c>
    </row>
    <row r="206" spans="1:2" x14ac:dyDescent="0.25">
      <c r="A206" t="s">
        <v>205</v>
      </c>
      <c r="B206" t="str">
        <f>_xlfn.XLOOKUP(A206,ElencoDIPxCONVALIDA[Dipendente],ElencoDIPxCONVALIDA[Dipendente],"",0,1)</f>
        <v>AHAMMED FOYSAL</v>
      </c>
    </row>
    <row r="207" spans="1:2" x14ac:dyDescent="0.25">
      <c r="A207" t="s">
        <v>34</v>
      </c>
      <c r="B207" t="str">
        <f>_xlfn.XLOOKUP(A207,ElencoDIPxCONVALIDA[Dipendente],ElencoDIPxCONVALIDA[Dipendente],"",0,1)</f>
        <v>MATUBBER ARIF</v>
      </c>
    </row>
    <row r="208" spans="1:2" x14ac:dyDescent="0.25">
      <c r="A208" t="s">
        <v>222</v>
      </c>
      <c r="B208" t="str">
        <f>_xlfn.XLOOKUP(A208,ElencoDIPxCONVALIDA[Dipendente],ElencoDIPxCONVALIDA[Dipendente],"",0,1)</f>
        <v>MIA MOHARRAM</v>
      </c>
    </row>
    <row r="209" spans="1:2" x14ac:dyDescent="0.25">
      <c r="A209" t="s">
        <v>224</v>
      </c>
      <c r="B209" t="str">
        <f>_xlfn.XLOOKUP(A209,ElencoDIPxCONVALIDA[Dipendente],ElencoDIPxCONVALIDA[Dipendente],"",0,1)</f>
        <v>HOQUE MASUD</v>
      </c>
    </row>
    <row r="210" spans="1:2" x14ac:dyDescent="0.25">
      <c r="A210" t="s">
        <v>85</v>
      </c>
      <c r="B210" t="str">
        <f>_xlfn.XLOOKUP(A210,ElencoDIPxCONVALIDA[Dipendente],ElencoDIPxCONVALIDA[Dipendente],"",0,1)</f>
        <v>HOSSAIN JOBAYER</v>
      </c>
    </row>
    <row r="211" spans="1:2" x14ac:dyDescent="0.25">
      <c r="A211" t="s">
        <v>292</v>
      </c>
      <c r="B211" t="str">
        <f>_xlfn.XLOOKUP(A211,ElencoDIPxCONVALIDA[Dipendente],ElencoDIPxCONVALIDA[Dipendente],"",0,1)</f>
        <v>RIDOY MD ANIK HOSEN BEPARY</v>
      </c>
    </row>
    <row r="212" spans="1:2" x14ac:dyDescent="0.25">
      <c r="A212" t="s">
        <v>100</v>
      </c>
      <c r="B212" t="str">
        <f>_xlfn.XLOOKUP(A212,ElencoDIPxCONVALIDA[Dipendente],ElencoDIPxCONVALIDA[Dipendente],"",0,1)</f>
        <v>MIA MAHABUR</v>
      </c>
    </row>
    <row r="213" spans="1:2" x14ac:dyDescent="0.25">
      <c r="A213" t="s">
        <v>107</v>
      </c>
      <c r="B213" t="str">
        <f>_xlfn.XLOOKUP(A213,ElencoDIPxCONVALIDA[Dipendente],ElencoDIPxCONVALIDA[Dipendente],"",0,1)</f>
        <v>MOHAMMAD ASIF EMRAN</v>
      </c>
    </row>
    <row r="214" spans="1:2" x14ac:dyDescent="0.25">
      <c r="A214" t="s">
        <v>112</v>
      </c>
      <c r="B214" t="str">
        <f>_xlfn.XLOOKUP(A214,ElencoDIPxCONVALIDA[Dipendente],ElencoDIPxCONVALIDA[Dipendente],"",0,1)</f>
        <v>RAHMAN RAYHAN</v>
      </c>
    </row>
    <row r="215" spans="1:2" x14ac:dyDescent="0.25">
      <c r="A215" t="s">
        <v>45</v>
      </c>
      <c r="B215" t="str">
        <f>_xlfn.XLOOKUP(A215,ElencoDIPxCONVALIDA[Dipendente],ElencoDIPxCONVALIDA[Dipendente],"",0,1)</f>
        <v>HARUNOOR RASHID</v>
      </c>
    </row>
    <row r="216" spans="1:2" x14ac:dyDescent="0.25">
      <c r="A216" t="s">
        <v>214</v>
      </c>
      <c r="B216" t="str">
        <f>_xlfn.XLOOKUP(A216,ElencoDIPxCONVALIDA[Dipendente],ElencoDIPxCONVALIDA[Dipendente],"",0,1)</f>
        <v>SYED AFSAR ALI</v>
      </c>
    </row>
    <row r="217" spans="1:2" x14ac:dyDescent="0.25">
      <c r="A217" t="s">
        <v>172</v>
      </c>
      <c r="B217" t="str">
        <f>_xlfn.XLOOKUP(A217,ElencoDIPxCONVALIDA[Dipendente],ElencoDIPxCONVALIDA[Dipendente],"",0,1)</f>
        <v>ISLAM MD ZAHIRUL</v>
      </c>
    </row>
    <row r="218" spans="1:2" x14ac:dyDescent="0.25">
      <c r="A218" t="s">
        <v>241</v>
      </c>
      <c r="B218" t="str">
        <f>_xlfn.XLOOKUP(A218,ElencoDIPxCONVALIDA[Dipendente],ElencoDIPxCONVALIDA[Dipendente],"",0,1)</f>
        <v>HIRA MD HELLAL HOSSAYN</v>
      </c>
    </row>
    <row r="219" spans="1:2" x14ac:dyDescent="0.25">
      <c r="A219" t="s">
        <v>165</v>
      </c>
      <c r="B219" t="str">
        <f>_xlfn.XLOOKUP(A219,ElencoDIPxCONVALIDA[Dipendente],ElencoDIPxCONVALIDA[Dipendente],"",0,1)</f>
        <v>CASTELLO JEAN PIERRE</v>
      </c>
    </row>
    <row r="220" spans="1:2" x14ac:dyDescent="0.25">
      <c r="A220" t="s">
        <v>213</v>
      </c>
      <c r="B220" t="str">
        <f>_xlfn.XLOOKUP(A220,ElencoDIPxCONVALIDA[Dipendente],ElencoDIPxCONVALIDA[Dipendente],"",0,1)</f>
        <v>BHUIYAN MASUM</v>
      </c>
    </row>
    <row r="221" spans="1:2" x14ac:dyDescent="0.25">
      <c r="A221" t="s">
        <v>244</v>
      </c>
      <c r="B221" t="str">
        <f>_xlfn.XLOOKUP(A221,ElencoDIPxCONVALIDA[Dipendente],ElencoDIPxCONVALIDA[Dipendente],"",0,1)</f>
        <v>SHARDER ROCKY</v>
      </c>
    </row>
    <row r="222" spans="1:2" x14ac:dyDescent="0.25">
      <c r="A222" t="s">
        <v>99</v>
      </c>
      <c r="B222" t="str">
        <f>_xlfn.XLOOKUP(A222,ElencoDIPxCONVALIDA[Dipendente],ElencoDIPxCONVALIDA[Dipendente],"",0,1)</f>
        <v>MELCHIORRE ALEX</v>
      </c>
    </row>
    <row r="223" spans="1:2" x14ac:dyDescent="0.25">
      <c r="A223" t="s">
        <v>218</v>
      </c>
      <c r="B223" t="str">
        <f>_xlfn.XLOOKUP(A223,ElencoDIPxCONVALIDA[Dipendente],ElencoDIPxCONVALIDA[Dipendente],"",0,1)</f>
        <v>HOSSEN TANBIR</v>
      </c>
    </row>
    <row r="224" spans="1:2" x14ac:dyDescent="0.25">
      <c r="A224" t="s">
        <v>60</v>
      </c>
      <c r="B224" t="str">
        <f>_xlfn.XLOOKUP(A224,ElencoDIPxCONVALIDA[Dipendente],ElencoDIPxCONVALIDA[Dipendente],"",0,1)</f>
        <v>AHMED RIPON</v>
      </c>
    </row>
    <row r="225" spans="1:2" x14ac:dyDescent="0.25">
      <c r="A225" t="s">
        <v>36</v>
      </c>
      <c r="B225" t="str">
        <f>_xlfn.XLOOKUP(A225,ElencoDIPxCONVALIDA[Dipendente],ElencoDIPxCONVALIDA[Dipendente],"",0,1)</f>
        <v>VETRANO ERRICO</v>
      </c>
    </row>
    <row r="226" spans="1:2" x14ac:dyDescent="0.25">
      <c r="A226" t="s">
        <v>17</v>
      </c>
      <c r="B226" t="str">
        <f>_xlfn.XLOOKUP(A226,ElencoDIPxCONVALIDA[Dipendente],ElencoDIPxCONVALIDA[Dipendente],"",0,1)</f>
        <v>ROSSIT CHRISTIAN</v>
      </c>
    </row>
    <row r="227" spans="1:2" x14ac:dyDescent="0.25">
      <c r="A227" t="s">
        <v>21</v>
      </c>
      <c r="B227" t="str">
        <f>_xlfn.XLOOKUP(A227,ElencoDIPxCONVALIDA[Dipendente],ElencoDIPxCONVALIDA[Dipendente],"",0,1)</f>
        <v>AGOSTA SAMUELE</v>
      </c>
    </row>
    <row r="228" spans="1:2" x14ac:dyDescent="0.25">
      <c r="A228" t="s">
        <v>82</v>
      </c>
      <c r="B228" t="str">
        <f>_xlfn.XLOOKUP(A228,ElencoDIPxCONVALIDA[Dipendente],ElencoDIPxCONVALIDA[Dipendente],"",0,1)</f>
        <v>DUMITRU IULIO CRISTIAN</v>
      </c>
    </row>
    <row r="229" spans="1:2" x14ac:dyDescent="0.25">
      <c r="A229" t="s">
        <v>57</v>
      </c>
      <c r="B229" t="str">
        <f>_xlfn.XLOOKUP(A229,ElencoDIPxCONVALIDA[Dipendente],ElencoDIPxCONVALIDA[Dipendente],"",0,1)</f>
        <v>HOSSAIN SADDAM</v>
      </c>
    </row>
    <row r="230" spans="1:2" x14ac:dyDescent="0.25">
      <c r="A230" t="s">
        <v>243</v>
      </c>
      <c r="B230" t="str">
        <f>_xlfn.XLOOKUP(A230,ElencoDIPxCONVALIDA[Dipendente],ElencoDIPxCONVALIDA[Dipendente],"",0,1)</f>
        <v>BEYE YOUSSOU</v>
      </c>
    </row>
    <row r="231" spans="1:2" x14ac:dyDescent="0.25">
      <c r="A231" t="s">
        <v>42</v>
      </c>
      <c r="B231" t="str">
        <f>_xlfn.XLOOKUP(A231,ElencoDIPxCONVALIDA[Dipendente],ElencoDIPxCONVALIDA[Dipendente],"",0,1)</f>
        <v>VETRANO GAETANO</v>
      </c>
    </row>
    <row r="232" spans="1:2" x14ac:dyDescent="0.25">
      <c r="A232" t="s">
        <v>125</v>
      </c>
      <c r="B232" t="str">
        <f>_xlfn.XLOOKUP(A232,ElencoDIPxCONVALIDA[Dipendente],ElencoDIPxCONVALIDA[Dipendente],"",0,1)</f>
        <v>INFURNA SALVATORE 93</v>
      </c>
    </row>
    <row r="233" spans="1:2" x14ac:dyDescent="0.25">
      <c r="A233" t="s">
        <v>38</v>
      </c>
      <c r="B233" t="str">
        <f>_xlfn.XLOOKUP(A233,ElencoDIPxCONVALIDA[Dipendente],ElencoDIPxCONVALIDA[Dipendente],"",0,1)</f>
        <v>CAMMALLERI CARMELO</v>
      </c>
    </row>
    <row r="234" spans="1:2" x14ac:dyDescent="0.25">
      <c r="A234" t="s">
        <v>149</v>
      </c>
      <c r="B234" t="str">
        <f>_xlfn.XLOOKUP(A234,ElencoDIPxCONVALIDA[Dipendente],ElencoDIPxCONVALIDA[Dipendente],"",0,1)</f>
        <v>MIAH MD GOLAP</v>
      </c>
    </row>
    <row r="235" spans="1:2" x14ac:dyDescent="0.25">
      <c r="A235" t="s">
        <v>54</v>
      </c>
      <c r="B235" t="str">
        <f>_xlfn.XLOOKUP(A235,ElencoDIPxCONVALIDA[Dipendente],ElencoDIPxCONVALIDA[Dipendente],"",0,1)</f>
        <v>HOSSAIN MUSHARAF</v>
      </c>
    </row>
    <row r="236" spans="1:2" x14ac:dyDescent="0.25">
      <c r="A236" t="s">
        <v>150</v>
      </c>
      <c r="B236" t="str">
        <f>_xlfn.XLOOKUP(A236,ElencoDIPxCONVALIDA[Dipendente],ElencoDIPxCONVALIDA[Dipendente],"",0,1)</f>
        <v>ALAM OWAJIB</v>
      </c>
    </row>
    <row r="237" spans="1:2" x14ac:dyDescent="0.25">
      <c r="A237" t="s">
        <v>191</v>
      </c>
      <c r="B237" t="str">
        <f>_xlfn.XLOOKUP(A237,ElencoDIPxCONVALIDA[Dipendente],ElencoDIPxCONVALIDA[Dipendente],"",0,1)</f>
        <v>HOQUE IMRAN</v>
      </c>
    </row>
    <row r="238" spans="1:2" x14ac:dyDescent="0.25">
      <c r="A238" t="s">
        <v>249</v>
      </c>
      <c r="B238" t="str">
        <f>_xlfn.XLOOKUP(A238,ElencoDIPxCONVALIDA[Dipendente],ElencoDIPxCONVALIDA[Dipendente],"",0,1)</f>
        <v>MD AL AMIN 86</v>
      </c>
    </row>
  </sheetData>
  <conditionalFormatting sqref="A1:A1048576">
    <cfRule type="duplicateValues" dxfId="2" priority="2"/>
  </conditionalFormatting>
  <conditionalFormatting sqref="A2:A238">
    <cfRule type="duplicateValues" dxfId="1" priority="60"/>
  </conditionalFormatting>
  <conditionalFormatting sqref="D772:D1048576 C235:C771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E33F-418A-4C9C-9989-37AB2A2FB76B}">
  <dimension ref="A1:A771"/>
  <sheetViews>
    <sheetView topLeftCell="A742" workbookViewId="0">
      <selection activeCell="E766" sqref="E766"/>
    </sheetView>
  </sheetViews>
  <sheetFormatPr defaultRowHeight="15" x14ac:dyDescent="0.25"/>
  <cols>
    <col min="1" max="1" width="11.42578125" customWidth="1"/>
  </cols>
  <sheetData>
    <row r="1" spans="1:1" x14ac:dyDescent="0.25">
      <c r="A1" t="s">
        <v>290</v>
      </c>
    </row>
    <row r="2" spans="1:1" x14ac:dyDescent="0.25">
      <c r="A2" t="str">
        <f>PROGRAMMA!C$11</f>
        <v>SCICOLONE MASSIMO</v>
      </c>
    </row>
    <row r="3" spans="1:1" x14ac:dyDescent="0.25">
      <c r="A3" t="str">
        <f>PROGRAMMA!C$12</f>
        <v>GIUNTA CARMELO</v>
      </c>
    </row>
    <row r="4" spans="1:1" x14ac:dyDescent="0.25">
      <c r="A4" t="str">
        <f>PROGRAMMA!C$13</f>
        <v xml:space="preserve">CARPENTIERIA </v>
      </c>
    </row>
    <row r="5" spans="1:1" x14ac:dyDescent="0.25">
      <c r="A5" t="str">
        <f>PROGRAMMA!C$14</f>
        <v>BABLU BABLU</v>
      </c>
    </row>
    <row r="6" spans="1:1" x14ac:dyDescent="0.25">
      <c r="A6" t="str">
        <f>PROGRAMMA!C$15</f>
        <v>ALAMIN DIDER</v>
      </c>
    </row>
    <row r="7" spans="1:1" x14ac:dyDescent="0.25">
      <c r="A7" t="str">
        <f>PROGRAMMA!C$16</f>
        <v>KHAN RAYHAN</v>
      </c>
    </row>
    <row r="8" spans="1:1" x14ac:dyDescent="0.25">
      <c r="A8">
        <f>PROGRAMMA!C$17</f>
        <v>0</v>
      </c>
    </row>
    <row r="9" spans="1:1" x14ac:dyDescent="0.25">
      <c r="A9">
        <f>PROGRAMMA!C$18</f>
        <v>0</v>
      </c>
    </row>
    <row r="10" spans="1:1" x14ac:dyDescent="0.25">
      <c r="A10">
        <f>PROGRAMMA!C$19</f>
        <v>0</v>
      </c>
    </row>
    <row r="11" spans="1:1" x14ac:dyDescent="0.25">
      <c r="A11">
        <f>PROGRAMMA!C$20</f>
        <v>0</v>
      </c>
    </row>
    <row r="12" spans="1:1" x14ac:dyDescent="0.25">
      <c r="A12" t="str">
        <f>PROGRAMMA!C$21</f>
        <v>CLEDDIO NICOLA</v>
      </c>
    </row>
    <row r="13" spans="1:1" x14ac:dyDescent="0.25">
      <c r="A13" t="str">
        <f>PROGRAMMA!C$22</f>
        <v>RAJPUTH SUJAN</v>
      </c>
    </row>
    <row r="14" spans="1:1" x14ac:dyDescent="0.25">
      <c r="A14" t="str">
        <f>PROGRAMMA!C$23</f>
        <v>HALIM ABDUL</v>
      </c>
    </row>
    <row r="15" spans="1:1" x14ac:dyDescent="0.25">
      <c r="A15" t="str">
        <f>PROGRAMMA!C$24</f>
        <v>KHAN MASUD</v>
      </c>
    </row>
    <row r="16" spans="1:1" x14ac:dyDescent="0.25">
      <c r="A16" t="str">
        <f>PROGRAMMA!C$25</f>
        <v>THIAM MODOU</v>
      </c>
    </row>
    <row r="17" spans="1:1" x14ac:dyDescent="0.25">
      <c r="A17">
        <f>PROGRAMMA!C$26</f>
        <v>0</v>
      </c>
    </row>
    <row r="18" spans="1:1" x14ac:dyDescent="0.25">
      <c r="A18">
        <f>PROGRAMMA!C$27</f>
        <v>0</v>
      </c>
    </row>
    <row r="19" spans="1:1" x14ac:dyDescent="0.25">
      <c r="A19">
        <f>PROGRAMMA!C$28</f>
        <v>0</v>
      </c>
    </row>
    <row r="20" spans="1:1" x14ac:dyDescent="0.25">
      <c r="A20">
        <f>PROGRAMMA!C$29</f>
        <v>0</v>
      </c>
    </row>
    <row r="21" spans="1:1" x14ac:dyDescent="0.25">
      <c r="A21">
        <f>PROGRAMMA!C$30</f>
        <v>0</v>
      </c>
    </row>
    <row r="22" spans="1:1" x14ac:dyDescent="0.25">
      <c r="A22">
        <f>PROGRAMMA!C$31</f>
        <v>0</v>
      </c>
    </row>
    <row r="23" spans="1:1" x14ac:dyDescent="0.25">
      <c r="A23">
        <f>PROGRAMMA!C$32</f>
        <v>0</v>
      </c>
    </row>
    <row r="24" spans="1:1" x14ac:dyDescent="0.25">
      <c r="A24">
        <f>PROGRAMMA!C$33</f>
        <v>0</v>
      </c>
    </row>
    <row r="25" spans="1:1" x14ac:dyDescent="0.25">
      <c r="A25">
        <f>PROGRAMMA!C$34</f>
        <v>0</v>
      </c>
    </row>
    <row r="26" spans="1:1" x14ac:dyDescent="0.25">
      <c r="A26">
        <f>PROGRAMMA!C$35</f>
        <v>0</v>
      </c>
    </row>
    <row r="27" spans="1:1" x14ac:dyDescent="0.25">
      <c r="A27">
        <f>PROGRAMMA!C$36</f>
        <v>0</v>
      </c>
    </row>
    <row r="28" spans="1:1" x14ac:dyDescent="0.25">
      <c r="A28">
        <f>PROGRAMMA!C$37</f>
        <v>0</v>
      </c>
    </row>
    <row r="29" spans="1:1" x14ac:dyDescent="0.25">
      <c r="A29">
        <f>PROGRAMMA!C$38</f>
        <v>0</v>
      </c>
    </row>
    <row r="30" spans="1:1" x14ac:dyDescent="0.25">
      <c r="A30">
        <f>PROGRAMMA!C$39</f>
        <v>0</v>
      </c>
    </row>
    <row r="31" spans="1:1" x14ac:dyDescent="0.25">
      <c r="A31">
        <f>PROGRAMMA!C$40</f>
        <v>0</v>
      </c>
    </row>
    <row r="32" spans="1:1" x14ac:dyDescent="0.25">
      <c r="A32">
        <f>PROGRAMMA!C$41</f>
        <v>0</v>
      </c>
    </row>
    <row r="33" spans="1:1" x14ac:dyDescent="0.25">
      <c r="A33" t="str">
        <f>PROGRAMMA!C$42</f>
        <v xml:space="preserve">CARPENTIERIA </v>
      </c>
    </row>
    <row r="34" spans="1:1" x14ac:dyDescent="0.25">
      <c r="A34" t="str">
        <f>PROGRAMMA!C$43</f>
        <v>SUMON AL AMIN</v>
      </c>
    </row>
    <row r="35" spans="1:1" x14ac:dyDescent="0.25">
      <c r="A35" t="str">
        <f>PROGRAMMA!C$44</f>
        <v>HOSSAIN RASEL 05</v>
      </c>
    </row>
    <row r="36" spans="1:1" x14ac:dyDescent="0.25">
      <c r="A36" t="str">
        <f>PROGRAMMA!C$45</f>
        <v>AHMED RONI</v>
      </c>
    </row>
    <row r="37" spans="1:1" x14ac:dyDescent="0.25">
      <c r="A37" t="str">
        <f>PROGRAMMA!C$46</f>
        <v>MIAH RAZIB</v>
      </c>
    </row>
    <row r="38" spans="1:1" x14ac:dyDescent="0.25">
      <c r="A38" t="str">
        <f>PROGRAMMA!C$47</f>
        <v>AMIN ALA</v>
      </c>
    </row>
    <row r="39" spans="1:1" x14ac:dyDescent="0.25">
      <c r="A39" t="str">
        <f>PROGRAMMA!C$48</f>
        <v>HOSSAIN RIPON</v>
      </c>
    </row>
    <row r="40" spans="1:1" x14ac:dyDescent="0.25">
      <c r="A40" t="str">
        <f>PROGRAMMA!C$49</f>
        <v>KHAN MOKTAR</v>
      </c>
    </row>
    <row r="41" spans="1:1" x14ac:dyDescent="0.25">
      <c r="A41" t="str">
        <f>PROGRAMMA!C$50</f>
        <v>JALAL SAH</v>
      </c>
    </row>
    <row r="42" spans="1:1" x14ac:dyDescent="0.25">
      <c r="A42" t="str">
        <f>PROGRAMMA!C$51</f>
        <v>HOSSAN ALI</v>
      </c>
    </row>
    <row r="43" spans="1:1" x14ac:dyDescent="0.25">
      <c r="A43">
        <f>PROGRAMMA!C$52</f>
        <v>0</v>
      </c>
    </row>
    <row r="44" spans="1:1" x14ac:dyDescent="0.25">
      <c r="A44">
        <f>PROGRAMMA!C$53</f>
        <v>0</v>
      </c>
    </row>
    <row r="45" spans="1:1" x14ac:dyDescent="0.25">
      <c r="A45" t="str">
        <f>PROGRAMMA!C$54</f>
        <v>PUCCIO SALVATORE MASSIMO</v>
      </c>
    </row>
    <row r="46" spans="1:1" x14ac:dyDescent="0.25">
      <c r="A46" t="str">
        <f>PROGRAMMA!C$55</f>
        <v>FATY SALIOU</v>
      </c>
    </row>
    <row r="47" spans="1:1" x14ac:dyDescent="0.25">
      <c r="A47" t="str">
        <f>PROGRAMMA!C$56</f>
        <v>QAYYUM ABDUL</v>
      </c>
    </row>
    <row r="48" spans="1:1" x14ac:dyDescent="0.25">
      <c r="A48" t="str">
        <f>PROGRAMMA!C$57</f>
        <v>TOUFIQUL ISLAM</v>
      </c>
    </row>
    <row r="49" spans="1:1" x14ac:dyDescent="0.25">
      <c r="A49" t="str">
        <f>PROGRAMMA!C$58</f>
        <v>CHADLI ABDELWAHED</v>
      </c>
    </row>
    <row r="50" spans="1:1" x14ac:dyDescent="0.25">
      <c r="A50" t="str">
        <f>PROGRAMMA!C$59</f>
        <v>HOSSAIN FOYSAL</v>
      </c>
    </row>
    <row r="51" spans="1:1" x14ac:dyDescent="0.25">
      <c r="A51" t="str">
        <f>PROGRAMMA!C$60</f>
        <v>UDDIN ASHRAF</v>
      </c>
    </row>
    <row r="52" spans="1:1" x14ac:dyDescent="0.25">
      <c r="A52">
        <f>PROGRAMMA!C$61</f>
        <v>0</v>
      </c>
    </row>
    <row r="53" spans="1:1" x14ac:dyDescent="0.25">
      <c r="A53">
        <f>PROGRAMMA!C$62</f>
        <v>0</v>
      </c>
    </row>
    <row r="54" spans="1:1" x14ac:dyDescent="0.25">
      <c r="A54">
        <f>PROGRAMMA!C$63</f>
        <v>0</v>
      </c>
    </row>
    <row r="55" spans="1:1" x14ac:dyDescent="0.25">
      <c r="A55">
        <f>PROGRAMMA!C$64</f>
        <v>0</v>
      </c>
    </row>
    <row r="56" spans="1:1" x14ac:dyDescent="0.25">
      <c r="A56">
        <f>PROGRAMMA!C$65</f>
        <v>0</v>
      </c>
    </row>
    <row r="57" spans="1:1" x14ac:dyDescent="0.25">
      <c r="A57">
        <f>PROGRAMMA!C$66</f>
        <v>0</v>
      </c>
    </row>
    <row r="58" spans="1:1" x14ac:dyDescent="0.25">
      <c r="A58">
        <f>PROGRAMMA!C$67</f>
        <v>0</v>
      </c>
    </row>
    <row r="59" spans="1:1" x14ac:dyDescent="0.25">
      <c r="A59">
        <f>PROGRAMMA!C$68</f>
        <v>0</v>
      </c>
    </row>
    <row r="60" spans="1:1" x14ac:dyDescent="0.25">
      <c r="A60" t="str">
        <f>PROGRAMMA!C$69</f>
        <v>BAPARI ALAM</v>
      </c>
    </row>
    <row r="61" spans="1:1" x14ac:dyDescent="0.25">
      <c r="A61" t="str">
        <f>PROGRAMMA!C$70</f>
        <v>BASED ABUL</v>
      </c>
    </row>
    <row r="62" spans="1:1" x14ac:dyDescent="0.25">
      <c r="A62">
        <f>PROGRAMMA!C$71</f>
        <v>0</v>
      </c>
    </row>
    <row r="63" spans="1:1" x14ac:dyDescent="0.25">
      <c r="A63">
        <f>PROGRAMMA!C$72</f>
        <v>0</v>
      </c>
    </row>
    <row r="64" spans="1:1" x14ac:dyDescent="0.25">
      <c r="A64">
        <f>PROGRAMMA!C$73</f>
        <v>0</v>
      </c>
    </row>
    <row r="65" spans="1:1" x14ac:dyDescent="0.25">
      <c r="A65">
        <f>PROGRAMMA!C$74</f>
        <v>0</v>
      </c>
    </row>
    <row r="66" spans="1:1" x14ac:dyDescent="0.25">
      <c r="A66">
        <f>PROGRAMMA!C$75</f>
        <v>0</v>
      </c>
    </row>
    <row r="67" spans="1:1" x14ac:dyDescent="0.25">
      <c r="A67">
        <f>PROGRAMMA!C$76</f>
        <v>0</v>
      </c>
    </row>
    <row r="68" spans="1:1" x14ac:dyDescent="0.25">
      <c r="A68">
        <f>PROGRAMMA!C$77</f>
        <v>0</v>
      </c>
    </row>
    <row r="69" spans="1:1" x14ac:dyDescent="0.25">
      <c r="A69">
        <f>PROGRAMMA!C$78</f>
        <v>0</v>
      </c>
    </row>
    <row r="70" spans="1:1" x14ac:dyDescent="0.25">
      <c r="A70">
        <f>PROGRAMMA!C$79</f>
        <v>0</v>
      </c>
    </row>
    <row r="71" spans="1:1" x14ac:dyDescent="0.25">
      <c r="A71">
        <f>PROGRAMMA!C$80</f>
        <v>0</v>
      </c>
    </row>
    <row r="72" spans="1:1" x14ac:dyDescent="0.25">
      <c r="A72">
        <f>PROGRAMMA!C$81</f>
        <v>0</v>
      </c>
    </row>
    <row r="73" spans="1:1" x14ac:dyDescent="0.25">
      <c r="A73">
        <f>PROGRAMMA!C$82</f>
        <v>0</v>
      </c>
    </row>
    <row r="74" spans="1:1" x14ac:dyDescent="0.25">
      <c r="A74">
        <f>PROGRAMMA!C$83</f>
        <v>0</v>
      </c>
    </row>
    <row r="75" spans="1:1" x14ac:dyDescent="0.25">
      <c r="A75">
        <f>PROGRAMMA!C$84</f>
        <v>0</v>
      </c>
    </row>
    <row r="76" spans="1:1" x14ac:dyDescent="0.25">
      <c r="A76">
        <f>PROGRAMMA!C$85</f>
        <v>0</v>
      </c>
    </row>
    <row r="77" spans="1:1" x14ac:dyDescent="0.25">
      <c r="A77">
        <f>PROGRAMMA!C$86</f>
        <v>0</v>
      </c>
    </row>
    <row r="78" spans="1:1" x14ac:dyDescent="0.25">
      <c r="A78">
        <f>PROGRAMMA!C$87</f>
        <v>0</v>
      </c>
    </row>
    <row r="79" spans="1:1" x14ac:dyDescent="0.25">
      <c r="A79">
        <f>PROGRAMMA!C$88</f>
        <v>0</v>
      </c>
    </row>
    <row r="80" spans="1:1" x14ac:dyDescent="0.25">
      <c r="A80">
        <f>PROGRAMMA!C$89</f>
        <v>0</v>
      </c>
    </row>
    <row r="81" spans="1:1" x14ac:dyDescent="0.25">
      <c r="A81">
        <f>PROGRAMMA!C$90</f>
        <v>0</v>
      </c>
    </row>
    <row r="82" spans="1:1" x14ac:dyDescent="0.25">
      <c r="A82">
        <f>PROGRAMMA!C$91</f>
        <v>0</v>
      </c>
    </row>
    <row r="83" spans="1:1" x14ac:dyDescent="0.25">
      <c r="A83">
        <f>PROGRAMMA!C$92</f>
        <v>0</v>
      </c>
    </row>
    <row r="84" spans="1:1" x14ac:dyDescent="0.25">
      <c r="A84">
        <f>PROGRAMMA!C$93</f>
        <v>0</v>
      </c>
    </row>
    <row r="85" spans="1:1" x14ac:dyDescent="0.25">
      <c r="A85">
        <f>PROGRAMMA!C$94</f>
        <v>0</v>
      </c>
    </row>
    <row r="86" spans="1:1" x14ac:dyDescent="0.25">
      <c r="A86">
        <f>PROGRAMMA!C$95</f>
        <v>0</v>
      </c>
    </row>
    <row r="87" spans="1:1" x14ac:dyDescent="0.25">
      <c r="A87">
        <f>PROGRAMMA!C$96</f>
        <v>0</v>
      </c>
    </row>
    <row r="88" spans="1:1" x14ac:dyDescent="0.25">
      <c r="A88">
        <f>PROGRAMMA!C$97</f>
        <v>0</v>
      </c>
    </row>
    <row r="89" spans="1:1" x14ac:dyDescent="0.25">
      <c r="A89">
        <f>PROGRAMMA!C$98</f>
        <v>0</v>
      </c>
    </row>
    <row r="90" spans="1:1" x14ac:dyDescent="0.25">
      <c r="A90">
        <f>PROGRAMMA!C$99</f>
        <v>0</v>
      </c>
    </row>
    <row r="91" spans="1:1" x14ac:dyDescent="0.25">
      <c r="A91">
        <f>PROGRAMMA!C$100</f>
        <v>0</v>
      </c>
    </row>
    <row r="92" spans="1:1" x14ac:dyDescent="0.25">
      <c r="A92">
        <f>PROGRAMMA!C$101</f>
        <v>0</v>
      </c>
    </row>
    <row r="93" spans="1:1" x14ac:dyDescent="0.25">
      <c r="A93">
        <f>PROGRAMMA!C$102</f>
        <v>0</v>
      </c>
    </row>
    <row r="94" spans="1:1" x14ac:dyDescent="0.25">
      <c r="A94">
        <f>PROGRAMMA!C$103</f>
        <v>0</v>
      </c>
    </row>
    <row r="95" spans="1:1" x14ac:dyDescent="0.25">
      <c r="A95">
        <f>PROGRAMMA!C$104</f>
        <v>0</v>
      </c>
    </row>
    <row r="96" spans="1:1" x14ac:dyDescent="0.25">
      <c r="A96">
        <f>PROGRAMMA!C$105</f>
        <v>0</v>
      </c>
    </row>
    <row r="97" spans="1:1" x14ac:dyDescent="0.25">
      <c r="A97">
        <f>PROGRAMMA!C$106</f>
        <v>0</v>
      </c>
    </row>
    <row r="98" spans="1:1" x14ac:dyDescent="0.25">
      <c r="A98">
        <f>PROGRAMMA!C$107</f>
        <v>0</v>
      </c>
    </row>
    <row r="99" spans="1:1" x14ac:dyDescent="0.25">
      <c r="A99">
        <f>PROGRAMMA!C$108</f>
        <v>0</v>
      </c>
    </row>
    <row r="100" spans="1:1" x14ac:dyDescent="0.25">
      <c r="A100">
        <f>PROGRAMMA!C$109</f>
        <v>0</v>
      </c>
    </row>
    <row r="101" spans="1:1" x14ac:dyDescent="0.25">
      <c r="A101">
        <f>PROGRAMMA!C$110</f>
        <v>0</v>
      </c>
    </row>
    <row r="102" spans="1:1" x14ac:dyDescent="0.25">
      <c r="A102">
        <f>PROGRAMMA!C$111</f>
        <v>0</v>
      </c>
    </row>
    <row r="103" spans="1:1" x14ac:dyDescent="0.25">
      <c r="A103">
        <f>PROGRAMMA!C$112</f>
        <v>0</v>
      </c>
    </row>
    <row r="104" spans="1:1" x14ac:dyDescent="0.25">
      <c r="A104">
        <f>PROGRAMMA!C$113</f>
        <v>0</v>
      </c>
    </row>
    <row r="105" spans="1:1" x14ac:dyDescent="0.25">
      <c r="A105">
        <f>PROGRAMMA!C$114</f>
        <v>0</v>
      </c>
    </row>
    <row r="106" spans="1:1" x14ac:dyDescent="0.25">
      <c r="A106">
        <f>PROGRAMMA!C$115</f>
        <v>0</v>
      </c>
    </row>
    <row r="107" spans="1:1" x14ac:dyDescent="0.25">
      <c r="A107">
        <f>PROGRAMMA!C$116</f>
        <v>0</v>
      </c>
    </row>
    <row r="108" spans="1:1" x14ac:dyDescent="0.25">
      <c r="A108">
        <f>PROGRAMMA!C$117</f>
        <v>0</v>
      </c>
    </row>
    <row r="109" spans="1:1" x14ac:dyDescent="0.25">
      <c r="A109">
        <f>PROGRAMMA!C$118</f>
        <v>0</v>
      </c>
    </row>
    <row r="110" spans="1:1" x14ac:dyDescent="0.25">
      <c r="A110">
        <f>PROGRAMMA!C$119</f>
        <v>0</v>
      </c>
    </row>
    <row r="111" spans="1:1" x14ac:dyDescent="0.25">
      <c r="A111">
        <f>PROGRAMMA!C$120</f>
        <v>0</v>
      </c>
    </row>
    <row r="112" spans="1:1" x14ac:dyDescent="0.25">
      <c r="A112">
        <f>PROGRAMMA!F11</f>
        <v>0</v>
      </c>
    </row>
    <row r="113" spans="1:1" x14ac:dyDescent="0.25">
      <c r="A113">
        <f>PROGRAMMA!F12</f>
        <v>0</v>
      </c>
    </row>
    <row r="114" spans="1:1" x14ac:dyDescent="0.25">
      <c r="A114" t="str">
        <f>PROGRAMMA!F13</f>
        <v xml:space="preserve">APP. MOTORE </v>
      </c>
    </row>
    <row r="115" spans="1:1" x14ac:dyDescent="0.25">
      <c r="A115" t="str">
        <f>PROGRAMMA!F14</f>
        <v>PIZZARDI FRANCESCO CROCIFISSO</v>
      </c>
    </row>
    <row r="116" spans="1:1" x14ac:dyDescent="0.25">
      <c r="A116" t="str">
        <f>PROGRAMMA!F15</f>
        <v>MUNSI MD SHAUN</v>
      </c>
    </row>
    <row r="117" spans="1:1" x14ac:dyDescent="0.25">
      <c r="A117" t="str">
        <f>PROGRAMMA!F16</f>
        <v>DE PASQUALE GIUSEPPE</v>
      </c>
    </row>
    <row r="118" spans="1:1" x14ac:dyDescent="0.25">
      <c r="A118">
        <f>PROGRAMMA!F17</f>
        <v>0</v>
      </c>
    </row>
    <row r="119" spans="1:1" x14ac:dyDescent="0.25">
      <c r="A119">
        <f>PROGRAMMA!F18</f>
        <v>0</v>
      </c>
    </row>
    <row r="120" spans="1:1" x14ac:dyDescent="0.25">
      <c r="A120">
        <f>PROGRAMMA!F19</f>
        <v>0</v>
      </c>
    </row>
    <row r="121" spans="1:1" x14ac:dyDescent="0.25">
      <c r="A121">
        <f>PROGRAMMA!F20</f>
        <v>0</v>
      </c>
    </row>
    <row r="122" spans="1:1" x14ac:dyDescent="0.25">
      <c r="A122">
        <f>PROGRAMMA!F21</f>
        <v>0</v>
      </c>
    </row>
    <row r="123" spans="1:1" x14ac:dyDescent="0.25">
      <c r="A123">
        <f>PROGRAMMA!F22</f>
        <v>0</v>
      </c>
    </row>
    <row r="124" spans="1:1" x14ac:dyDescent="0.25">
      <c r="A124">
        <f>PROGRAMMA!F23</f>
        <v>0</v>
      </c>
    </row>
    <row r="125" spans="1:1" x14ac:dyDescent="0.25">
      <c r="A125">
        <f>PROGRAMMA!F24</f>
        <v>0</v>
      </c>
    </row>
    <row r="126" spans="1:1" x14ac:dyDescent="0.25">
      <c r="A126">
        <f>PROGRAMMA!F25</f>
        <v>0</v>
      </c>
    </row>
    <row r="127" spans="1:1" x14ac:dyDescent="0.25">
      <c r="A127">
        <f>PROGRAMMA!F26</f>
        <v>0</v>
      </c>
    </row>
    <row r="128" spans="1:1" x14ac:dyDescent="0.25">
      <c r="A128">
        <f>PROGRAMMA!F27</f>
        <v>0</v>
      </c>
    </row>
    <row r="129" spans="1:1" x14ac:dyDescent="0.25">
      <c r="A129">
        <f>PROGRAMMA!F28</f>
        <v>0</v>
      </c>
    </row>
    <row r="130" spans="1:1" x14ac:dyDescent="0.25">
      <c r="A130">
        <f>PROGRAMMA!F29</f>
        <v>0</v>
      </c>
    </row>
    <row r="131" spans="1:1" x14ac:dyDescent="0.25">
      <c r="A131">
        <f>PROGRAMMA!F30</f>
        <v>0</v>
      </c>
    </row>
    <row r="132" spans="1:1" x14ac:dyDescent="0.25">
      <c r="A132">
        <f>PROGRAMMA!F31</f>
        <v>0</v>
      </c>
    </row>
    <row r="133" spans="1:1" x14ac:dyDescent="0.25">
      <c r="A133">
        <f>PROGRAMMA!F32</f>
        <v>0</v>
      </c>
    </row>
    <row r="134" spans="1:1" x14ac:dyDescent="0.25">
      <c r="A134">
        <f>PROGRAMMA!F33</f>
        <v>0</v>
      </c>
    </row>
    <row r="135" spans="1:1" x14ac:dyDescent="0.25">
      <c r="A135">
        <f>PROGRAMMA!F34</f>
        <v>0</v>
      </c>
    </row>
    <row r="136" spans="1:1" x14ac:dyDescent="0.25">
      <c r="A136">
        <f>PROGRAMMA!F35</f>
        <v>0</v>
      </c>
    </row>
    <row r="137" spans="1:1" x14ac:dyDescent="0.25">
      <c r="A137">
        <f>PROGRAMMA!F36</f>
        <v>0</v>
      </c>
    </row>
    <row r="138" spans="1:1" x14ac:dyDescent="0.25">
      <c r="A138">
        <f>PROGRAMMA!F37</f>
        <v>0</v>
      </c>
    </row>
    <row r="139" spans="1:1" x14ac:dyDescent="0.25">
      <c r="A139">
        <f>PROGRAMMA!F38</f>
        <v>0</v>
      </c>
    </row>
    <row r="140" spans="1:1" x14ac:dyDescent="0.25">
      <c r="A140">
        <f>PROGRAMMA!F39</f>
        <v>0</v>
      </c>
    </row>
    <row r="141" spans="1:1" x14ac:dyDescent="0.25">
      <c r="A141">
        <f>PROGRAMMA!F40</f>
        <v>0</v>
      </c>
    </row>
    <row r="142" spans="1:1" x14ac:dyDescent="0.25">
      <c r="A142">
        <f>PROGRAMMA!F41</f>
        <v>0</v>
      </c>
    </row>
    <row r="143" spans="1:1" x14ac:dyDescent="0.25">
      <c r="A143" t="str">
        <f>PROGRAMMA!F42</f>
        <v xml:space="preserve">APP. MOTORE </v>
      </c>
    </row>
    <row r="144" spans="1:1" x14ac:dyDescent="0.25">
      <c r="A144" t="str">
        <f>PROGRAMMA!F43</f>
        <v>MOGAVERO GIANPIERO</v>
      </c>
    </row>
    <row r="145" spans="1:1" x14ac:dyDescent="0.25">
      <c r="A145" t="str">
        <f>PROGRAMMA!F44</f>
        <v>ZAABOUTI MOHAMED SGHAIER</v>
      </c>
    </row>
    <row r="146" spans="1:1" x14ac:dyDescent="0.25">
      <c r="A146" t="str">
        <f>PROGRAMMA!F45</f>
        <v>AMIN MD AL 99</v>
      </c>
    </row>
    <row r="147" spans="1:1" x14ac:dyDescent="0.25">
      <c r="A147" t="str">
        <f>PROGRAMMA!F46</f>
        <v>KHUNDOKAR MOZAMMEL</v>
      </c>
    </row>
    <row r="148" spans="1:1" x14ac:dyDescent="0.25">
      <c r="A148" t="str">
        <f>PROGRAMMA!F47</f>
        <v>MIA RIPON</v>
      </c>
    </row>
    <row r="149" spans="1:1" x14ac:dyDescent="0.25">
      <c r="A149" t="str">
        <f>PROGRAMMA!F48</f>
        <v>D'ALO' CIRO</v>
      </c>
    </row>
    <row r="150" spans="1:1" x14ac:dyDescent="0.25">
      <c r="A150" t="str">
        <f>PROGRAMMA!F49</f>
        <v>KHAN RONI</v>
      </c>
    </row>
    <row r="151" spans="1:1" x14ac:dyDescent="0.25">
      <c r="A151" t="str">
        <f>PROGRAMMA!F50</f>
        <v>AQEEL MUHAMMAD</v>
      </c>
    </row>
    <row r="152" spans="1:1" x14ac:dyDescent="0.25">
      <c r="A152" t="str">
        <f>PROGRAMMA!F51</f>
        <v>MIAH ABDUL MOJID</v>
      </c>
    </row>
    <row r="153" spans="1:1" x14ac:dyDescent="0.25">
      <c r="A153" t="str">
        <f>PROGRAMMA!F52</f>
        <v>MAIGA HAMIDOU</v>
      </c>
    </row>
    <row r="154" spans="1:1" x14ac:dyDescent="0.25">
      <c r="A154" t="str">
        <f>PROGRAMMA!F53</f>
        <v>CIGAN NOVO</v>
      </c>
    </row>
    <row r="155" spans="1:1" x14ac:dyDescent="0.25">
      <c r="A155" t="str">
        <f>PROGRAMMA!F54</f>
        <v>KHAN RAZU</v>
      </c>
    </row>
    <row r="156" spans="1:1" x14ac:dyDescent="0.25">
      <c r="A156" t="str">
        <f>PROGRAMMA!F55</f>
        <v>MIAH RASEAD</v>
      </c>
    </row>
    <row r="157" spans="1:1" x14ac:dyDescent="0.25">
      <c r="A157" t="str">
        <f>PROGRAMMA!F56</f>
        <v>HOSSAIN MOHAMMAD MOSHARAF</v>
      </c>
    </row>
    <row r="158" spans="1:1" x14ac:dyDescent="0.25">
      <c r="A158" t="str">
        <f>PROGRAMMA!F57</f>
        <v>SONKO SEEDY</v>
      </c>
    </row>
    <row r="159" spans="1:1" x14ac:dyDescent="0.25">
      <c r="A159">
        <f>PROGRAMMA!F58</f>
        <v>0</v>
      </c>
    </row>
    <row r="160" spans="1:1" x14ac:dyDescent="0.25">
      <c r="A160">
        <f>PROGRAMMA!F59</f>
        <v>0</v>
      </c>
    </row>
    <row r="161" spans="1:1" x14ac:dyDescent="0.25">
      <c r="A161">
        <f>PROGRAMMA!F60</f>
        <v>0</v>
      </c>
    </row>
    <row r="162" spans="1:1" x14ac:dyDescent="0.25">
      <c r="A162">
        <f>PROGRAMMA!F61</f>
        <v>0</v>
      </c>
    </row>
    <row r="163" spans="1:1" x14ac:dyDescent="0.25">
      <c r="A163" t="str">
        <f>PROGRAMMA!F62</f>
        <v>SCALINCI FABIO</v>
      </c>
    </row>
    <row r="164" spans="1:1" x14ac:dyDescent="0.25">
      <c r="A164" t="str">
        <f>PROGRAMMA!F63</f>
        <v>ALI SAQIB</v>
      </c>
    </row>
    <row r="165" spans="1:1" x14ac:dyDescent="0.25">
      <c r="A165" t="str">
        <f>PROGRAMMA!F64</f>
        <v>SAMB GORA</v>
      </c>
    </row>
    <row r="166" spans="1:1" x14ac:dyDescent="0.25">
      <c r="A166" t="str">
        <f>PROGRAMMA!F65</f>
        <v>AMIN RAZ</v>
      </c>
    </row>
    <row r="167" spans="1:1" x14ac:dyDescent="0.25">
      <c r="A167" t="str">
        <f>PROGRAMMA!F66</f>
        <v>SAJIB MD</v>
      </c>
    </row>
    <row r="168" spans="1:1" x14ac:dyDescent="0.25">
      <c r="A168" t="str">
        <f>PROGRAMMA!F67</f>
        <v>MIAH RAFI</v>
      </c>
    </row>
    <row r="169" spans="1:1" x14ac:dyDescent="0.25">
      <c r="A169" t="str">
        <f>PROGRAMMA!F68</f>
        <v>KANE ABDOUL AHAD</v>
      </c>
    </row>
    <row r="170" spans="1:1" x14ac:dyDescent="0.25">
      <c r="A170" t="str">
        <f>PROGRAMMA!F69</f>
        <v>BISWAS JOY</v>
      </c>
    </row>
    <row r="171" spans="1:1" x14ac:dyDescent="0.25">
      <c r="A171" t="str">
        <f>PROGRAMMA!F70</f>
        <v>MEHEDI GAZI</v>
      </c>
    </row>
    <row r="172" spans="1:1" x14ac:dyDescent="0.25">
      <c r="A172" t="str">
        <f>PROGRAMMA!F71</f>
        <v>RAFFAELE LUIGI</v>
      </c>
    </row>
    <row r="173" spans="1:1" x14ac:dyDescent="0.25">
      <c r="A173">
        <f>PROGRAMMA!F72</f>
        <v>0</v>
      </c>
    </row>
    <row r="174" spans="1:1" x14ac:dyDescent="0.25">
      <c r="A174">
        <f>PROGRAMMA!F73</f>
        <v>0</v>
      </c>
    </row>
    <row r="175" spans="1:1" x14ac:dyDescent="0.25">
      <c r="A175">
        <f>PROGRAMMA!F74</f>
        <v>0</v>
      </c>
    </row>
    <row r="176" spans="1:1" x14ac:dyDescent="0.25">
      <c r="A176">
        <f>PROGRAMMA!F75</f>
        <v>0</v>
      </c>
    </row>
    <row r="177" spans="1:1" x14ac:dyDescent="0.25">
      <c r="A177">
        <f>PROGRAMMA!F76</f>
        <v>0</v>
      </c>
    </row>
    <row r="178" spans="1:1" x14ac:dyDescent="0.25">
      <c r="A178">
        <f>PROGRAMMA!F77</f>
        <v>0</v>
      </c>
    </row>
    <row r="179" spans="1:1" x14ac:dyDescent="0.25">
      <c r="A179">
        <f>PROGRAMMA!F78</f>
        <v>0</v>
      </c>
    </row>
    <row r="180" spans="1:1" x14ac:dyDescent="0.25">
      <c r="A180">
        <f>PROGRAMMA!F79</f>
        <v>0</v>
      </c>
    </row>
    <row r="181" spans="1:1" x14ac:dyDescent="0.25">
      <c r="A181">
        <f>PROGRAMMA!F80</f>
        <v>0</v>
      </c>
    </row>
    <row r="182" spans="1:1" x14ac:dyDescent="0.25">
      <c r="A182">
        <f>PROGRAMMA!F81</f>
        <v>0</v>
      </c>
    </row>
    <row r="183" spans="1:1" x14ac:dyDescent="0.25">
      <c r="A183">
        <f>PROGRAMMA!F82</f>
        <v>0</v>
      </c>
    </row>
    <row r="184" spans="1:1" x14ac:dyDescent="0.25">
      <c r="A184">
        <f>PROGRAMMA!F83</f>
        <v>0</v>
      </c>
    </row>
    <row r="185" spans="1:1" x14ac:dyDescent="0.25">
      <c r="A185">
        <f>PROGRAMMA!F84</f>
        <v>0</v>
      </c>
    </row>
    <row r="186" spans="1:1" x14ac:dyDescent="0.25">
      <c r="A186">
        <f>PROGRAMMA!F85</f>
        <v>0</v>
      </c>
    </row>
    <row r="187" spans="1:1" x14ac:dyDescent="0.25">
      <c r="A187">
        <f>PROGRAMMA!F86</f>
        <v>0</v>
      </c>
    </row>
    <row r="188" spans="1:1" x14ac:dyDescent="0.25">
      <c r="A188">
        <f>PROGRAMMA!F87</f>
        <v>0</v>
      </c>
    </row>
    <row r="189" spans="1:1" x14ac:dyDescent="0.25">
      <c r="A189">
        <f>PROGRAMMA!F88</f>
        <v>0</v>
      </c>
    </row>
    <row r="190" spans="1:1" x14ac:dyDescent="0.25">
      <c r="A190">
        <f>PROGRAMMA!F89</f>
        <v>0</v>
      </c>
    </row>
    <row r="191" spans="1:1" x14ac:dyDescent="0.25">
      <c r="A191">
        <f>PROGRAMMA!F90</f>
        <v>0</v>
      </c>
    </row>
    <row r="192" spans="1:1" x14ac:dyDescent="0.25">
      <c r="A192">
        <f>PROGRAMMA!F91</f>
        <v>0</v>
      </c>
    </row>
    <row r="193" spans="1:1" x14ac:dyDescent="0.25">
      <c r="A193">
        <f>PROGRAMMA!F92</f>
        <v>0</v>
      </c>
    </row>
    <row r="194" spans="1:1" x14ac:dyDescent="0.25">
      <c r="A194">
        <f>PROGRAMMA!F93</f>
        <v>0</v>
      </c>
    </row>
    <row r="195" spans="1:1" x14ac:dyDescent="0.25">
      <c r="A195">
        <f>PROGRAMMA!F94</f>
        <v>0</v>
      </c>
    </row>
    <row r="196" spans="1:1" x14ac:dyDescent="0.25">
      <c r="A196">
        <f>PROGRAMMA!F95</f>
        <v>0</v>
      </c>
    </row>
    <row r="197" spans="1:1" x14ac:dyDescent="0.25">
      <c r="A197">
        <f>PROGRAMMA!F96</f>
        <v>0</v>
      </c>
    </row>
    <row r="198" spans="1:1" x14ac:dyDescent="0.25">
      <c r="A198">
        <f>PROGRAMMA!F97</f>
        <v>0</v>
      </c>
    </row>
    <row r="199" spans="1:1" x14ac:dyDescent="0.25">
      <c r="A199">
        <f>PROGRAMMA!F98</f>
        <v>0</v>
      </c>
    </row>
    <row r="200" spans="1:1" x14ac:dyDescent="0.25">
      <c r="A200">
        <f>PROGRAMMA!F99</f>
        <v>0</v>
      </c>
    </row>
    <row r="201" spans="1:1" x14ac:dyDescent="0.25">
      <c r="A201">
        <f>PROGRAMMA!F100</f>
        <v>0</v>
      </c>
    </row>
    <row r="202" spans="1:1" x14ac:dyDescent="0.25">
      <c r="A202">
        <f>PROGRAMMA!F101</f>
        <v>0</v>
      </c>
    </row>
    <row r="203" spans="1:1" x14ac:dyDescent="0.25">
      <c r="A203">
        <f>PROGRAMMA!F102</f>
        <v>0</v>
      </c>
    </row>
    <row r="204" spans="1:1" x14ac:dyDescent="0.25">
      <c r="A204">
        <f>PROGRAMMA!F103</f>
        <v>0</v>
      </c>
    </row>
    <row r="205" spans="1:1" x14ac:dyDescent="0.25">
      <c r="A205">
        <f>PROGRAMMA!F104</f>
        <v>0</v>
      </c>
    </row>
    <row r="206" spans="1:1" x14ac:dyDescent="0.25">
      <c r="A206">
        <f>PROGRAMMA!F105</f>
        <v>0</v>
      </c>
    </row>
    <row r="207" spans="1:1" x14ac:dyDescent="0.25">
      <c r="A207">
        <f>PROGRAMMA!F106</f>
        <v>0</v>
      </c>
    </row>
    <row r="208" spans="1:1" x14ac:dyDescent="0.25">
      <c r="A208">
        <f>PROGRAMMA!F107</f>
        <v>0</v>
      </c>
    </row>
    <row r="209" spans="1:1" x14ac:dyDescent="0.25">
      <c r="A209">
        <f>PROGRAMMA!F108</f>
        <v>0</v>
      </c>
    </row>
    <row r="210" spans="1:1" x14ac:dyDescent="0.25">
      <c r="A210">
        <f>PROGRAMMA!F109</f>
        <v>0</v>
      </c>
    </row>
    <row r="211" spans="1:1" x14ac:dyDescent="0.25">
      <c r="A211">
        <f>PROGRAMMA!F110</f>
        <v>0</v>
      </c>
    </row>
    <row r="212" spans="1:1" x14ac:dyDescent="0.25">
      <c r="A212">
        <f>PROGRAMMA!F111</f>
        <v>0</v>
      </c>
    </row>
    <row r="213" spans="1:1" x14ac:dyDescent="0.25">
      <c r="A213">
        <f>PROGRAMMA!F112</f>
        <v>0</v>
      </c>
    </row>
    <row r="214" spans="1:1" x14ac:dyDescent="0.25">
      <c r="A214">
        <f>PROGRAMMA!F113</f>
        <v>0</v>
      </c>
    </row>
    <row r="215" spans="1:1" x14ac:dyDescent="0.25">
      <c r="A215">
        <f>PROGRAMMA!F114</f>
        <v>0</v>
      </c>
    </row>
    <row r="216" spans="1:1" x14ac:dyDescent="0.25">
      <c r="A216">
        <f>PROGRAMMA!F115</f>
        <v>0</v>
      </c>
    </row>
    <row r="217" spans="1:1" x14ac:dyDescent="0.25">
      <c r="A217">
        <f>PROGRAMMA!F116</f>
        <v>0</v>
      </c>
    </row>
    <row r="218" spans="1:1" x14ac:dyDescent="0.25">
      <c r="A218">
        <f>PROGRAMMA!F117</f>
        <v>0</v>
      </c>
    </row>
    <row r="219" spans="1:1" x14ac:dyDescent="0.25">
      <c r="A219">
        <f>PROGRAMMA!F118</f>
        <v>0</v>
      </c>
    </row>
    <row r="220" spans="1:1" x14ac:dyDescent="0.25">
      <c r="A220">
        <f>PROGRAMMA!F119</f>
        <v>0</v>
      </c>
    </row>
    <row r="221" spans="1:1" x14ac:dyDescent="0.25">
      <c r="A221">
        <f>PROGRAMMA!F120</f>
        <v>0</v>
      </c>
    </row>
    <row r="222" spans="1:1" x14ac:dyDescent="0.25">
      <c r="A222">
        <f>PROGRAMMA!I11</f>
        <v>42</v>
      </c>
    </row>
    <row r="223" spans="1:1" x14ac:dyDescent="0.25">
      <c r="A223">
        <f>PROGRAMMA!I12</f>
        <v>0</v>
      </c>
    </row>
    <row r="224" spans="1:1" x14ac:dyDescent="0.25">
      <c r="A224" t="str">
        <f>PROGRAMMA!I13</f>
        <v xml:space="preserve">FUORI CABINA </v>
      </c>
    </row>
    <row r="225" spans="1:1" x14ac:dyDescent="0.25">
      <c r="A225" t="str">
        <f>PROGRAMMA!I14</f>
        <v>ROCCUZZO DANILO</v>
      </c>
    </row>
    <row r="226" spans="1:1" x14ac:dyDescent="0.25">
      <c r="A226" t="str">
        <f>PROGRAMMA!I15</f>
        <v>HAQ IKRAM UL</v>
      </c>
    </row>
    <row r="227" spans="1:1" x14ac:dyDescent="0.25">
      <c r="A227" t="str">
        <f>PROGRAMMA!I16</f>
        <v>MULLAH MORSALIN</v>
      </c>
    </row>
    <row r="228" spans="1:1" x14ac:dyDescent="0.25">
      <c r="A228">
        <f>PROGRAMMA!I17</f>
        <v>0</v>
      </c>
    </row>
    <row r="229" spans="1:1" x14ac:dyDescent="0.25">
      <c r="A229">
        <f>PROGRAMMA!I18</f>
        <v>0</v>
      </c>
    </row>
    <row r="230" spans="1:1" x14ac:dyDescent="0.25">
      <c r="A230" t="str">
        <f>PROGRAMMA!I19</f>
        <v>INFURNA SALVATORE 91</v>
      </c>
    </row>
    <row r="231" spans="1:1" x14ac:dyDescent="0.25">
      <c r="A231">
        <f>PROGRAMMA!I20</f>
        <v>0</v>
      </c>
    </row>
    <row r="232" spans="1:1" x14ac:dyDescent="0.25">
      <c r="A232">
        <f>PROGRAMMA!I21</f>
        <v>0</v>
      </c>
    </row>
    <row r="233" spans="1:1" x14ac:dyDescent="0.25">
      <c r="A233">
        <f>PROGRAMMA!I22</f>
        <v>0</v>
      </c>
    </row>
    <row r="234" spans="1:1" x14ac:dyDescent="0.25">
      <c r="A234" t="str">
        <f>PROGRAMMA!I23</f>
        <v>CARPINTERI DOMENICO</v>
      </c>
    </row>
    <row r="235" spans="1:1" x14ac:dyDescent="0.25">
      <c r="A235" t="str">
        <f>PROGRAMMA!I24</f>
        <v>HOSSAIN FARID</v>
      </c>
    </row>
    <row r="236" spans="1:1" x14ac:dyDescent="0.25">
      <c r="A236" t="str">
        <f>PROGRAMMA!I25</f>
        <v>SALL MAMADOU MBAYE</v>
      </c>
    </row>
    <row r="237" spans="1:1" x14ac:dyDescent="0.25">
      <c r="A237" t="str">
        <f>PROGRAMMA!I26</f>
        <v>HOSSAIN DORJOY</v>
      </c>
    </row>
    <row r="238" spans="1:1" x14ac:dyDescent="0.25">
      <c r="A238" t="str">
        <f>PROGRAMMA!I27</f>
        <v>KHAN RIAZ</v>
      </c>
    </row>
    <row r="239" spans="1:1" x14ac:dyDescent="0.25">
      <c r="A239" t="str">
        <f>PROGRAMMA!I28</f>
        <v>SHAKIL HASAN MAHMUD</v>
      </c>
    </row>
    <row r="240" spans="1:1" x14ac:dyDescent="0.25">
      <c r="A240" t="str">
        <f>PROGRAMMA!I29</f>
        <v>MOVILEAN VASILE</v>
      </c>
    </row>
    <row r="241" spans="1:1" x14ac:dyDescent="0.25">
      <c r="A241">
        <f>PROGRAMMA!I30</f>
        <v>0</v>
      </c>
    </row>
    <row r="242" spans="1:1" x14ac:dyDescent="0.25">
      <c r="A242" t="str">
        <f>PROGRAMMA!I31</f>
        <v>TAORMINA FABIO</v>
      </c>
    </row>
    <row r="243" spans="1:1" x14ac:dyDescent="0.25">
      <c r="A243" t="str">
        <f>PROGRAMMA!I32</f>
        <v>GARY HAMADI</v>
      </c>
    </row>
    <row r="244" spans="1:1" x14ac:dyDescent="0.25">
      <c r="A244" t="str">
        <f>PROGRAMMA!I33</f>
        <v>ODUWARE EFOSA</v>
      </c>
    </row>
    <row r="245" spans="1:1" x14ac:dyDescent="0.25">
      <c r="A245" t="str">
        <f>PROGRAMMA!I34</f>
        <v>RAHUL MD</v>
      </c>
    </row>
    <row r="246" spans="1:1" x14ac:dyDescent="0.25">
      <c r="A246" t="str">
        <f>PROGRAMMA!I35</f>
        <v>GUNEA TEOFIL GHEORGHE</v>
      </c>
    </row>
    <row r="247" spans="1:1" x14ac:dyDescent="0.25">
      <c r="A247" t="str">
        <f>PROGRAMMA!I36</f>
        <v>HOSSAIN PRODHAN JAKIR</v>
      </c>
    </row>
    <row r="248" spans="1:1" x14ac:dyDescent="0.25">
      <c r="A248">
        <f>PROGRAMMA!I37</f>
        <v>0</v>
      </c>
    </row>
    <row r="249" spans="1:1" x14ac:dyDescent="0.25">
      <c r="A249">
        <f>PROGRAMMA!I38</f>
        <v>0</v>
      </c>
    </row>
    <row r="250" spans="1:1" x14ac:dyDescent="0.25">
      <c r="A250">
        <f>PROGRAMMA!I39</f>
        <v>0</v>
      </c>
    </row>
    <row r="251" spans="1:1" x14ac:dyDescent="0.25">
      <c r="A251">
        <f>PROGRAMMA!I40</f>
        <v>0</v>
      </c>
    </row>
    <row r="252" spans="1:1" x14ac:dyDescent="0.25">
      <c r="A252">
        <f>PROGRAMMA!I41</f>
        <v>0</v>
      </c>
    </row>
    <row r="253" spans="1:1" x14ac:dyDescent="0.25">
      <c r="A253" t="str">
        <f>PROGRAMMA!I42</f>
        <v xml:space="preserve">FUORI CABINA </v>
      </c>
    </row>
    <row r="254" spans="1:1" x14ac:dyDescent="0.25">
      <c r="A254" t="str">
        <f>PROGRAMMA!I43</f>
        <v>SILIVESTRU VASILI</v>
      </c>
    </row>
    <row r="255" spans="1:1" x14ac:dyDescent="0.25">
      <c r="A255" t="str">
        <f>PROGRAMMA!I44</f>
        <v>SHEIKH MD AZIZUL</v>
      </c>
    </row>
    <row r="256" spans="1:1" x14ac:dyDescent="0.25">
      <c r="A256" t="str">
        <f>PROGRAMMA!I45</f>
        <v>MASHWANI HAKIMULLAH</v>
      </c>
    </row>
    <row r="257" spans="1:1" x14ac:dyDescent="0.25">
      <c r="A257" t="str">
        <f>PROGRAMMA!I46</f>
        <v>MASUD RANA</v>
      </c>
    </row>
    <row r="258" spans="1:1" x14ac:dyDescent="0.25">
      <c r="A258" t="str">
        <f>PROGRAMMA!I47</f>
        <v>HOSSEN MD MURAD</v>
      </c>
    </row>
    <row r="259" spans="1:1" x14ac:dyDescent="0.25">
      <c r="A259" t="str">
        <f>PROGRAMMA!I48</f>
        <v>MIAH APON</v>
      </c>
    </row>
    <row r="260" spans="1:1" x14ac:dyDescent="0.25">
      <c r="A260" t="str">
        <f>PROGRAMMA!I49</f>
        <v>HOSSAIN NAHID</v>
      </c>
    </row>
    <row r="261" spans="1:1" x14ac:dyDescent="0.25">
      <c r="A261" t="str">
        <f>PROGRAMMA!I50</f>
        <v>MUNNA ABDULLAH AL NUMAN</v>
      </c>
    </row>
    <row r="262" spans="1:1" x14ac:dyDescent="0.25">
      <c r="A262" t="str">
        <f>PROGRAMMA!I51</f>
        <v>MIGI HAKIM</v>
      </c>
    </row>
    <row r="263" spans="1:1" x14ac:dyDescent="0.25">
      <c r="A263" t="str">
        <f>PROGRAMMA!I52</f>
        <v>AMMAR FREJ</v>
      </c>
    </row>
    <row r="264" spans="1:1" x14ac:dyDescent="0.25">
      <c r="A264" t="str">
        <f>PROGRAMMA!I53</f>
        <v>RAHMAN SAIDUR</v>
      </c>
    </row>
    <row r="265" spans="1:1" x14ac:dyDescent="0.25">
      <c r="A265" t="str">
        <f>PROGRAMMA!I54</f>
        <v>BHUIYAN MD SHIHAB</v>
      </c>
    </row>
    <row r="266" spans="1:1" x14ac:dyDescent="0.25">
      <c r="A266" t="str">
        <f>PROGRAMMA!I55</f>
        <v>RAHMAN ASHIKUR</v>
      </c>
    </row>
    <row r="267" spans="1:1" x14ac:dyDescent="0.25">
      <c r="A267" t="str">
        <f>PROGRAMMA!I56</f>
        <v>ISLAM MD JAHIDUL</v>
      </c>
    </row>
    <row r="268" spans="1:1" x14ac:dyDescent="0.25">
      <c r="A268" t="str">
        <f>PROGRAMMA!I57</f>
        <v>NIANG IBOU</v>
      </c>
    </row>
    <row r="269" spans="1:1" x14ac:dyDescent="0.25">
      <c r="A269" t="str">
        <f>PROGRAMMA!I58</f>
        <v>DHALI RAFIQ</v>
      </c>
    </row>
    <row r="270" spans="1:1" x14ac:dyDescent="0.25">
      <c r="A270" t="str">
        <f>PROGRAMMA!I59</f>
        <v>SHARKER RAJIB</v>
      </c>
    </row>
    <row r="271" spans="1:1" x14ac:dyDescent="0.25">
      <c r="A271">
        <f>PROGRAMMA!I60</f>
        <v>0</v>
      </c>
    </row>
    <row r="272" spans="1:1" x14ac:dyDescent="0.25">
      <c r="A272" t="str">
        <f>PROGRAMMA!I61</f>
        <v>DIALLO ABOU</v>
      </c>
    </row>
    <row r="273" spans="1:1" x14ac:dyDescent="0.25">
      <c r="A273" t="str">
        <f>PROGRAMMA!I62</f>
        <v>GONI MD OSMAN</v>
      </c>
    </row>
    <row r="274" spans="1:1" x14ac:dyDescent="0.25">
      <c r="A274" t="str">
        <f>PROGRAMMA!I63</f>
        <v>MAHIN IFTERKAR HOUSSAIN</v>
      </c>
    </row>
    <row r="275" spans="1:1" x14ac:dyDescent="0.25">
      <c r="A275" t="str">
        <f>PROGRAMMA!I64</f>
        <v>AHMED SOHEL</v>
      </c>
    </row>
    <row r="276" spans="1:1" x14ac:dyDescent="0.25">
      <c r="A276" t="str">
        <f>PROGRAMMA!I65</f>
        <v>YOUSUFI WALI MUHAMMAD</v>
      </c>
    </row>
    <row r="277" spans="1:1" x14ac:dyDescent="0.25">
      <c r="A277">
        <f>PROGRAMMA!I66</f>
        <v>0</v>
      </c>
    </row>
    <row r="278" spans="1:1" x14ac:dyDescent="0.25">
      <c r="A278">
        <f>PROGRAMMA!I67</f>
        <v>0</v>
      </c>
    </row>
    <row r="279" spans="1:1" x14ac:dyDescent="0.25">
      <c r="A279">
        <f>PROGRAMMA!I68</f>
        <v>0</v>
      </c>
    </row>
    <row r="280" spans="1:1" x14ac:dyDescent="0.25">
      <c r="A280" t="str">
        <f>PROGRAMMA!I69</f>
        <v>CSORDAS LASZLO</v>
      </c>
    </row>
    <row r="281" spans="1:1" x14ac:dyDescent="0.25">
      <c r="A281" t="str">
        <f>PROGRAMMA!I70</f>
        <v>LOZOVYI VIKTOR</v>
      </c>
    </row>
    <row r="282" spans="1:1" x14ac:dyDescent="0.25">
      <c r="A282" t="str">
        <f>PROGRAMMA!I71</f>
        <v>DIALLO ALIOU</v>
      </c>
    </row>
    <row r="283" spans="1:1" x14ac:dyDescent="0.25">
      <c r="A283" t="str">
        <f>PROGRAMMA!I72</f>
        <v>ISLAM SYFUL</v>
      </c>
    </row>
    <row r="284" spans="1:1" x14ac:dyDescent="0.25">
      <c r="A284">
        <f>PROGRAMMA!I73</f>
        <v>0</v>
      </c>
    </row>
    <row r="285" spans="1:1" x14ac:dyDescent="0.25">
      <c r="A285">
        <f>PROGRAMMA!I74</f>
        <v>0</v>
      </c>
    </row>
    <row r="286" spans="1:1" x14ac:dyDescent="0.25">
      <c r="A286">
        <f>PROGRAMMA!I75</f>
        <v>0</v>
      </c>
    </row>
    <row r="287" spans="1:1" x14ac:dyDescent="0.25">
      <c r="A287">
        <f>PROGRAMMA!I76</f>
        <v>0</v>
      </c>
    </row>
    <row r="288" spans="1:1" x14ac:dyDescent="0.25">
      <c r="A288">
        <f>PROGRAMMA!I77</f>
        <v>0</v>
      </c>
    </row>
    <row r="289" spans="1:1" x14ac:dyDescent="0.25">
      <c r="A289">
        <f>PROGRAMMA!I78</f>
        <v>0</v>
      </c>
    </row>
    <row r="290" spans="1:1" x14ac:dyDescent="0.25">
      <c r="A290">
        <f>PROGRAMMA!I79</f>
        <v>0</v>
      </c>
    </row>
    <row r="291" spans="1:1" x14ac:dyDescent="0.25">
      <c r="A291">
        <f>PROGRAMMA!I80</f>
        <v>0</v>
      </c>
    </row>
    <row r="292" spans="1:1" x14ac:dyDescent="0.25">
      <c r="A292">
        <f>PROGRAMMA!I81</f>
        <v>0</v>
      </c>
    </row>
    <row r="293" spans="1:1" x14ac:dyDescent="0.25">
      <c r="A293">
        <f>PROGRAMMA!I82</f>
        <v>0</v>
      </c>
    </row>
    <row r="294" spans="1:1" x14ac:dyDescent="0.25">
      <c r="A294">
        <f>PROGRAMMA!I83</f>
        <v>0</v>
      </c>
    </row>
    <row r="295" spans="1:1" x14ac:dyDescent="0.25">
      <c r="A295">
        <f>PROGRAMMA!I84</f>
        <v>0</v>
      </c>
    </row>
    <row r="296" spans="1:1" x14ac:dyDescent="0.25">
      <c r="A296">
        <f>PROGRAMMA!I85</f>
        <v>0</v>
      </c>
    </row>
    <row r="297" spans="1:1" x14ac:dyDescent="0.25">
      <c r="A297">
        <f>PROGRAMMA!I86</f>
        <v>0</v>
      </c>
    </row>
    <row r="298" spans="1:1" x14ac:dyDescent="0.25">
      <c r="A298">
        <f>PROGRAMMA!I87</f>
        <v>0</v>
      </c>
    </row>
    <row r="299" spans="1:1" x14ac:dyDescent="0.25">
      <c r="A299">
        <f>PROGRAMMA!I88</f>
        <v>0</v>
      </c>
    </row>
    <row r="300" spans="1:1" x14ac:dyDescent="0.25">
      <c r="A300">
        <f>PROGRAMMA!I89</f>
        <v>0</v>
      </c>
    </row>
    <row r="301" spans="1:1" x14ac:dyDescent="0.25">
      <c r="A301">
        <f>PROGRAMMA!I90</f>
        <v>0</v>
      </c>
    </row>
    <row r="302" spans="1:1" x14ac:dyDescent="0.25">
      <c r="A302">
        <f>PROGRAMMA!I91</f>
        <v>0</v>
      </c>
    </row>
    <row r="303" spans="1:1" x14ac:dyDescent="0.25">
      <c r="A303">
        <f>PROGRAMMA!I92</f>
        <v>0</v>
      </c>
    </row>
    <row r="304" spans="1:1" x14ac:dyDescent="0.25">
      <c r="A304">
        <f>PROGRAMMA!I93</f>
        <v>0</v>
      </c>
    </row>
    <row r="305" spans="1:1" x14ac:dyDescent="0.25">
      <c r="A305">
        <f>PROGRAMMA!I94</f>
        <v>0</v>
      </c>
    </row>
    <row r="306" spans="1:1" x14ac:dyDescent="0.25">
      <c r="A306">
        <f>PROGRAMMA!I95</f>
        <v>0</v>
      </c>
    </row>
    <row r="307" spans="1:1" x14ac:dyDescent="0.25">
      <c r="A307">
        <f>PROGRAMMA!I96</f>
        <v>0</v>
      </c>
    </row>
    <row r="308" spans="1:1" x14ac:dyDescent="0.25">
      <c r="A308">
        <f>PROGRAMMA!I97</f>
        <v>0</v>
      </c>
    </row>
    <row r="309" spans="1:1" x14ac:dyDescent="0.25">
      <c r="A309">
        <f>PROGRAMMA!I98</f>
        <v>0</v>
      </c>
    </row>
    <row r="310" spans="1:1" x14ac:dyDescent="0.25">
      <c r="A310">
        <f>PROGRAMMA!I99</f>
        <v>0</v>
      </c>
    </row>
    <row r="311" spans="1:1" x14ac:dyDescent="0.25">
      <c r="A311">
        <f>PROGRAMMA!I100</f>
        <v>0</v>
      </c>
    </row>
    <row r="312" spans="1:1" x14ac:dyDescent="0.25">
      <c r="A312">
        <f>PROGRAMMA!I101</f>
        <v>0</v>
      </c>
    </row>
    <row r="313" spans="1:1" x14ac:dyDescent="0.25">
      <c r="A313">
        <f>PROGRAMMA!I102</f>
        <v>0</v>
      </c>
    </row>
    <row r="314" spans="1:1" x14ac:dyDescent="0.25">
      <c r="A314">
        <f>PROGRAMMA!I103</f>
        <v>0</v>
      </c>
    </row>
    <row r="315" spans="1:1" x14ac:dyDescent="0.25">
      <c r="A315">
        <f>PROGRAMMA!I104</f>
        <v>0</v>
      </c>
    </row>
    <row r="316" spans="1:1" x14ac:dyDescent="0.25">
      <c r="A316">
        <f>PROGRAMMA!I105</f>
        <v>0</v>
      </c>
    </row>
    <row r="317" spans="1:1" x14ac:dyDescent="0.25">
      <c r="A317">
        <f>PROGRAMMA!I106</f>
        <v>0</v>
      </c>
    </row>
    <row r="318" spans="1:1" x14ac:dyDescent="0.25">
      <c r="A318">
        <f>PROGRAMMA!I107</f>
        <v>0</v>
      </c>
    </row>
    <row r="319" spans="1:1" x14ac:dyDescent="0.25">
      <c r="A319">
        <f>PROGRAMMA!I108</f>
        <v>0</v>
      </c>
    </row>
    <row r="320" spans="1:1" x14ac:dyDescent="0.25">
      <c r="A320">
        <f>PROGRAMMA!I109</f>
        <v>0</v>
      </c>
    </row>
    <row r="321" spans="1:1" x14ac:dyDescent="0.25">
      <c r="A321">
        <f>PROGRAMMA!I110</f>
        <v>0</v>
      </c>
    </row>
    <row r="322" spans="1:1" x14ac:dyDescent="0.25">
      <c r="A322">
        <f>PROGRAMMA!I111</f>
        <v>0</v>
      </c>
    </row>
    <row r="323" spans="1:1" x14ac:dyDescent="0.25">
      <c r="A323">
        <f>PROGRAMMA!I112</f>
        <v>0</v>
      </c>
    </row>
    <row r="324" spans="1:1" x14ac:dyDescent="0.25">
      <c r="A324">
        <f>PROGRAMMA!I113</f>
        <v>0</v>
      </c>
    </row>
    <row r="325" spans="1:1" x14ac:dyDescent="0.25">
      <c r="A325">
        <f>PROGRAMMA!I114</f>
        <v>0</v>
      </c>
    </row>
    <row r="326" spans="1:1" x14ac:dyDescent="0.25">
      <c r="A326">
        <f>PROGRAMMA!I115</f>
        <v>0</v>
      </c>
    </row>
    <row r="327" spans="1:1" x14ac:dyDescent="0.25">
      <c r="A327">
        <f>PROGRAMMA!I116</f>
        <v>0</v>
      </c>
    </row>
    <row r="328" spans="1:1" x14ac:dyDescent="0.25">
      <c r="A328">
        <f>PROGRAMMA!I117</f>
        <v>0</v>
      </c>
    </row>
    <row r="329" spans="1:1" x14ac:dyDescent="0.25">
      <c r="A329">
        <f>PROGRAMMA!I118</f>
        <v>0</v>
      </c>
    </row>
    <row r="330" spans="1:1" x14ac:dyDescent="0.25">
      <c r="A330">
        <f>PROGRAMMA!I119</f>
        <v>0</v>
      </c>
    </row>
    <row r="331" spans="1:1" x14ac:dyDescent="0.25">
      <c r="A331">
        <f>PROGRAMMA!I120</f>
        <v>0</v>
      </c>
    </row>
    <row r="332" spans="1:1" x14ac:dyDescent="0.25">
      <c r="A332">
        <f>PROGRAMMA!L11</f>
        <v>0</v>
      </c>
    </row>
    <row r="333" spans="1:1" x14ac:dyDescent="0.25">
      <c r="A333">
        <f>PROGRAMMA!L12</f>
        <v>0</v>
      </c>
    </row>
    <row r="334" spans="1:1" x14ac:dyDescent="0.25">
      <c r="A334" t="str">
        <f>PROGRAMMA!L13</f>
        <v>CONSEGNE</v>
      </c>
    </row>
    <row r="335" spans="1:1" x14ac:dyDescent="0.25">
      <c r="A335" t="str">
        <f>PROGRAMMA!L14</f>
        <v>ARRIA FRANCO</v>
      </c>
    </row>
    <row r="336" spans="1:1" x14ac:dyDescent="0.25">
      <c r="A336" t="str">
        <f>PROGRAMMA!L15</f>
        <v>SAMAKE ABOUBAKAR</v>
      </c>
    </row>
    <row r="337" spans="1:1" x14ac:dyDescent="0.25">
      <c r="A337" t="str">
        <f>PROGRAMMA!L16</f>
        <v>MIA RASED</v>
      </c>
    </row>
    <row r="338" spans="1:1" x14ac:dyDescent="0.25">
      <c r="A338" t="str">
        <f>PROGRAMMA!L17</f>
        <v>MIA KAIUM</v>
      </c>
    </row>
    <row r="339" spans="1:1" x14ac:dyDescent="0.25">
      <c r="A339" t="str">
        <f>PROGRAMMA!L18</f>
        <v>CLEDDIO GIUSEPPE</v>
      </c>
    </row>
    <row r="340" spans="1:1" x14ac:dyDescent="0.25">
      <c r="A340" t="str">
        <f>PROGRAMMA!L19</f>
        <v>AKRONG MARUSKY KODZO</v>
      </c>
    </row>
    <row r="341" spans="1:1" x14ac:dyDescent="0.25">
      <c r="A341" t="str">
        <f>PROGRAMMA!L20</f>
        <v>BAPRY SHAHIDUL</v>
      </c>
    </row>
    <row r="342" spans="1:1" x14ac:dyDescent="0.25">
      <c r="A342" t="str">
        <f>PROGRAMMA!L21</f>
        <v>LAL SHAJAHAN</v>
      </c>
    </row>
    <row r="343" spans="1:1" x14ac:dyDescent="0.25">
      <c r="A343" t="str">
        <f>PROGRAMMA!L22</f>
        <v>MARUF MD</v>
      </c>
    </row>
    <row r="344" spans="1:1" x14ac:dyDescent="0.25">
      <c r="A344" t="str">
        <f>PROGRAMMA!L23</f>
        <v>LOKMAN XXX</v>
      </c>
    </row>
    <row r="345" spans="1:1" x14ac:dyDescent="0.25">
      <c r="A345" t="str">
        <f>PROGRAMMA!L24</f>
        <v>DEWAN SANY</v>
      </c>
    </row>
    <row r="346" spans="1:1" x14ac:dyDescent="0.25">
      <c r="A346" t="str">
        <f>PROGRAMMA!L25</f>
        <v>HAQ SHAFIUL</v>
      </c>
    </row>
    <row r="347" spans="1:1" x14ac:dyDescent="0.25">
      <c r="A347">
        <f>PROGRAMMA!L26</f>
        <v>0</v>
      </c>
    </row>
    <row r="348" spans="1:1" x14ac:dyDescent="0.25">
      <c r="A348">
        <f>PROGRAMMA!L27</f>
        <v>0</v>
      </c>
    </row>
    <row r="349" spans="1:1" x14ac:dyDescent="0.25">
      <c r="A349">
        <f>PROGRAMMA!L28</f>
        <v>0</v>
      </c>
    </row>
    <row r="350" spans="1:1" x14ac:dyDescent="0.25">
      <c r="A350">
        <f>PROGRAMMA!L29</f>
        <v>0</v>
      </c>
    </row>
    <row r="351" spans="1:1" x14ac:dyDescent="0.25">
      <c r="A351">
        <f>PROGRAMMA!L30</f>
        <v>0</v>
      </c>
    </row>
    <row r="352" spans="1:1" x14ac:dyDescent="0.25">
      <c r="A352">
        <f>PROGRAMMA!L32</f>
        <v>0</v>
      </c>
    </row>
    <row r="353" spans="1:1" x14ac:dyDescent="0.25">
      <c r="A353" t="e">
        <f>PROGRAMMA!#REF!</f>
        <v>#REF!</v>
      </c>
    </row>
    <row r="354" spans="1:1" x14ac:dyDescent="0.25">
      <c r="A354">
        <f>PROGRAMMA!L33</f>
        <v>0</v>
      </c>
    </row>
    <row r="355" spans="1:1" x14ac:dyDescent="0.25">
      <c r="A355">
        <f>PROGRAMMA!L34</f>
        <v>0</v>
      </c>
    </row>
    <row r="356" spans="1:1" x14ac:dyDescent="0.25">
      <c r="A356">
        <f>PROGRAMMA!L35</f>
        <v>0</v>
      </c>
    </row>
    <row r="357" spans="1:1" x14ac:dyDescent="0.25">
      <c r="A357">
        <f>PROGRAMMA!L36</f>
        <v>0</v>
      </c>
    </row>
    <row r="358" spans="1:1" x14ac:dyDescent="0.25">
      <c r="A358">
        <f>PROGRAMMA!L37</f>
        <v>0</v>
      </c>
    </row>
    <row r="359" spans="1:1" x14ac:dyDescent="0.25">
      <c r="A359">
        <f>PROGRAMMA!L38</f>
        <v>0</v>
      </c>
    </row>
    <row r="360" spans="1:1" x14ac:dyDescent="0.25">
      <c r="A360">
        <f>PROGRAMMA!L39</f>
        <v>0</v>
      </c>
    </row>
    <row r="361" spans="1:1" x14ac:dyDescent="0.25">
      <c r="A361">
        <f>PROGRAMMA!L40</f>
        <v>0</v>
      </c>
    </row>
    <row r="362" spans="1:1" x14ac:dyDescent="0.25">
      <c r="A362">
        <f>PROGRAMMA!L41</f>
        <v>0</v>
      </c>
    </row>
    <row r="363" spans="1:1" x14ac:dyDescent="0.25">
      <c r="A363">
        <f>PROGRAMMA!L42</f>
        <v>0</v>
      </c>
    </row>
    <row r="364" spans="1:1" x14ac:dyDescent="0.25">
      <c r="A364">
        <f>PROGRAMMA!L43</f>
        <v>0</v>
      </c>
    </row>
    <row r="365" spans="1:1" x14ac:dyDescent="0.25">
      <c r="A365">
        <f>PROGRAMMA!L44</f>
        <v>0</v>
      </c>
    </row>
    <row r="366" spans="1:1" x14ac:dyDescent="0.25">
      <c r="A366">
        <f>PROGRAMMA!L45</f>
        <v>0</v>
      </c>
    </row>
    <row r="367" spans="1:1" x14ac:dyDescent="0.25">
      <c r="A367">
        <f>PROGRAMMA!L46</f>
        <v>0</v>
      </c>
    </row>
    <row r="368" spans="1:1" x14ac:dyDescent="0.25">
      <c r="A368">
        <f>PROGRAMMA!L47</f>
        <v>0</v>
      </c>
    </row>
    <row r="369" spans="1:1" x14ac:dyDescent="0.25">
      <c r="A369">
        <f>PROGRAMMA!L48</f>
        <v>0</v>
      </c>
    </row>
    <row r="370" spans="1:1" x14ac:dyDescent="0.25">
      <c r="A370">
        <f>PROGRAMMA!L49</f>
        <v>0</v>
      </c>
    </row>
    <row r="371" spans="1:1" x14ac:dyDescent="0.25">
      <c r="A371">
        <f>PROGRAMMA!L50</f>
        <v>0</v>
      </c>
    </row>
    <row r="372" spans="1:1" x14ac:dyDescent="0.25">
      <c r="A372">
        <f>PROGRAMMA!L51</f>
        <v>0</v>
      </c>
    </row>
    <row r="373" spans="1:1" x14ac:dyDescent="0.25">
      <c r="A373">
        <f>PROGRAMMA!L52</f>
        <v>0</v>
      </c>
    </row>
    <row r="374" spans="1:1" x14ac:dyDescent="0.25">
      <c r="A374">
        <f>PROGRAMMA!L53</f>
        <v>0</v>
      </c>
    </row>
    <row r="375" spans="1:1" x14ac:dyDescent="0.25">
      <c r="A375">
        <f>PROGRAMMA!L54</f>
        <v>0</v>
      </c>
    </row>
    <row r="376" spans="1:1" x14ac:dyDescent="0.25">
      <c r="A376" t="str">
        <f>PROGRAMMA!L55</f>
        <v>FERIE</v>
      </c>
    </row>
    <row r="377" spans="1:1" x14ac:dyDescent="0.25">
      <c r="A377" t="str">
        <f>PROGRAMMA!L56</f>
        <v>ISLAM RAKIBUL</v>
      </c>
    </row>
    <row r="378" spans="1:1" x14ac:dyDescent="0.25">
      <c r="A378" t="str">
        <f>PROGRAMMA!L57</f>
        <v>MIRDA AL AMIN</v>
      </c>
    </row>
    <row r="379" spans="1:1" x14ac:dyDescent="0.25">
      <c r="A379" t="str">
        <f>PROGRAMMA!L58</f>
        <v>MIAH SAIMON</v>
      </c>
    </row>
    <row r="380" spans="1:1" x14ac:dyDescent="0.25">
      <c r="A380" t="str">
        <f>PROGRAMMA!L59</f>
        <v>GRUBAC ZORAN</v>
      </c>
    </row>
    <row r="381" spans="1:1" x14ac:dyDescent="0.25">
      <c r="A381" t="str">
        <f>PROGRAMMA!L60</f>
        <v>SAGAR MOHAMMAD</v>
      </c>
    </row>
    <row r="382" spans="1:1" x14ac:dyDescent="0.25">
      <c r="A382" t="str">
        <f>PROGRAMMA!L61</f>
        <v>BEN HAMZA MOHAMED HEDI</v>
      </c>
    </row>
    <row r="383" spans="1:1" x14ac:dyDescent="0.25">
      <c r="A383" t="str">
        <f>PROGRAMMA!L62</f>
        <v>KIEMTORE ANDAMAN</v>
      </c>
    </row>
    <row r="384" spans="1:1" x14ac:dyDescent="0.25">
      <c r="A384" t="str">
        <f>PROGRAMMA!L63</f>
        <v>IURASCU GHEORGHE</v>
      </c>
    </row>
    <row r="385" spans="1:1" x14ac:dyDescent="0.25">
      <c r="A385" t="str">
        <f>PROGRAMMA!L64</f>
        <v>ISLAM MD MONIRUL</v>
      </c>
    </row>
    <row r="386" spans="1:1" x14ac:dyDescent="0.25">
      <c r="A386" t="str">
        <f>PROGRAMMA!L65</f>
        <v>D'ALESSANDRO GIOVANNI ANTONIO</v>
      </c>
    </row>
    <row r="387" spans="1:1" x14ac:dyDescent="0.25">
      <c r="A387">
        <f>PROGRAMMA!L66</f>
        <v>0</v>
      </c>
    </row>
    <row r="388" spans="1:1" x14ac:dyDescent="0.25">
      <c r="A388">
        <f>PROGRAMMA!L67</f>
        <v>0</v>
      </c>
    </row>
    <row r="389" spans="1:1" x14ac:dyDescent="0.25">
      <c r="A389">
        <f>PROGRAMMA!L68</f>
        <v>0</v>
      </c>
    </row>
    <row r="390" spans="1:1" x14ac:dyDescent="0.25">
      <c r="A390">
        <f>PROGRAMMA!L69</f>
        <v>0</v>
      </c>
    </row>
    <row r="391" spans="1:1" x14ac:dyDescent="0.25">
      <c r="A391">
        <f>PROGRAMMA!L70</f>
        <v>0</v>
      </c>
    </row>
    <row r="392" spans="1:1" x14ac:dyDescent="0.25">
      <c r="A392">
        <f>PROGRAMMA!L71</f>
        <v>0</v>
      </c>
    </row>
    <row r="393" spans="1:1" x14ac:dyDescent="0.25">
      <c r="A393">
        <f>PROGRAMMA!L72</f>
        <v>0</v>
      </c>
    </row>
    <row r="394" spans="1:1" x14ac:dyDescent="0.25">
      <c r="A394">
        <f>PROGRAMMA!L73</f>
        <v>0</v>
      </c>
    </row>
    <row r="395" spans="1:1" x14ac:dyDescent="0.25">
      <c r="A395">
        <f>PROGRAMMA!L74</f>
        <v>0</v>
      </c>
    </row>
    <row r="396" spans="1:1" x14ac:dyDescent="0.25">
      <c r="A396">
        <f>PROGRAMMA!L75</f>
        <v>0</v>
      </c>
    </row>
    <row r="397" spans="1:1" x14ac:dyDescent="0.25">
      <c r="A397">
        <f>PROGRAMMA!L76</f>
        <v>0</v>
      </c>
    </row>
    <row r="398" spans="1:1" x14ac:dyDescent="0.25">
      <c r="A398">
        <f>PROGRAMMA!L77</f>
        <v>0</v>
      </c>
    </row>
    <row r="399" spans="1:1" x14ac:dyDescent="0.25">
      <c r="A399">
        <f>PROGRAMMA!L78</f>
        <v>0</v>
      </c>
    </row>
    <row r="400" spans="1:1" x14ac:dyDescent="0.25">
      <c r="A400">
        <f>PROGRAMMA!L79</f>
        <v>0</v>
      </c>
    </row>
    <row r="401" spans="1:1" x14ac:dyDescent="0.25">
      <c r="A401">
        <f>PROGRAMMA!L80</f>
        <v>0</v>
      </c>
    </row>
    <row r="402" spans="1:1" x14ac:dyDescent="0.25">
      <c r="A402">
        <f>PROGRAMMA!L81</f>
        <v>0</v>
      </c>
    </row>
    <row r="403" spans="1:1" x14ac:dyDescent="0.25">
      <c r="A403">
        <f>PROGRAMMA!L82</f>
        <v>0</v>
      </c>
    </row>
    <row r="404" spans="1:1" x14ac:dyDescent="0.25">
      <c r="A404">
        <f>PROGRAMMA!L83</f>
        <v>0</v>
      </c>
    </row>
    <row r="405" spans="1:1" x14ac:dyDescent="0.25">
      <c r="A405">
        <f>PROGRAMMA!L84</f>
        <v>0</v>
      </c>
    </row>
    <row r="406" spans="1:1" x14ac:dyDescent="0.25">
      <c r="A406">
        <f>PROGRAMMA!L85</f>
        <v>0</v>
      </c>
    </row>
    <row r="407" spans="1:1" x14ac:dyDescent="0.25">
      <c r="A407">
        <f>PROGRAMMA!L86</f>
        <v>0</v>
      </c>
    </row>
    <row r="408" spans="1:1" x14ac:dyDescent="0.25">
      <c r="A408">
        <f>PROGRAMMA!L87</f>
        <v>0</v>
      </c>
    </row>
    <row r="409" spans="1:1" x14ac:dyDescent="0.25">
      <c r="A409">
        <f>PROGRAMMA!L88</f>
        <v>0</v>
      </c>
    </row>
    <row r="410" spans="1:1" x14ac:dyDescent="0.25">
      <c r="A410">
        <f>PROGRAMMA!L89</f>
        <v>0</v>
      </c>
    </row>
    <row r="411" spans="1:1" x14ac:dyDescent="0.25">
      <c r="A411">
        <f>PROGRAMMA!L90</f>
        <v>0</v>
      </c>
    </row>
    <row r="412" spans="1:1" x14ac:dyDescent="0.25">
      <c r="A412">
        <f>PROGRAMMA!L91</f>
        <v>0</v>
      </c>
    </row>
    <row r="413" spans="1:1" x14ac:dyDescent="0.25">
      <c r="A413">
        <f>PROGRAMMA!L92</f>
        <v>0</v>
      </c>
    </row>
    <row r="414" spans="1:1" x14ac:dyDescent="0.25">
      <c r="A414">
        <f>PROGRAMMA!L93</f>
        <v>0</v>
      </c>
    </row>
    <row r="415" spans="1:1" x14ac:dyDescent="0.25">
      <c r="A415">
        <f>PROGRAMMA!L94</f>
        <v>0</v>
      </c>
    </row>
    <row r="416" spans="1:1" x14ac:dyDescent="0.25">
      <c r="A416">
        <f>PROGRAMMA!L95</f>
        <v>0</v>
      </c>
    </row>
    <row r="417" spans="1:1" x14ac:dyDescent="0.25">
      <c r="A417">
        <f>PROGRAMMA!L96</f>
        <v>0</v>
      </c>
    </row>
    <row r="418" spans="1:1" x14ac:dyDescent="0.25">
      <c r="A418">
        <f>PROGRAMMA!L97</f>
        <v>0</v>
      </c>
    </row>
    <row r="419" spans="1:1" x14ac:dyDescent="0.25">
      <c r="A419">
        <f>PROGRAMMA!L98</f>
        <v>0</v>
      </c>
    </row>
    <row r="420" spans="1:1" x14ac:dyDescent="0.25">
      <c r="A420">
        <f>PROGRAMMA!L99</f>
        <v>0</v>
      </c>
    </row>
    <row r="421" spans="1:1" x14ac:dyDescent="0.25">
      <c r="A421">
        <f>PROGRAMMA!L100</f>
        <v>0</v>
      </c>
    </row>
    <row r="422" spans="1:1" x14ac:dyDescent="0.25">
      <c r="A422">
        <f>PROGRAMMA!L101</f>
        <v>0</v>
      </c>
    </row>
    <row r="423" spans="1:1" x14ac:dyDescent="0.25">
      <c r="A423">
        <f>PROGRAMMA!L102</f>
        <v>0</v>
      </c>
    </row>
    <row r="424" spans="1:1" x14ac:dyDescent="0.25">
      <c r="A424">
        <f>PROGRAMMA!L103</f>
        <v>0</v>
      </c>
    </row>
    <row r="425" spans="1:1" x14ac:dyDescent="0.25">
      <c r="A425">
        <f>PROGRAMMA!L104</f>
        <v>0</v>
      </c>
    </row>
    <row r="426" spans="1:1" x14ac:dyDescent="0.25">
      <c r="A426">
        <f>PROGRAMMA!L105</f>
        <v>0</v>
      </c>
    </row>
    <row r="427" spans="1:1" x14ac:dyDescent="0.25">
      <c r="A427">
        <f>PROGRAMMA!L106</f>
        <v>0</v>
      </c>
    </row>
    <row r="428" spans="1:1" x14ac:dyDescent="0.25">
      <c r="A428">
        <f>PROGRAMMA!L107</f>
        <v>0</v>
      </c>
    </row>
    <row r="429" spans="1:1" x14ac:dyDescent="0.25">
      <c r="A429">
        <f>PROGRAMMA!L108</f>
        <v>0</v>
      </c>
    </row>
    <row r="430" spans="1:1" x14ac:dyDescent="0.25">
      <c r="A430">
        <f>PROGRAMMA!L109</f>
        <v>0</v>
      </c>
    </row>
    <row r="431" spans="1:1" x14ac:dyDescent="0.25">
      <c r="A431">
        <f>PROGRAMMA!L110</f>
        <v>0</v>
      </c>
    </row>
    <row r="432" spans="1:1" x14ac:dyDescent="0.25">
      <c r="A432">
        <f>PROGRAMMA!L111</f>
        <v>0</v>
      </c>
    </row>
    <row r="433" spans="1:1" x14ac:dyDescent="0.25">
      <c r="A433">
        <f>PROGRAMMA!L112</f>
        <v>0</v>
      </c>
    </row>
    <row r="434" spans="1:1" x14ac:dyDescent="0.25">
      <c r="A434">
        <f>PROGRAMMA!L113</f>
        <v>0</v>
      </c>
    </row>
    <row r="435" spans="1:1" x14ac:dyDescent="0.25">
      <c r="A435">
        <f>PROGRAMMA!L114</f>
        <v>0</v>
      </c>
    </row>
    <row r="436" spans="1:1" x14ac:dyDescent="0.25">
      <c r="A436">
        <f>PROGRAMMA!L115</f>
        <v>0</v>
      </c>
    </row>
    <row r="437" spans="1:1" x14ac:dyDescent="0.25">
      <c r="A437">
        <f>PROGRAMMA!L116</f>
        <v>0</v>
      </c>
    </row>
    <row r="438" spans="1:1" x14ac:dyDescent="0.25">
      <c r="A438">
        <f>PROGRAMMA!L117</f>
        <v>0</v>
      </c>
    </row>
    <row r="439" spans="1:1" x14ac:dyDescent="0.25">
      <c r="A439">
        <f>PROGRAMMA!L118</f>
        <v>0</v>
      </c>
    </row>
    <row r="440" spans="1:1" x14ac:dyDescent="0.25">
      <c r="A440">
        <f>PROGRAMMA!L119</f>
        <v>0</v>
      </c>
    </row>
    <row r="441" spans="1:1" x14ac:dyDescent="0.25">
      <c r="A441">
        <f>PROGRAMMA!L120</f>
        <v>0</v>
      </c>
    </row>
    <row r="442" spans="1:1" x14ac:dyDescent="0.25">
      <c r="A442" t="str">
        <f>PROGRAMMA!O11</f>
        <v>ANDRISANO GIANLUCA</v>
      </c>
    </row>
    <row r="443" spans="1:1" x14ac:dyDescent="0.25">
      <c r="A443">
        <f>PROGRAMMA!O12</f>
        <v>0</v>
      </c>
    </row>
    <row r="444" spans="1:1" x14ac:dyDescent="0.25">
      <c r="A444" t="str">
        <f>PROGRAMMA!O13</f>
        <v xml:space="preserve">SDCN </v>
      </c>
    </row>
    <row r="445" spans="1:1" x14ac:dyDescent="0.25">
      <c r="A445" t="str">
        <f>PROGRAMMA!O14</f>
        <v>BATIR ROMAN</v>
      </c>
    </row>
    <row r="446" spans="1:1" x14ac:dyDescent="0.25">
      <c r="A446" t="str">
        <f>PROGRAMMA!O15</f>
        <v>MASCOLINO VINCENZO</v>
      </c>
    </row>
    <row r="447" spans="1:1" x14ac:dyDescent="0.25">
      <c r="A447" t="str">
        <f>PROGRAMMA!O16</f>
        <v>MOVILEAN VICTOR</v>
      </c>
    </row>
    <row r="448" spans="1:1" x14ac:dyDescent="0.25">
      <c r="A448" t="str">
        <f>PROGRAMMA!O17</f>
        <v>CINTOLI GIOVANNI</v>
      </c>
    </row>
    <row r="449" spans="1:1" x14ac:dyDescent="0.25">
      <c r="A449" t="str">
        <f>PROGRAMMA!O18</f>
        <v>RANA MASUD</v>
      </c>
    </row>
    <row r="450" spans="1:1" x14ac:dyDescent="0.25">
      <c r="A450" t="str">
        <f>PROGRAMMA!O19</f>
        <v>HOSSAIN ARMAN</v>
      </c>
    </row>
    <row r="451" spans="1:1" x14ac:dyDescent="0.25">
      <c r="A451" t="str">
        <f>PROGRAMMA!O20</f>
        <v>ISLAM MONJURUL</v>
      </c>
    </row>
    <row r="452" spans="1:1" x14ac:dyDescent="0.25">
      <c r="A452" t="str">
        <f>PROGRAMMA!O21</f>
        <v>KHAN MD AL AMIN</v>
      </c>
    </row>
    <row r="453" spans="1:1" x14ac:dyDescent="0.25">
      <c r="A453" t="str">
        <f>PROGRAMMA!O22</f>
        <v>AMIR HAMZA MOHAMMAD</v>
      </c>
    </row>
    <row r="454" spans="1:1" x14ac:dyDescent="0.25">
      <c r="A454" t="str">
        <f>PROGRAMMA!O23</f>
        <v>AMIN MOHAMMAD RUHUL</v>
      </c>
    </row>
    <row r="455" spans="1:1" x14ac:dyDescent="0.25">
      <c r="A455" t="str">
        <f>PROGRAMMA!O24</f>
        <v>MOHAMMAD BILLAL</v>
      </c>
    </row>
    <row r="456" spans="1:1" x14ac:dyDescent="0.25">
      <c r="A456" t="str">
        <f>PROGRAMMA!O25</f>
        <v>MONDAL SADHON</v>
      </c>
    </row>
    <row r="457" spans="1:1" x14ac:dyDescent="0.25">
      <c r="A457" t="str">
        <f>PROGRAMMA!O26</f>
        <v>KABIR MOHAMMAD AHSANUL</v>
      </c>
    </row>
    <row r="458" spans="1:1" x14ac:dyDescent="0.25">
      <c r="A458" t="str">
        <f>PROGRAMMA!O27</f>
        <v>ALVI SHAIKH MD AFSAR HOSSAIN</v>
      </c>
    </row>
    <row r="459" spans="1:1" x14ac:dyDescent="0.25">
      <c r="A459" t="str">
        <f>PROGRAMMA!O28</f>
        <v>ULLAH MEHDI HASAN</v>
      </c>
    </row>
    <row r="460" spans="1:1" x14ac:dyDescent="0.25">
      <c r="A460" t="str">
        <f>PROGRAMMA!O29</f>
        <v>INFURNA SALVATORE 92</v>
      </c>
    </row>
    <row r="461" spans="1:1" x14ac:dyDescent="0.25">
      <c r="A461" t="str">
        <f>PROGRAMMA!O30</f>
        <v>IONICIANU CATALIN</v>
      </c>
    </row>
    <row r="462" spans="1:1" x14ac:dyDescent="0.25">
      <c r="A462" t="str">
        <f>PROGRAMMA!O31</f>
        <v>AJIEH EMMANUEL</v>
      </c>
    </row>
    <row r="463" spans="1:1" x14ac:dyDescent="0.25">
      <c r="A463">
        <f>PROGRAMMA!O32</f>
        <v>0</v>
      </c>
    </row>
    <row r="464" spans="1:1" x14ac:dyDescent="0.25">
      <c r="A464">
        <f>PROGRAMMA!O33</f>
        <v>0</v>
      </c>
    </row>
    <row r="465" spans="1:1" x14ac:dyDescent="0.25">
      <c r="A465" t="str">
        <f>PROGRAMMA!O34</f>
        <v>SALA  MACCHINE</v>
      </c>
    </row>
    <row r="466" spans="1:1" x14ac:dyDescent="0.25">
      <c r="A466">
        <f>PROGRAMMA!O35</f>
        <v>0</v>
      </c>
    </row>
    <row r="467" spans="1:1" x14ac:dyDescent="0.25">
      <c r="A467">
        <f>PROGRAMMA!O36</f>
        <v>0</v>
      </c>
    </row>
    <row r="468" spans="1:1" x14ac:dyDescent="0.25">
      <c r="A468">
        <f>PROGRAMMA!O37</f>
        <v>0</v>
      </c>
    </row>
    <row r="469" spans="1:1" x14ac:dyDescent="0.25">
      <c r="A469">
        <f>PROGRAMMA!O38</f>
        <v>0</v>
      </c>
    </row>
    <row r="470" spans="1:1" x14ac:dyDescent="0.25">
      <c r="A470">
        <f>PROGRAMMA!O39</f>
        <v>0</v>
      </c>
    </row>
    <row r="471" spans="1:1" x14ac:dyDescent="0.25">
      <c r="A471">
        <f>PROGRAMMA!O40</f>
        <v>0</v>
      </c>
    </row>
    <row r="472" spans="1:1" x14ac:dyDescent="0.25">
      <c r="A472">
        <f>PROGRAMMA!O41</f>
        <v>0</v>
      </c>
    </row>
    <row r="473" spans="1:1" x14ac:dyDescent="0.25">
      <c r="A473" t="str">
        <f>PROGRAMMA!O42</f>
        <v xml:space="preserve">SDCN </v>
      </c>
    </row>
    <row r="474" spans="1:1" x14ac:dyDescent="0.25">
      <c r="A474">
        <f>PROGRAMMA!O43</f>
        <v>0</v>
      </c>
    </row>
    <row r="475" spans="1:1" x14ac:dyDescent="0.25">
      <c r="A475" t="str">
        <f>PROGRAMMA!O44</f>
        <v>HOSSAIN RASEL</v>
      </c>
    </row>
    <row r="476" spans="1:1" x14ac:dyDescent="0.25">
      <c r="A476" t="str">
        <f>PROGRAMMA!O45</f>
        <v>MIGI HAKIM</v>
      </c>
    </row>
    <row r="477" spans="1:1" x14ac:dyDescent="0.25">
      <c r="A477">
        <f>PROGRAMMA!O46</f>
        <v>0</v>
      </c>
    </row>
    <row r="478" spans="1:1" x14ac:dyDescent="0.25">
      <c r="A478">
        <f>PROGRAMMA!O47</f>
        <v>0</v>
      </c>
    </row>
    <row r="479" spans="1:1" x14ac:dyDescent="0.25">
      <c r="A479">
        <f>PROGRAMMA!O48</f>
        <v>0</v>
      </c>
    </row>
    <row r="480" spans="1:1" x14ac:dyDescent="0.25">
      <c r="A480">
        <f>PROGRAMMA!O49</f>
        <v>0</v>
      </c>
    </row>
    <row r="481" spans="1:1" x14ac:dyDescent="0.25">
      <c r="A481">
        <f>PROGRAMMA!O50</f>
        <v>0</v>
      </c>
    </row>
    <row r="482" spans="1:1" x14ac:dyDescent="0.25">
      <c r="A482">
        <f>PROGRAMMA!O51</f>
        <v>0</v>
      </c>
    </row>
    <row r="483" spans="1:1" x14ac:dyDescent="0.25">
      <c r="A483" t="str">
        <f>PROGRAMMA!O52</f>
        <v xml:space="preserve">MAGAZZINO </v>
      </c>
    </row>
    <row r="484" spans="1:1" x14ac:dyDescent="0.25">
      <c r="A484" t="str">
        <f>PROGRAMMA!O53</f>
        <v>GIORGIANNI FRANCESCO</v>
      </c>
    </row>
    <row r="485" spans="1:1" x14ac:dyDescent="0.25">
      <c r="A485" t="str">
        <f>PROGRAMMA!O54</f>
        <v>DUCA FABIO</v>
      </c>
    </row>
    <row r="486" spans="1:1" x14ac:dyDescent="0.25">
      <c r="A486" t="str">
        <f>PROGRAMMA!O55</f>
        <v>BARBERA IGNAZIO</v>
      </c>
    </row>
    <row r="487" spans="1:1" x14ac:dyDescent="0.25">
      <c r="A487" t="str">
        <f>PROGRAMMA!O56</f>
        <v>FERRIGNO FRANCESCO</v>
      </c>
    </row>
    <row r="488" spans="1:1" x14ac:dyDescent="0.25">
      <c r="A488" t="str">
        <f>PROGRAMMA!O57</f>
        <v>OROMANE DJEYA</v>
      </c>
    </row>
    <row r="489" spans="1:1" x14ac:dyDescent="0.25">
      <c r="A489" t="str">
        <f>PROGRAMMA!O58</f>
        <v>CERNIC ALAN</v>
      </c>
    </row>
    <row r="490" spans="1:1" x14ac:dyDescent="0.25">
      <c r="A490" t="str">
        <f>PROGRAMMA!O59</f>
        <v>SARR IBRAHIMA</v>
      </c>
    </row>
    <row r="491" spans="1:1" x14ac:dyDescent="0.25">
      <c r="A491" t="str">
        <f>PROGRAMMA!O60</f>
        <v>ISLAM ARIYAN</v>
      </c>
    </row>
    <row r="492" spans="1:1" x14ac:dyDescent="0.25">
      <c r="A492" t="str">
        <f>PROGRAMMA!O61</f>
        <v>ISLAM NAYEEM</v>
      </c>
    </row>
    <row r="493" spans="1:1" x14ac:dyDescent="0.25">
      <c r="A493" t="str">
        <f>PROGRAMMA!O62</f>
        <v>CONTE MASSIMO</v>
      </c>
    </row>
    <row r="494" spans="1:1" x14ac:dyDescent="0.25">
      <c r="A494" t="str">
        <f>PROGRAMMA!O63</f>
        <v>HUSSAIN ARIF</v>
      </c>
    </row>
    <row r="495" spans="1:1" x14ac:dyDescent="0.25">
      <c r="A495" t="str">
        <f>PROGRAMMA!O64</f>
        <v xml:space="preserve">UFFICIO </v>
      </c>
    </row>
    <row r="496" spans="1:1" x14ac:dyDescent="0.25">
      <c r="A496" t="str">
        <f>PROGRAMMA!O65</f>
        <v>AZZOPPARDI ANTONINO</v>
      </c>
    </row>
    <row r="497" spans="1:1" x14ac:dyDescent="0.25">
      <c r="A497" t="str">
        <f>PROGRAMMA!O66</f>
        <v>LEOTTA DAVIDE</v>
      </c>
    </row>
    <row r="498" spans="1:1" x14ac:dyDescent="0.25">
      <c r="A498" t="str">
        <f>PROGRAMMA!O67</f>
        <v>MENNELLA SIMONE</v>
      </c>
    </row>
    <row r="499" spans="1:1" x14ac:dyDescent="0.25">
      <c r="A499" t="str">
        <f>PROGRAMMA!O68</f>
        <v>GIULIANO ALESSIA</v>
      </c>
    </row>
    <row r="500" spans="1:1" x14ac:dyDescent="0.25">
      <c r="A500" t="str">
        <f>PROGRAMMA!O69</f>
        <v>TARLAO FELIPE</v>
      </c>
    </row>
    <row r="501" spans="1:1" x14ac:dyDescent="0.25">
      <c r="A501" t="str">
        <f>PROGRAMMA!O70</f>
        <v>ANDRIAN LUCA</v>
      </c>
    </row>
    <row r="502" spans="1:1" x14ac:dyDescent="0.25">
      <c r="A502">
        <f>PROGRAMMA!O71</f>
        <v>0</v>
      </c>
    </row>
    <row r="503" spans="1:1" x14ac:dyDescent="0.25">
      <c r="A503">
        <f>PROGRAMMA!O72</f>
        <v>0</v>
      </c>
    </row>
    <row r="504" spans="1:1" x14ac:dyDescent="0.25">
      <c r="A504">
        <f>PROGRAMMA!O73</f>
        <v>0</v>
      </c>
    </row>
    <row r="505" spans="1:1" x14ac:dyDescent="0.25">
      <c r="A505">
        <f>PROGRAMMA!O74</f>
        <v>0</v>
      </c>
    </row>
    <row r="506" spans="1:1" x14ac:dyDescent="0.25">
      <c r="A506">
        <f>PROGRAMMA!O75</f>
        <v>0</v>
      </c>
    </row>
    <row r="507" spans="1:1" x14ac:dyDescent="0.25">
      <c r="A507">
        <f>PROGRAMMA!O76</f>
        <v>0</v>
      </c>
    </row>
    <row r="508" spans="1:1" x14ac:dyDescent="0.25">
      <c r="A508">
        <f>PROGRAMMA!O77</f>
        <v>0</v>
      </c>
    </row>
    <row r="509" spans="1:1" x14ac:dyDescent="0.25">
      <c r="A509">
        <f>PROGRAMMA!O78</f>
        <v>0</v>
      </c>
    </row>
    <row r="510" spans="1:1" x14ac:dyDescent="0.25">
      <c r="A510">
        <f>PROGRAMMA!O79</f>
        <v>0</v>
      </c>
    </row>
    <row r="511" spans="1:1" x14ac:dyDescent="0.25">
      <c r="A511">
        <f>PROGRAMMA!O80</f>
        <v>0</v>
      </c>
    </row>
    <row r="512" spans="1:1" x14ac:dyDescent="0.25">
      <c r="A512">
        <f>PROGRAMMA!O81</f>
        <v>0</v>
      </c>
    </row>
    <row r="513" spans="1:1" x14ac:dyDescent="0.25">
      <c r="A513">
        <f>PROGRAMMA!O82</f>
        <v>0</v>
      </c>
    </row>
    <row r="514" spans="1:1" x14ac:dyDescent="0.25">
      <c r="A514">
        <f>PROGRAMMA!O83</f>
        <v>0</v>
      </c>
    </row>
    <row r="515" spans="1:1" x14ac:dyDescent="0.25">
      <c r="A515">
        <f>PROGRAMMA!O84</f>
        <v>0</v>
      </c>
    </row>
    <row r="516" spans="1:1" x14ac:dyDescent="0.25">
      <c r="A516">
        <f>PROGRAMMA!O85</f>
        <v>0</v>
      </c>
    </row>
    <row r="517" spans="1:1" x14ac:dyDescent="0.25">
      <c r="A517">
        <f>PROGRAMMA!O86</f>
        <v>0</v>
      </c>
    </row>
    <row r="518" spans="1:1" x14ac:dyDescent="0.25">
      <c r="A518">
        <f>PROGRAMMA!O87</f>
        <v>0</v>
      </c>
    </row>
    <row r="519" spans="1:1" x14ac:dyDescent="0.25">
      <c r="A519">
        <f>PROGRAMMA!O88</f>
        <v>0</v>
      </c>
    </row>
    <row r="520" spans="1:1" x14ac:dyDescent="0.25">
      <c r="A520">
        <f>PROGRAMMA!O89</f>
        <v>0</v>
      </c>
    </row>
    <row r="521" spans="1:1" x14ac:dyDescent="0.25">
      <c r="A521">
        <f>PROGRAMMA!O90</f>
        <v>0</v>
      </c>
    </row>
    <row r="522" spans="1:1" x14ac:dyDescent="0.25">
      <c r="A522">
        <f>PROGRAMMA!O91</f>
        <v>0</v>
      </c>
    </row>
    <row r="523" spans="1:1" x14ac:dyDescent="0.25">
      <c r="A523">
        <f>PROGRAMMA!O92</f>
        <v>0</v>
      </c>
    </row>
    <row r="524" spans="1:1" x14ac:dyDescent="0.25">
      <c r="A524">
        <f>PROGRAMMA!O93</f>
        <v>0</v>
      </c>
    </row>
    <row r="525" spans="1:1" x14ac:dyDescent="0.25">
      <c r="A525">
        <f>PROGRAMMA!O94</f>
        <v>0</v>
      </c>
    </row>
    <row r="526" spans="1:1" x14ac:dyDescent="0.25">
      <c r="A526">
        <f>PROGRAMMA!O95</f>
        <v>0</v>
      </c>
    </row>
    <row r="527" spans="1:1" x14ac:dyDescent="0.25">
      <c r="A527">
        <f>PROGRAMMA!O96</f>
        <v>0</v>
      </c>
    </row>
    <row r="528" spans="1:1" x14ac:dyDescent="0.25">
      <c r="A528">
        <f>PROGRAMMA!O97</f>
        <v>0</v>
      </c>
    </row>
    <row r="529" spans="1:1" x14ac:dyDescent="0.25">
      <c r="A529">
        <f>PROGRAMMA!O98</f>
        <v>0</v>
      </c>
    </row>
    <row r="530" spans="1:1" x14ac:dyDescent="0.25">
      <c r="A530">
        <f>PROGRAMMA!O99</f>
        <v>0</v>
      </c>
    </row>
    <row r="531" spans="1:1" x14ac:dyDescent="0.25">
      <c r="A531">
        <f>PROGRAMMA!O100</f>
        <v>0</v>
      </c>
    </row>
    <row r="532" spans="1:1" x14ac:dyDescent="0.25">
      <c r="A532">
        <f>PROGRAMMA!O101</f>
        <v>0</v>
      </c>
    </row>
    <row r="533" spans="1:1" x14ac:dyDescent="0.25">
      <c r="A533">
        <f>PROGRAMMA!O102</f>
        <v>0</v>
      </c>
    </row>
    <row r="534" spans="1:1" x14ac:dyDescent="0.25">
      <c r="A534">
        <f>PROGRAMMA!O103</f>
        <v>0</v>
      </c>
    </row>
    <row r="535" spans="1:1" x14ac:dyDescent="0.25">
      <c r="A535">
        <f>PROGRAMMA!O104</f>
        <v>0</v>
      </c>
    </row>
    <row r="536" spans="1:1" x14ac:dyDescent="0.25">
      <c r="A536">
        <f>PROGRAMMA!O105</f>
        <v>0</v>
      </c>
    </row>
    <row r="537" spans="1:1" x14ac:dyDescent="0.25">
      <c r="A537">
        <f>PROGRAMMA!O106</f>
        <v>0</v>
      </c>
    </row>
    <row r="538" spans="1:1" x14ac:dyDescent="0.25">
      <c r="A538">
        <f>PROGRAMMA!O107</f>
        <v>0</v>
      </c>
    </row>
    <row r="539" spans="1:1" x14ac:dyDescent="0.25">
      <c r="A539">
        <f>PROGRAMMA!O108</f>
        <v>0</v>
      </c>
    </row>
    <row r="540" spans="1:1" x14ac:dyDescent="0.25">
      <c r="A540">
        <f>PROGRAMMA!O109</f>
        <v>0</v>
      </c>
    </row>
    <row r="541" spans="1:1" x14ac:dyDescent="0.25">
      <c r="A541">
        <f>PROGRAMMA!O110</f>
        <v>0</v>
      </c>
    </row>
    <row r="542" spans="1:1" x14ac:dyDescent="0.25">
      <c r="A542">
        <f>PROGRAMMA!O111</f>
        <v>0</v>
      </c>
    </row>
    <row r="543" spans="1:1" x14ac:dyDescent="0.25">
      <c r="A543">
        <f>PROGRAMMA!O112</f>
        <v>0</v>
      </c>
    </row>
    <row r="544" spans="1:1" x14ac:dyDescent="0.25">
      <c r="A544">
        <f>PROGRAMMA!O113</f>
        <v>0</v>
      </c>
    </row>
    <row r="545" spans="1:1" x14ac:dyDescent="0.25">
      <c r="A545">
        <f>PROGRAMMA!O114</f>
        <v>0</v>
      </c>
    </row>
    <row r="546" spans="1:1" x14ac:dyDescent="0.25">
      <c r="A546">
        <f>PROGRAMMA!O115</f>
        <v>0</v>
      </c>
    </row>
    <row r="547" spans="1:1" x14ac:dyDescent="0.25">
      <c r="A547">
        <f>PROGRAMMA!O116</f>
        <v>0</v>
      </c>
    </row>
    <row r="548" spans="1:1" x14ac:dyDescent="0.25">
      <c r="A548">
        <f>PROGRAMMA!O117</f>
        <v>0</v>
      </c>
    </row>
    <row r="549" spans="1:1" x14ac:dyDescent="0.25">
      <c r="A549">
        <f>PROGRAMMA!O118</f>
        <v>0</v>
      </c>
    </row>
    <row r="550" spans="1:1" x14ac:dyDescent="0.25">
      <c r="A550">
        <f>PROGRAMMA!O119</f>
        <v>0</v>
      </c>
    </row>
    <row r="551" spans="1:1" x14ac:dyDescent="0.25">
      <c r="A551">
        <f>PROGRAMMA!O120</f>
        <v>0</v>
      </c>
    </row>
    <row r="552" spans="1:1" x14ac:dyDescent="0.25">
      <c r="A552" t="str">
        <f>PROGRAMMA!R11</f>
        <v>TERLATI GIANCARLO</v>
      </c>
    </row>
    <row r="553" spans="1:1" x14ac:dyDescent="0.25">
      <c r="A553">
        <f>PROGRAMMA!R12</f>
        <v>0</v>
      </c>
    </row>
    <row r="554" spans="1:1" x14ac:dyDescent="0.25">
      <c r="A554">
        <f>PROGRAMMA!R13</f>
        <v>0</v>
      </c>
    </row>
    <row r="555" spans="1:1" x14ac:dyDescent="0.25">
      <c r="A555" t="str">
        <f>PROGRAMMA!R14</f>
        <v>MAWOUGBEDJI YAO CLAUDE</v>
      </c>
    </row>
    <row r="556" spans="1:1" x14ac:dyDescent="0.25">
      <c r="A556" t="str">
        <f>PROGRAMMA!R15</f>
        <v>BHUIYAN ARABI</v>
      </c>
    </row>
    <row r="557" spans="1:1" x14ac:dyDescent="0.25">
      <c r="A557" t="str">
        <f>PROGRAMMA!R16</f>
        <v>KHAN SALIM</v>
      </c>
    </row>
    <row r="558" spans="1:1" x14ac:dyDescent="0.25">
      <c r="A558" t="str">
        <f>PROGRAMMA!R17</f>
        <v>AKON NASIR</v>
      </c>
    </row>
    <row r="559" spans="1:1" x14ac:dyDescent="0.25">
      <c r="A559" t="str">
        <f>PROGRAMMA!R18</f>
        <v>AL AMIN MD</v>
      </c>
    </row>
    <row r="560" spans="1:1" x14ac:dyDescent="0.25">
      <c r="A560" t="str">
        <f>PROGRAMMA!R19</f>
        <v>MD YEASIN</v>
      </c>
    </row>
    <row r="561" spans="1:1" x14ac:dyDescent="0.25">
      <c r="A561">
        <f>PROGRAMMA!R20</f>
        <v>0</v>
      </c>
    </row>
    <row r="562" spans="1:1" x14ac:dyDescent="0.25">
      <c r="A562">
        <f>PROGRAMMA!R21</f>
        <v>0</v>
      </c>
    </row>
    <row r="563" spans="1:1" x14ac:dyDescent="0.25">
      <c r="A563" t="str">
        <f>PROGRAMMA!R22</f>
        <v>EMMANUELLO SALVATORE</v>
      </c>
    </row>
    <row r="564" spans="1:1" x14ac:dyDescent="0.25">
      <c r="A564" t="str">
        <f>PROGRAMMA!R23</f>
        <v>HOSSAN SAZZAD</v>
      </c>
    </row>
    <row r="565" spans="1:1" x14ac:dyDescent="0.25">
      <c r="A565" t="str">
        <f>PROGRAMMA!R24</f>
        <v>SHOVON AFSOR UDDIN</v>
      </c>
    </row>
    <row r="566" spans="1:1" x14ac:dyDescent="0.25">
      <c r="A566" t="str">
        <f>PROGRAMMA!R25</f>
        <v>DIENE DAME</v>
      </c>
    </row>
    <row r="567" spans="1:1" x14ac:dyDescent="0.25">
      <c r="A567" t="str">
        <f>PROGRAMMA!R26</f>
        <v>SOHEL MD</v>
      </c>
    </row>
    <row r="568" spans="1:1" x14ac:dyDescent="0.25">
      <c r="A568" t="str">
        <f>PROGRAMMA!R27</f>
        <v>KHAN MD SAIFUL ISLAM</v>
      </c>
    </row>
    <row r="569" spans="1:1" x14ac:dyDescent="0.25">
      <c r="A569" t="str">
        <f>PROGRAMMA!R28</f>
        <v>KHAN MURAD</v>
      </c>
    </row>
    <row r="570" spans="1:1" x14ac:dyDescent="0.25">
      <c r="A570" t="str">
        <f>PROGRAMMA!R29</f>
        <v>ASSEFA NEGUSSU SOLOMON</v>
      </c>
    </row>
    <row r="571" spans="1:1" x14ac:dyDescent="0.25">
      <c r="A571" t="str">
        <f>PROGRAMMA!R30</f>
        <v>ISLAM SHARIFUL</v>
      </c>
    </row>
    <row r="572" spans="1:1" x14ac:dyDescent="0.25">
      <c r="A572" t="str">
        <f>PROGRAMMA!R31</f>
        <v>HOQUE NAZMUL</v>
      </c>
    </row>
    <row r="573" spans="1:1" x14ac:dyDescent="0.25">
      <c r="A573" t="str">
        <f>PROGRAMMA!R32</f>
        <v>PETRELLI VINCENZO</v>
      </c>
    </row>
    <row r="574" spans="1:1" x14ac:dyDescent="0.25">
      <c r="A574" t="str">
        <f>PROGRAMMA!R33</f>
        <v>MIA MILON</v>
      </c>
    </row>
    <row r="575" spans="1:1" x14ac:dyDescent="0.25">
      <c r="A575" t="str">
        <f>PROGRAMMA!R34</f>
        <v>HAIDER IFTI</v>
      </c>
    </row>
    <row r="576" spans="1:1" x14ac:dyDescent="0.25">
      <c r="A576" t="str">
        <f>PROGRAMMA!R35</f>
        <v>SULIMAN RAIS</v>
      </c>
    </row>
    <row r="577" spans="1:1" x14ac:dyDescent="0.25">
      <c r="A577" t="str">
        <f>PROGRAMMA!R36</f>
        <v>ISLAM SAIDUL</v>
      </c>
    </row>
    <row r="578" spans="1:1" x14ac:dyDescent="0.25">
      <c r="A578" t="str">
        <f>PROGRAMMA!R37</f>
        <v>BEPARY MOHAMMAD SAYAM</v>
      </c>
    </row>
    <row r="579" spans="1:1" x14ac:dyDescent="0.25">
      <c r="A579" t="str">
        <f>PROGRAMMA!R38</f>
        <v>CHADDAD MAROUANE</v>
      </c>
    </row>
    <row r="580" spans="1:1" x14ac:dyDescent="0.25">
      <c r="A580" t="str">
        <f>PROGRAMMA!R39</f>
        <v>HAQUE ANAMUL</v>
      </c>
    </row>
    <row r="581" spans="1:1" x14ac:dyDescent="0.25">
      <c r="A581" t="str">
        <f>PROGRAMMA!R40</f>
        <v>MANEKO VALERII</v>
      </c>
    </row>
    <row r="582" spans="1:1" x14ac:dyDescent="0.25">
      <c r="A582" t="str">
        <f>PROGRAMMA!R41</f>
        <v>BATIR RODION</v>
      </c>
    </row>
    <row r="583" spans="1:1" x14ac:dyDescent="0.25">
      <c r="A583" t="str">
        <f>PROGRAMMA!R42</f>
        <v>FORCHIASSIN SIMONE</v>
      </c>
    </row>
    <row r="584" spans="1:1" x14ac:dyDescent="0.25">
      <c r="A584">
        <f>PROGRAMMA!R43</f>
        <v>0</v>
      </c>
    </row>
    <row r="585" spans="1:1" x14ac:dyDescent="0.25">
      <c r="A585">
        <f>PROGRAMMA!R44</f>
        <v>0</v>
      </c>
    </row>
    <row r="586" spans="1:1" x14ac:dyDescent="0.25">
      <c r="A586">
        <f>PROGRAMMA!R45</f>
        <v>0</v>
      </c>
    </row>
    <row r="587" spans="1:1" x14ac:dyDescent="0.25">
      <c r="A587">
        <f>PROGRAMMA!R46</f>
        <v>0</v>
      </c>
    </row>
    <row r="588" spans="1:1" x14ac:dyDescent="0.25">
      <c r="A588">
        <f>PROGRAMMA!R47</f>
        <v>0</v>
      </c>
    </row>
    <row r="589" spans="1:1" x14ac:dyDescent="0.25">
      <c r="A589">
        <f>PROGRAMMA!R48</f>
        <v>0</v>
      </c>
    </row>
    <row r="590" spans="1:1" x14ac:dyDescent="0.25">
      <c r="A590">
        <f>PROGRAMMA!R49</f>
        <v>0</v>
      </c>
    </row>
    <row r="591" spans="1:1" x14ac:dyDescent="0.25">
      <c r="A591">
        <f>PROGRAMMA!R50</f>
        <v>0</v>
      </c>
    </row>
    <row r="592" spans="1:1" x14ac:dyDescent="0.25">
      <c r="A592">
        <f>PROGRAMMA!R51</f>
        <v>0</v>
      </c>
    </row>
    <row r="593" spans="1:1" x14ac:dyDescent="0.25">
      <c r="A593" t="str">
        <f>PROGRAMMA!R52</f>
        <v>PIRRELLO DAMIANO</v>
      </c>
    </row>
    <row r="594" spans="1:1" x14ac:dyDescent="0.25">
      <c r="A594" t="str">
        <f>PROGRAMMA!R53</f>
        <v>CHIARINI DAVIDE</v>
      </c>
    </row>
    <row r="595" spans="1:1" x14ac:dyDescent="0.25">
      <c r="A595" t="str">
        <f>PROGRAMMA!R54</f>
        <v>BHUIYAN SOHEL</v>
      </c>
    </row>
    <row r="596" spans="1:1" x14ac:dyDescent="0.25">
      <c r="A596" t="str">
        <f>PROGRAMMA!R55</f>
        <v>KHAN TAUHID</v>
      </c>
    </row>
    <row r="597" spans="1:1" x14ac:dyDescent="0.25">
      <c r="A597" t="str">
        <f>PROGRAMMA!R56</f>
        <v>CHEEMA HASSNAIN MURTAZA</v>
      </c>
    </row>
    <row r="598" spans="1:1" x14ac:dyDescent="0.25">
      <c r="A598" t="str">
        <f>PROGRAMMA!R57</f>
        <v>THIAM MOUSTAPHA</v>
      </c>
    </row>
    <row r="599" spans="1:1" x14ac:dyDescent="0.25">
      <c r="A599" t="str">
        <f>PROGRAMMA!R58</f>
        <v>HORVATH ATTILA GABOR</v>
      </c>
    </row>
    <row r="600" spans="1:1" x14ac:dyDescent="0.25">
      <c r="A600" t="str">
        <f>PROGRAMMA!R59</f>
        <v>SANGARE' ABDRAHAMANE</v>
      </c>
    </row>
    <row r="601" spans="1:1" x14ac:dyDescent="0.25">
      <c r="A601">
        <f>PROGRAMMA!R60</f>
        <v>0</v>
      </c>
    </row>
    <row r="602" spans="1:1" x14ac:dyDescent="0.25">
      <c r="A602">
        <f>PROGRAMMA!R61</f>
        <v>0</v>
      </c>
    </row>
    <row r="603" spans="1:1" x14ac:dyDescent="0.25">
      <c r="A603" t="str">
        <f>PROGRAMMA!R62</f>
        <v>KABIR MARUF</v>
      </c>
    </row>
    <row r="604" spans="1:1" x14ac:dyDescent="0.25">
      <c r="A604" t="str">
        <f>PROGRAMMA!R63</f>
        <v>TALUKDER AKASH</v>
      </c>
    </row>
    <row r="605" spans="1:1" x14ac:dyDescent="0.25">
      <c r="A605" t="str">
        <f>PROGRAMMA!R64</f>
        <v>MIA SHAWON</v>
      </c>
    </row>
    <row r="606" spans="1:1" x14ac:dyDescent="0.25">
      <c r="A606" t="str">
        <f>PROGRAMMA!R65</f>
        <v>MALLIK RAMIM</v>
      </c>
    </row>
    <row r="607" spans="1:1" x14ac:dyDescent="0.25">
      <c r="A607" t="str">
        <f>PROGRAMMA!R66</f>
        <v>HAWLADAR SAHID</v>
      </c>
    </row>
    <row r="608" spans="1:1" x14ac:dyDescent="0.25">
      <c r="A608" t="str">
        <f>PROGRAMMA!R67</f>
        <v>SAFOR ALI</v>
      </c>
    </row>
    <row r="609" spans="1:1" x14ac:dyDescent="0.25">
      <c r="A609">
        <f>PROGRAMMA!R68</f>
        <v>0</v>
      </c>
    </row>
    <row r="610" spans="1:1" x14ac:dyDescent="0.25">
      <c r="A610">
        <f>PROGRAMMA!R69</f>
        <v>0</v>
      </c>
    </row>
    <row r="611" spans="1:1" x14ac:dyDescent="0.25">
      <c r="A611">
        <f>PROGRAMMA!R70</f>
        <v>0</v>
      </c>
    </row>
    <row r="612" spans="1:1" x14ac:dyDescent="0.25">
      <c r="A612">
        <f>PROGRAMMA!R71</f>
        <v>0</v>
      </c>
    </row>
    <row r="613" spans="1:1" x14ac:dyDescent="0.25">
      <c r="A613">
        <f>PROGRAMMA!R72</f>
        <v>0</v>
      </c>
    </row>
    <row r="614" spans="1:1" x14ac:dyDescent="0.25">
      <c r="A614">
        <f>PROGRAMMA!R73</f>
        <v>0</v>
      </c>
    </row>
    <row r="615" spans="1:1" x14ac:dyDescent="0.25">
      <c r="A615">
        <f>PROGRAMMA!R74</f>
        <v>0</v>
      </c>
    </row>
    <row r="616" spans="1:1" x14ac:dyDescent="0.25">
      <c r="A616">
        <f>PROGRAMMA!R75</f>
        <v>0</v>
      </c>
    </row>
    <row r="617" spans="1:1" x14ac:dyDescent="0.25">
      <c r="A617">
        <f>PROGRAMMA!R76</f>
        <v>0</v>
      </c>
    </row>
    <row r="618" spans="1:1" x14ac:dyDescent="0.25">
      <c r="A618">
        <f>PROGRAMMA!R77</f>
        <v>0</v>
      </c>
    </row>
    <row r="619" spans="1:1" x14ac:dyDescent="0.25">
      <c r="A619">
        <f>PROGRAMMA!R78</f>
        <v>0</v>
      </c>
    </row>
    <row r="620" spans="1:1" x14ac:dyDescent="0.25">
      <c r="A620">
        <f>PROGRAMMA!R79</f>
        <v>0</v>
      </c>
    </row>
    <row r="621" spans="1:1" x14ac:dyDescent="0.25">
      <c r="A621">
        <f>PROGRAMMA!R80</f>
        <v>0</v>
      </c>
    </row>
    <row r="622" spans="1:1" x14ac:dyDescent="0.25">
      <c r="A622">
        <f>PROGRAMMA!R81</f>
        <v>0</v>
      </c>
    </row>
    <row r="623" spans="1:1" x14ac:dyDescent="0.25">
      <c r="A623">
        <f>PROGRAMMA!R82</f>
        <v>0</v>
      </c>
    </row>
    <row r="624" spans="1:1" x14ac:dyDescent="0.25">
      <c r="A624">
        <f>PROGRAMMA!R83</f>
        <v>0</v>
      </c>
    </row>
    <row r="625" spans="1:1" x14ac:dyDescent="0.25">
      <c r="A625">
        <f>PROGRAMMA!R84</f>
        <v>0</v>
      </c>
    </row>
    <row r="626" spans="1:1" x14ac:dyDescent="0.25">
      <c r="A626">
        <f>PROGRAMMA!R85</f>
        <v>0</v>
      </c>
    </row>
    <row r="627" spans="1:1" x14ac:dyDescent="0.25">
      <c r="A627">
        <f>PROGRAMMA!R86</f>
        <v>0</v>
      </c>
    </row>
    <row r="628" spans="1:1" x14ac:dyDescent="0.25">
      <c r="A628">
        <f>PROGRAMMA!R87</f>
        <v>0</v>
      </c>
    </row>
    <row r="629" spans="1:1" x14ac:dyDescent="0.25">
      <c r="A629">
        <f>PROGRAMMA!R88</f>
        <v>0</v>
      </c>
    </row>
    <row r="630" spans="1:1" x14ac:dyDescent="0.25">
      <c r="A630">
        <f>PROGRAMMA!R89</f>
        <v>0</v>
      </c>
    </row>
    <row r="631" spans="1:1" x14ac:dyDescent="0.25">
      <c r="A631">
        <f>PROGRAMMA!R90</f>
        <v>0</v>
      </c>
    </row>
    <row r="632" spans="1:1" x14ac:dyDescent="0.25">
      <c r="A632">
        <f>PROGRAMMA!R91</f>
        <v>0</v>
      </c>
    </row>
    <row r="633" spans="1:1" x14ac:dyDescent="0.25">
      <c r="A633">
        <f>PROGRAMMA!R92</f>
        <v>0</v>
      </c>
    </row>
    <row r="634" spans="1:1" x14ac:dyDescent="0.25">
      <c r="A634">
        <f>PROGRAMMA!R93</f>
        <v>0</v>
      </c>
    </row>
    <row r="635" spans="1:1" x14ac:dyDescent="0.25">
      <c r="A635">
        <f>PROGRAMMA!R94</f>
        <v>0</v>
      </c>
    </row>
    <row r="636" spans="1:1" x14ac:dyDescent="0.25">
      <c r="A636">
        <f>PROGRAMMA!R95</f>
        <v>0</v>
      </c>
    </row>
    <row r="637" spans="1:1" x14ac:dyDescent="0.25">
      <c r="A637">
        <f>PROGRAMMA!R96</f>
        <v>0</v>
      </c>
    </row>
    <row r="638" spans="1:1" x14ac:dyDescent="0.25">
      <c r="A638">
        <f>PROGRAMMA!R97</f>
        <v>0</v>
      </c>
    </row>
    <row r="639" spans="1:1" x14ac:dyDescent="0.25">
      <c r="A639">
        <f>PROGRAMMA!R98</f>
        <v>0</v>
      </c>
    </row>
    <row r="640" spans="1:1" x14ac:dyDescent="0.25">
      <c r="A640">
        <f>PROGRAMMA!R99</f>
        <v>0</v>
      </c>
    </row>
    <row r="641" spans="1:1" x14ac:dyDescent="0.25">
      <c r="A641">
        <f>PROGRAMMA!R100</f>
        <v>0</v>
      </c>
    </row>
    <row r="642" spans="1:1" x14ac:dyDescent="0.25">
      <c r="A642">
        <f>PROGRAMMA!R101</f>
        <v>0</v>
      </c>
    </row>
    <row r="643" spans="1:1" x14ac:dyDescent="0.25">
      <c r="A643">
        <f>PROGRAMMA!R102</f>
        <v>0</v>
      </c>
    </row>
    <row r="644" spans="1:1" x14ac:dyDescent="0.25">
      <c r="A644">
        <f>PROGRAMMA!R103</f>
        <v>0</v>
      </c>
    </row>
    <row r="645" spans="1:1" x14ac:dyDescent="0.25">
      <c r="A645">
        <f>PROGRAMMA!R104</f>
        <v>0</v>
      </c>
    </row>
    <row r="646" spans="1:1" x14ac:dyDescent="0.25">
      <c r="A646">
        <f>PROGRAMMA!R105</f>
        <v>0</v>
      </c>
    </row>
    <row r="647" spans="1:1" x14ac:dyDescent="0.25">
      <c r="A647">
        <f>PROGRAMMA!R106</f>
        <v>0</v>
      </c>
    </row>
    <row r="648" spans="1:1" x14ac:dyDescent="0.25">
      <c r="A648">
        <f>PROGRAMMA!R107</f>
        <v>0</v>
      </c>
    </row>
    <row r="649" spans="1:1" x14ac:dyDescent="0.25">
      <c r="A649">
        <f>PROGRAMMA!R108</f>
        <v>0</v>
      </c>
    </row>
    <row r="650" spans="1:1" x14ac:dyDescent="0.25">
      <c r="A650">
        <f>PROGRAMMA!R109</f>
        <v>0</v>
      </c>
    </row>
    <row r="651" spans="1:1" x14ac:dyDescent="0.25">
      <c r="A651">
        <f>PROGRAMMA!R110</f>
        <v>0</v>
      </c>
    </row>
    <row r="652" spans="1:1" x14ac:dyDescent="0.25">
      <c r="A652">
        <f>PROGRAMMA!R111</f>
        <v>0</v>
      </c>
    </row>
    <row r="653" spans="1:1" x14ac:dyDescent="0.25">
      <c r="A653">
        <f>PROGRAMMA!R112</f>
        <v>0</v>
      </c>
    </row>
    <row r="654" spans="1:1" x14ac:dyDescent="0.25">
      <c r="A654">
        <f>PROGRAMMA!R113</f>
        <v>0</v>
      </c>
    </row>
    <row r="655" spans="1:1" x14ac:dyDescent="0.25">
      <c r="A655">
        <f>PROGRAMMA!R114</f>
        <v>0</v>
      </c>
    </row>
    <row r="656" spans="1:1" x14ac:dyDescent="0.25">
      <c r="A656">
        <f>PROGRAMMA!R115</f>
        <v>0</v>
      </c>
    </row>
    <row r="657" spans="1:1" x14ac:dyDescent="0.25">
      <c r="A657">
        <f>PROGRAMMA!R116</f>
        <v>0</v>
      </c>
    </row>
    <row r="658" spans="1:1" x14ac:dyDescent="0.25">
      <c r="A658">
        <f>PROGRAMMA!R117</f>
        <v>0</v>
      </c>
    </row>
    <row r="659" spans="1:1" x14ac:dyDescent="0.25">
      <c r="A659">
        <f>PROGRAMMA!R118</f>
        <v>0</v>
      </c>
    </row>
    <row r="660" spans="1:1" x14ac:dyDescent="0.25">
      <c r="A660">
        <f>PROGRAMMA!R119</f>
        <v>0</v>
      </c>
    </row>
    <row r="661" spans="1:1" x14ac:dyDescent="0.25">
      <c r="A661">
        <f>PROGRAMMA!R120</f>
        <v>0</v>
      </c>
    </row>
    <row r="662" spans="1:1" x14ac:dyDescent="0.25">
      <c r="A662">
        <f>PROGRAMMA!U11</f>
        <v>0</v>
      </c>
    </row>
    <row r="663" spans="1:1" x14ac:dyDescent="0.25">
      <c r="A663">
        <f>PROGRAMMA!U12</f>
        <v>0</v>
      </c>
    </row>
    <row r="664" spans="1:1" x14ac:dyDescent="0.25">
      <c r="A664">
        <f>PROGRAMMA!U13</f>
        <v>0</v>
      </c>
    </row>
    <row r="665" spans="1:1" x14ac:dyDescent="0.25">
      <c r="A665">
        <f>PROGRAMMA!U14</f>
        <v>0</v>
      </c>
    </row>
    <row r="666" spans="1:1" x14ac:dyDescent="0.25">
      <c r="A666" t="str">
        <f>PROGRAMMA!U15</f>
        <v>MIAH ROBBY</v>
      </c>
    </row>
    <row r="667" spans="1:1" x14ac:dyDescent="0.25">
      <c r="A667" t="str">
        <f>PROGRAMMA!U16</f>
        <v>UDDIN MD HALAL</v>
      </c>
    </row>
    <row r="668" spans="1:1" x14ac:dyDescent="0.25">
      <c r="A668" t="str">
        <f>PROGRAMMA!U17</f>
        <v>MIAH RIMON</v>
      </c>
    </row>
    <row r="669" spans="1:1" x14ac:dyDescent="0.25">
      <c r="A669" t="str">
        <f>PROGRAMMA!U18</f>
        <v>AHAMMED FOYSAL</v>
      </c>
    </row>
    <row r="670" spans="1:1" x14ac:dyDescent="0.25">
      <c r="A670" t="str">
        <f>PROGRAMMA!U19</f>
        <v>MATUBBER ARIF</v>
      </c>
    </row>
    <row r="671" spans="1:1" x14ac:dyDescent="0.25">
      <c r="A671" t="str">
        <f>PROGRAMMA!U20</f>
        <v>MIA MOHARRAM</v>
      </c>
    </row>
    <row r="672" spans="1:1" x14ac:dyDescent="0.25">
      <c r="A672" t="str">
        <f>PROGRAMMA!U21</f>
        <v>HOQUE MASUD</v>
      </c>
    </row>
    <row r="673" spans="1:1" x14ac:dyDescent="0.25">
      <c r="A673" t="str">
        <f>PROGRAMMA!U22</f>
        <v>HOSSAIN JOBAYER</v>
      </c>
    </row>
    <row r="674" spans="1:1" x14ac:dyDescent="0.25">
      <c r="A674" t="str">
        <f>PROGRAMMA!U23</f>
        <v>RIDOY MD ANIK HOSEN BEPARY</v>
      </c>
    </row>
    <row r="675" spans="1:1" x14ac:dyDescent="0.25">
      <c r="A675" t="str">
        <f>PROGRAMMA!U24</f>
        <v>MIA MAHABUR</v>
      </c>
    </row>
    <row r="676" spans="1:1" x14ac:dyDescent="0.25">
      <c r="A676">
        <f>PROGRAMMA!U25</f>
        <v>0</v>
      </c>
    </row>
    <row r="677" spans="1:1" x14ac:dyDescent="0.25">
      <c r="A677" t="str">
        <f>PROGRAMMA!U26</f>
        <v>MOHAMMAD ASIF EMRAN</v>
      </c>
    </row>
    <row r="678" spans="1:1" x14ac:dyDescent="0.25">
      <c r="A678" t="str">
        <f>PROGRAMMA!U27</f>
        <v>RAHMAN RAYHAN</v>
      </c>
    </row>
    <row r="679" spans="1:1" x14ac:dyDescent="0.25">
      <c r="A679" t="str">
        <f>PROGRAMMA!U28</f>
        <v>HARUNOOR RASHID</v>
      </c>
    </row>
    <row r="680" spans="1:1" x14ac:dyDescent="0.25">
      <c r="A680" t="str">
        <f>PROGRAMMA!U29</f>
        <v>SYED AFSAR ALI</v>
      </c>
    </row>
    <row r="681" spans="1:1" x14ac:dyDescent="0.25">
      <c r="A681" t="str">
        <f>PROGRAMMA!U30</f>
        <v>ISLAM MD ZAHIRUL</v>
      </c>
    </row>
    <row r="682" spans="1:1" x14ac:dyDescent="0.25">
      <c r="A682" t="str">
        <f>PROGRAMMA!U31</f>
        <v>HIRA MD HELLAL HOSSAYN</v>
      </c>
    </row>
    <row r="683" spans="1:1" x14ac:dyDescent="0.25">
      <c r="A683" t="str">
        <f>PROGRAMMA!U32</f>
        <v>CASTELLO JEAN PIERRE</v>
      </c>
    </row>
    <row r="684" spans="1:1" x14ac:dyDescent="0.25">
      <c r="A684" t="str">
        <f>PROGRAMMA!U33</f>
        <v>BHUIYAN MASUM</v>
      </c>
    </row>
    <row r="685" spans="1:1" x14ac:dyDescent="0.25">
      <c r="A685" t="str">
        <f>PROGRAMMA!U34</f>
        <v>SHARDER ROCKY</v>
      </c>
    </row>
    <row r="686" spans="1:1" x14ac:dyDescent="0.25">
      <c r="A686" t="str">
        <f>PROGRAMMA!U35</f>
        <v>MELCHIORRE ALEX</v>
      </c>
    </row>
    <row r="687" spans="1:1" x14ac:dyDescent="0.25">
      <c r="A687" t="str">
        <f>PROGRAMMA!U36</f>
        <v>HOSSEN TANBIR</v>
      </c>
    </row>
    <row r="688" spans="1:1" x14ac:dyDescent="0.25">
      <c r="A688" t="str">
        <f>PROGRAMMA!U37</f>
        <v>AHMED RIPON</v>
      </c>
    </row>
    <row r="689" spans="1:1" x14ac:dyDescent="0.25">
      <c r="A689" t="str">
        <f>PROGRAMMA!U38</f>
        <v>VETRANO ERRICO</v>
      </c>
    </row>
    <row r="690" spans="1:1" x14ac:dyDescent="0.25">
      <c r="A690" t="str">
        <f>PROGRAMMA!U39</f>
        <v>ROSSIT CHRISTIAN</v>
      </c>
    </row>
    <row r="691" spans="1:1" x14ac:dyDescent="0.25">
      <c r="A691">
        <f>PROGRAMMA!U40</f>
        <v>0</v>
      </c>
    </row>
    <row r="692" spans="1:1" x14ac:dyDescent="0.25">
      <c r="A692">
        <f>PROGRAMMA!U41</f>
        <v>0</v>
      </c>
    </row>
    <row r="693" spans="1:1" x14ac:dyDescent="0.25">
      <c r="A693">
        <f>PROGRAMMA!U42</f>
        <v>0</v>
      </c>
    </row>
    <row r="694" spans="1:1" x14ac:dyDescent="0.25">
      <c r="A694">
        <f>PROGRAMMA!U43</f>
        <v>0</v>
      </c>
    </row>
    <row r="695" spans="1:1" x14ac:dyDescent="0.25">
      <c r="A695" t="str">
        <f>PROGRAMMA!U44</f>
        <v>FERIE</v>
      </c>
    </row>
    <row r="696" spans="1:1" x14ac:dyDescent="0.25">
      <c r="A696" t="str">
        <f>PROGRAMMA!U45</f>
        <v>AGOSTA SAMUELE</v>
      </c>
    </row>
    <row r="697" spans="1:1" x14ac:dyDescent="0.25">
      <c r="A697">
        <f>PROGRAMMA!U46</f>
        <v>0</v>
      </c>
    </row>
    <row r="698" spans="1:1" x14ac:dyDescent="0.25">
      <c r="A698">
        <f>PROGRAMMA!U47</f>
        <v>0</v>
      </c>
    </row>
    <row r="699" spans="1:1" x14ac:dyDescent="0.25">
      <c r="A699">
        <f>PROGRAMMA!U48</f>
        <v>0</v>
      </c>
    </row>
    <row r="700" spans="1:1" x14ac:dyDescent="0.25">
      <c r="A700">
        <f>PROGRAMMA!U49</f>
        <v>0</v>
      </c>
    </row>
    <row r="701" spans="1:1" x14ac:dyDescent="0.25">
      <c r="A701">
        <f>PROGRAMMA!U50</f>
        <v>0</v>
      </c>
    </row>
    <row r="702" spans="1:1" x14ac:dyDescent="0.25">
      <c r="A702">
        <f>PROGRAMMA!U51</f>
        <v>0</v>
      </c>
    </row>
    <row r="703" spans="1:1" x14ac:dyDescent="0.25">
      <c r="A703">
        <f>PROGRAMMA!U52</f>
        <v>0</v>
      </c>
    </row>
    <row r="704" spans="1:1" x14ac:dyDescent="0.25">
      <c r="A704">
        <f>PROGRAMMA!U53</f>
        <v>0</v>
      </c>
    </row>
    <row r="705" spans="1:1" x14ac:dyDescent="0.25">
      <c r="A705" t="str">
        <f>PROGRAMMA!U54</f>
        <v>DUMITRU IULIO CRISTIAN</v>
      </c>
    </row>
    <row r="706" spans="1:1" x14ac:dyDescent="0.25">
      <c r="A706" t="str">
        <f>PROGRAMMA!U55</f>
        <v>HOSSAIN SADDAM</v>
      </c>
    </row>
    <row r="707" spans="1:1" x14ac:dyDescent="0.25">
      <c r="A707" t="str">
        <f>PROGRAMMA!U56</f>
        <v>BEYE YOUSSOU</v>
      </c>
    </row>
    <row r="708" spans="1:1" x14ac:dyDescent="0.25">
      <c r="A708">
        <f>PROGRAMMA!U57</f>
        <v>0</v>
      </c>
    </row>
    <row r="709" spans="1:1" x14ac:dyDescent="0.25">
      <c r="A709" t="str">
        <f>PROGRAMMA!U58</f>
        <v>FERIE</v>
      </c>
    </row>
    <row r="710" spans="1:1" x14ac:dyDescent="0.25">
      <c r="A710" t="str">
        <f>PROGRAMMA!U59</f>
        <v>VETRANO GAETANO</v>
      </c>
    </row>
    <row r="711" spans="1:1" x14ac:dyDescent="0.25">
      <c r="A711">
        <f>PROGRAMMA!U60</f>
        <v>0</v>
      </c>
    </row>
    <row r="712" spans="1:1" x14ac:dyDescent="0.25">
      <c r="A712" t="str">
        <f>PROGRAMMA!U61</f>
        <v>MARGHERA</v>
      </c>
    </row>
    <row r="713" spans="1:1" x14ac:dyDescent="0.25">
      <c r="A713" t="str">
        <f>PROGRAMMA!U62</f>
        <v>INFURNA SALVATORE 93</v>
      </c>
    </row>
    <row r="714" spans="1:1" x14ac:dyDescent="0.25">
      <c r="A714" t="str">
        <f>PROGRAMMA!U63</f>
        <v>CAMMALLERI CARMELO</v>
      </c>
    </row>
    <row r="715" spans="1:1" x14ac:dyDescent="0.25">
      <c r="A715" t="str">
        <f>PROGRAMMA!U64</f>
        <v>MIAH MD GOLAP</v>
      </c>
    </row>
    <row r="716" spans="1:1" x14ac:dyDescent="0.25">
      <c r="A716" t="str">
        <f>PROGRAMMA!U65</f>
        <v>HOSSAIN MUSHARAF</v>
      </c>
    </row>
    <row r="717" spans="1:1" x14ac:dyDescent="0.25">
      <c r="A717" t="str">
        <f>PROGRAMMA!U66</f>
        <v>ALAM OWAJIB</v>
      </c>
    </row>
    <row r="718" spans="1:1" x14ac:dyDescent="0.25">
      <c r="A718" t="str">
        <f>PROGRAMMA!U67</f>
        <v>HOQUE IMRAN</v>
      </c>
    </row>
    <row r="719" spans="1:1" x14ac:dyDescent="0.25">
      <c r="A719" t="str">
        <f>PROGRAMMA!U68</f>
        <v>MD AL AMIN 86</v>
      </c>
    </row>
    <row r="720" spans="1:1" x14ac:dyDescent="0.25">
      <c r="A720">
        <f>PROGRAMMA!U69</f>
        <v>0</v>
      </c>
    </row>
    <row r="721" spans="1:1" x14ac:dyDescent="0.25">
      <c r="A721">
        <f>PROGRAMMA!U70</f>
        <v>0</v>
      </c>
    </row>
    <row r="722" spans="1:1" x14ac:dyDescent="0.25">
      <c r="A722">
        <f>PROGRAMMA!U71</f>
        <v>0</v>
      </c>
    </row>
    <row r="723" spans="1:1" x14ac:dyDescent="0.25">
      <c r="A723">
        <f>PROGRAMMA!U72</f>
        <v>0</v>
      </c>
    </row>
    <row r="724" spans="1:1" x14ac:dyDescent="0.25">
      <c r="A724">
        <f>PROGRAMMA!U73</f>
        <v>0</v>
      </c>
    </row>
    <row r="725" spans="1:1" x14ac:dyDescent="0.25">
      <c r="A725">
        <f>PROGRAMMA!U74</f>
        <v>0</v>
      </c>
    </row>
    <row r="726" spans="1:1" x14ac:dyDescent="0.25">
      <c r="A726">
        <f>PROGRAMMA!U75</f>
        <v>0</v>
      </c>
    </row>
    <row r="727" spans="1:1" x14ac:dyDescent="0.25">
      <c r="A727">
        <f>PROGRAMMA!U76</f>
        <v>0</v>
      </c>
    </row>
    <row r="728" spans="1:1" x14ac:dyDescent="0.25">
      <c r="A728">
        <f>PROGRAMMA!U77</f>
        <v>0</v>
      </c>
    </row>
    <row r="729" spans="1:1" x14ac:dyDescent="0.25">
      <c r="A729">
        <f>PROGRAMMA!U78</f>
        <v>0</v>
      </c>
    </row>
    <row r="730" spans="1:1" x14ac:dyDescent="0.25">
      <c r="A730">
        <f>PROGRAMMA!U79</f>
        <v>0</v>
      </c>
    </row>
    <row r="731" spans="1:1" x14ac:dyDescent="0.25">
      <c r="A731">
        <f>PROGRAMMA!U80</f>
        <v>0</v>
      </c>
    </row>
    <row r="732" spans="1:1" x14ac:dyDescent="0.25">
      <c r="A732">
        <f>PROGRAMMA!U81</f>
        <v>0</v>
      </c>
    </row>
    <row r="733" spans="1:1" x14ac:dyDescent="0.25">
      <c r="A733">
        <f>PROGRAMMA!U82</f>
        <v>0</v>
      </c>
    </row>
    <row r="734" spans="1:1" x14ac:dyDescent="0.25">
      <c r="A734">
        <f>PROGRAMMA!U83</f>
        <v>0</v>
      </c>
    </row>
    <row r="735" spans="1:1" x14ac:dyDescent="0.25">
      <c r="A735">
        <f>PROGRAMMA!U84</f>
        <v>0</v>
      </c>
    </row>
    <row r="736" spans="1:1" x14ac:dyDescent="0.25">
      <c r="A736">
        <f>PROGRAMMA!U85</f>
        <v>0</v>
      </c>
    </row>
    <row r="737" spans="1:1" x14ac:dyDescent="0.25">
      <c r="A737">
        <f>PROGRAMMA!U86</f>
        <v>0</v>
      </c>
    </row>
    <row r="738" spans="1:1" x14ac:dyDescent="0.25">
      <c r="A738">
        <f>PROGRAMMA!U87</f>
        <v>0</v>
      </c>
    </row>
    <row r="739" spans="1:1" x14ac:dyDescent="0.25">
      <c r="A739">
        <f>PROGRAMMA!U88</f>
        <v>0</v>
      </c>
    </row>
    <row r="740" spans="1:1" x14ac:dyDescent="0.25">
      <c r="A740">
        <f>PROGRAMMA!U89</f>
        <v>0</v>
      </c>
    </row>
    <row r="741" spans="1:1" x14ac:dyDescent="0.25">
      <c r="A741">
        <f>PROGRAMMA!U90</f>
        <v>0</v>
      </c>
    </row>
    <row r="742" spans="1:1" x14ac:dyDescent="0.25">
      <c r="A742">
        <f>PROGRAMMA!U91</f>
        <v>0</v>
      </c>
    </row>
    <row r="743" spans="1:1" x14ac:dyDescent="0.25">
      <c r="A743">
        <f>PROGRAMMA!U92</f>
        <v>0</v>
      </c>
    </row>
    <row r="744" spans="1:1" x14ac:dyDescent="0.25">
      <c r="A744">
        <f>PROGRAMMA!U93</f>
        <v>0</v>
      </c>
    </row>
    <row r="745" spans="1:1" x14ac:dyDescent="0.25">
      <c r="A745">
        <f>PROGRAMMA!U94</f>
        <v>0</v>
      </c>
    </row>
    <row r="746" spans="1:1" x14ac:dyDescent="0.25">
      <c r="A746">
        <f>PROGRAMMA!U95</f>
        <v>0</v>
      </c>
    </row>
    <row r="747" spans="1:1" x14ac:dyDescent="0.25">
      <c r="A747">
        <f>PROGRAMMA!U96</f>
        <v>0</v>
      </c>
    </row>
    <row r="748" spans="1:1" x14ac:dyDescent="0.25">
      <c r="A748">
        <f>PROGRAMMA!U97</f>
        <v>0</v>
      </c>
    </row>
    <row r="749" spans="1:1" x14ac:dyDescent="0.25">
      <c r="A749">
        <f>PROGRAMMA!U98</f>
        <v>0</v>
      </c>
    </row>
    <row r="750" spans="1:1" x14ac:dyDescent="0.25">
      <c r="A750">
        <f>PROGRAMMA!U99</f>
        <v>0</v>
      </c>
    </row>
    <row r="751" spans="1:1" x14ac:dyDescent="0.25">
      <c r="A751">
        <f>PROGRAMMA!U100</f>
        <v>0</v>
      </c>
    </row>
    <row r="752" spans="1:1" x14ac:dyDescent="0.25">
      <c r="A752">
        <f>PROGRAMMA!U101</f>
        <v>0</v>
      </c>
    </row>
    <row r="753" spans="1:1" x14ac:dyDescent="0.25">
      <c r="A753">
        <f>PROGRAMMA!U102</f>
        <v>0</v>
      </c>
    </row>
    <row r="754" spans="1:1" x14ac:dyDescent="0.25">
      <c r="A754">
        <f>PROGRAMMA!U103</f>
        <v>0</v>
      </c>
    </row>
    <row r="755" spans="1:1" x14ac:dyDescent="0.25">
      <c r="A755">
        <f>PROGRAMMA!U104</f>
        <v>0</v>
      </c>
    </row>
    <row r="756" spans="1:1" x14ac:dyDescent="0.25">
      <c r="A756">
        <f>PROGRAMMA!U105</f>
        <v>0</v>
      </c>
    </row>
    <row r="757" spans="1:1" x14ac:dyDescent="0.25">
      <c r="A757">
        <f>PROGRAMMA!U106</f>
        <v>0</v>
      </c>
    </row>
    <row r="758" spans="1:1" x14ac:dyDescent="0.25">
      <c r="A758">
        <f>PROGRAMMA!U107</f>
        <v>0</v>
      </c>
    </row>
    <row r="759" spans="1:1" x14ac:dyDescent="0.25">
      <c r="A759">
        <f>PROGRAMMA!U108</f>
        <v>0</v>
      </c>
    </row>
    <row r="760" spans="1:1" x14ac:dyDescent="0.25">
      <c r="A760">
        <f>PROGRAMMA!U109</f>
        <v>0</v>
      </c>
    </row>
    <row r="761" spans="1:1" x14ac:dyDescent="0.25">
      <c r="A761">
        <f>PROGRAMMA!U110</f>
        <v>0</v>
      </c>
    </row>
    <row r="762" spans="1:1" x14ac:dyDescent="0.25">
      <c r="A762">
        <f>PROGRAMMA!U111</f>
        <v>0</v>
      </c>
    </row>
    <row r="763" spans="1:1" x14ac:dyDescent="0.25">
      <c r="A763">
        <f>PROGRAMMA!U112</f>
        <v>0</v>
      </c>
    </row>
    <row r="764" spans="1:1" x14ac:dyDescent="0.25">
      <c r="A764">
        <f>PROGRAMMA!U113</f>
        <v>0</v>
      </c>
    </row>
    <row r="765" spans="1:1" x14ac:dyDescent="0.25">
      <c r="A765">
        <f>PROGRAMMA!U114</f>
        <v>0</v>
      </c>
    </row>
    <row r="766" spans="1:1" x14ac:dyDescent="0.25">
      <c r="A766">
        <f>PROGRAMMA!U115</f>
        <v>0</v>
      </c>
    </row>
    <row r="767" spans="1:1" x14ac:dyDescent="0.25">
      <c r="A767">
        <f>PROGRAMMA!U116</f>
        <v>0</v>
      </c>
    </row>
    <row r="768" spans="1:1" x14ac:dyDescent="0.25">
      <c r="A768">
        <f>PROGRAMMA!U117</f>
        <v>0</v>
      </c>
    </row>
    <row r="769" spans="1:1" x14ac:dyDescent="0.25">
      <c r="A769">
        <f>PROGRAMMA!U118</f>
        <v>0</v>
      </c>
    </row>
    <row r="770" spans="1:1" x14ac:dyDescent="0.25">
      <c r="A770">
        <f>PROGRAMMA!U119</f>
        <v>0</v>
      </c>
    </row>
    <row r="771" spans="1:1" x14ac:dyDescent="0.25">
      <c r="A771">
        <f>PROGRAMMA!U120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4 3 a 1 0 4 - 1 6 7 5 - 4 3 7 8 - 9 a 5 e - 1 1 b b f 4 9 f 0 9 9 e "   x m l n s = " h t t p : / / s c h e m a s . m i c r o s o f t . c o m / D a t a M a s h u p " > A A A A A O 8 F A A B Q S w M E F A A C A A g A s F U F W + p 1 C z + n A A A A 9 w A A A B I A H A B D b 2 5 m a W c v U G F j a 2 F n Z S 5 4 b W w g o h g A K K A U A A A A A A A A A A A A A A A A A A A A A A A A A A A A h Y + x C s I w G I R f p W R v k k Z F K X / T w U m w I C j i G t L Y B t t U m t T 0 3 R x 8 J F / B i l b d H O / u O 7 i 7 X 2 + Q 9 n U V X F R r d W M S F G G K A m V k k 2 t T J K h z x 3 C B U g 4 b I U + i U M E A G x v 3 V i e o d O 4 c E + K 9 x 3 6 C m 7 Y g j N K I H L L 1 V p a q F q E 2 1 g k j F f q 0 8 v 8 t x G H / G s M Z j q Y z H F E 2 x x T I 6 E K m z Z d g w + B n + m P C s q t c 1 y q u X b j a A R k l k P c J / g B Q S w M E F A A C A A g A s F U F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B V B V t M 2 h V e 7 w I A A M c M A A A T A B w A R m 9 y b X V s Y X M v U 2 V j d G l v b j E u b S C i G A A o o B Q A A A A A A A A A A A A A A A A A A A A A A A A A A A D t V c F u 4 j A Q v S P x D 6 P 0 k k g I b a u 9 r H Z b K U s D G 2 l J U E h b q Y i D S w x Y N T Z y H L Z d x L / v O C G Q U m h z X s E l + P n 5 z X j y Z p L S i W Z S w L B 4 X n 5 v N p q N d E 4 U T S A m T 5 R z c g X X w K l u N g B / o W I z J i h C 3 s u E 8 n Y n U 4 o K / S D V 8 5 O U z 7 a z H g V k Q a + t 8 r A 1 3 o w 6 U m g k j V u F x o X V Z V w r o i m g 2 p x a q I Z 0 T t t D y j G P S P 5 J 7 W 2 g F l A y m Y M 9 C s K + H 7 i x f x / C r Q u D K O x F b r / v j u H H D X w B I h L 4 k P L 1 2 + c c y x 0 M 2 t A P 4 z D y w K r B 7 7 j R w A t i 3 4 t 8 t 9 6 B M B h 6 v c C r w + 2 i a j 3 i X R j 5 0 H F / I q V W F n 2 3 5 z 4 + + k F Y k x 3 1 f n m R W 4 c b e V 0 / j v 2 g V 4 c 8 v O 0 E t T K 4 6 3 b 9 j o / Z O k 6 z w c Q J E 1 W d e 2 F 5 S k n F g I m d i 6 3 S x n s L l 1 u 5 L y + s m C 0 Z C G y G i V S K p U s p E n Q t Q 3 1 O V 0 Q z q 9 o I 2 h j 2 g e l 5 K P j r Q L E F 0 2 x F 4 9 c l T Q / s 3 J E 8 W 4 i K o 4 v N L R x O z Z n 9 5 l r j E k S G e S E L / y y e q G r B W 1 T T F 3 2 I c T l j E 8 I P 4 Q Q r d A z T b H E S / y v F u 7 2 j / A z r j 1 N j 4 z j b 1 l Y U a 5 e Y G 3 U Z 5 U l e C l y 0 o x w v M D t H 8 i J g p 9 v 3 h G e 4 N E X 4 o K b O L s T U i J g Z Y 8 Q L 3 X Z 3 h 9 m H G b w 5 V r 6 e 3 y z V 7 V g R k U 6 l W t h b l V g a / I h C M Y N G B h q X e k v C 1 B G p f D m Q K T N 1 S e 1 9 s q h i M w e u b 2 C 9 B 9 d s g / A q h 9 k U V q h n i g t S Q V E W P 7 V X r U r u e M A B P a c C u Z S n F K j x O Y z 6 N E 3 J z H j a 8 j m + q 6 W E h H J Y E S 4 V P f Q 0 k D 2 F E 9 z h U g j S t l p w S z V h H F V W 4 4 O o m 0 r r F f 7 d 3 f m d v / P S O N u m c m c z l g m 9 C 4 M t m b B J Z e a 7 S e J j U i + F j F 2 j D V t g B d m C K m k 6 n 1 j Q u i y D 9 Y n 5 0 G R I z u v C j n 1 Z j L / y 6 Z D a p 7 P D P r R O z C R r U 0 a L G P q E C T O C i u O V W 0 U U 9 6 g q a 3 M k t T x E 5 R r m V i c j l s U / G r T Z + G z 2 g X 3 l n O f f e f 6 d 5 9 9 5 / v 2 X 8 + 8 f U E s B A i 0 A F A A C A A g A s F U F W + p 1 C z + n A A A A 9 w A A A B I A A A A A A A A A A A A A A A A A A A A A A E N v b m Z p Z y 9 Q Y W N r Y W d l L n h t b F B L A Q I t A B Q A A g A I A L B V B V t T c j g s m w A A A O E A A A A T A A A A A A A A A A A A A A A A A P M A A A B b Q 2 9 u d G V u d F 9 U e X B l c 1 0 u e G 1 s U E s B A i 0 A F A A C A A g A s F U F W 0 z a F V 7 v A g A A x w w A A B M A A A A A A A A A A A A A A A A A 2 w E A A E Z v c m 1 1 b G F z L 1 N l Y 3 R p b 2 4 x L m 1 Q S w U G A A A A A A M A A w D C A A A A F w U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q s V A A A A A A A A i R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j M z I z N G I 3 L T Q 5 N j E t N D M 0 M y 0 4 N z F h L T I 0 N z c 1 Z j l h M 2 Q w Z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E y X z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T 0 1 J T k F U S V Z P I E R B I F B S T 0 d S Q U 1 N Q S Z x d W 9 0 O 1 0 i I C 8 + P E V u d H J 5 I F R 5 c G U 9 I k Z p b G x D b 2 x 1 b W 5 U e X B l c y I g V m F s d W U 9 I n N B Q T 0 9 I i A v P j x F b n R y e S B U e X B l P S J G a W x s T G F z d F V w Z G F 0 Z W Q i I F Z h b H V l P S J k M j A y N S 0 w O C 0 w N V Q w O D o 0 N T o z M y 4 x N D A 1 O T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i 9 B d X R v U m V t b 3 Z l Z E N v b H V t b n M x L n t O T 0 1 J T k F U S V Z P I E R B I F B S T 0 d S Q U 1 N Q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x h M i 9 B d X R v U m V t b 3 Z l Z E N v b H V t b n M x L n t O T 0 1 J T k F U S V Z P I E R B I F B S T 0 d S Q U 1 N Q S w w f S Z x d W 9 0 O 1 0 s J n F 1 b 3 Q 7 U m V s Y X R p b 2 5 z a G l w S W 5 m b y Z x d W 9 0 O z p b X X 0 i I C 8 + P E V u d H J 5 I F R 5 c G U 9 I k Z p b G x D b 3 V u d C I g V m F s d W U 9 I m w y M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h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p J T I w a W 4 l M j B U Y W J l b G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j Z T h m Z D F m L W Y 1 Z j c t N G N m Y i 0 4 Z D E x L T M 3 N m I x Z j M w N m V j N S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M Y X N 0 V X B k Y X R l Z C I g V m F s d W U 9 I m Q y M D I 1 L T A 4 L T A 1 V D A 4 O j Q 1 O j M y L j M y M z I 5 N D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c n J v c m k l M j B p b i U y M F R h Y m V s b G E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k l M j B p b i U y M F R h Y m V s b G E y L 1 R p c G k l M j B u b 2 4 l M j B j b 3 J y a X N w b 2 5 k Z W 5 0 a S U y M H J p b G V 2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p J T I w a W 4 l M j B U Y W J l b G x h M i 9 B Z 2 d p d W 5 0 Y S U y M G N v b G 9 u b m E l M j B p b m R p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k l M j B p b i U y M F R h Y m V s b G E y L 0 1 h b n R l b n V 0 a S U y M G V y c m 9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a S U y M G l u J T I w V G F i Z W x s Y T I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k l M j B p b i U y M F R h Y m V s b G E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F m N T B m Z D k t Z T c x Z S 0 0 N D U z L T l k M j Q t M G N k N T R l N T k 5 M m Q y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U m V z d W x 0 V H l w Z S I g V m F s d W U 9 I n N U Y W J s Z S I g L z 4 8 R W 5 0 c n k g V H l w Z T 0 i R m l s b F N 0 Y X R 1 c y I g V m F s d W U 9 I n N D b 2 1 w b G V 0 Z S I g L z 4 8 R W 5 0 c n k g V H l w Z T 0 i R m l s b E x h c 3 R V c G R h d G V k I i B W Y W x 1 Z T 0 i Z D I w M j U t M D g t M D V U M D g 6 N D U 6 M z I u M z M 4 O T A w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y c m 9 y a S U y M G l u J T I w V G F i Z W x s Y T I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a S U y M G l u J T I w V G F i Z W x s Y T I l M j A o M i k v V G l w a S U y M G 5 v b i U y M G N v c n J p c 3 B v b m R l b n R p J T I w c m l s Z X Z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k l M j B p b i U y M F R h Y m V s b G E y J T I w K D I p L 0 F n Z 2 l 1 b n R h J T I w Y 2 9 s b 2 5 u Y S U y M G l u Z G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a S U y M G l u J T I w V G F i Z W x s Y T I l M j A o M i k v T W F u d G V u d X R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p J T I w a W 4 l M j B U Y W J l b G x h M i U y M C g y K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Z p b H R y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A K V W U 6 S i U m P S C p s p g z B n g A A A A A C A A A A A A A Q Z g A A A A E A A C A A A A C e J q x 9 C m G q 3 H t f X g W I h F B h Y Z W W p z 3 l J Q 7 v A u m V T Q + o p Q A A A A A O g A A A A A I A A C A A A A D p T S s O l i A J g p u U W c N C t / 7 X x s D K Z L 9 Q u q c U M x u D Z G z 4 N 1 A A A A A a K M a b I d I 0 d f z P 8 6 6 L 5 1 c e Q X 0 G M p 2 P Z P 2 E m + k q 7 p E B M m e Q v X k Y a 9 4 q F m E s O 3 f M 0 O m 2 O e e g z 3 j W W 2 q 8 k g C t X Z r x + N y N i s G + h j e l H X k 8 8 W R i o E A A A A A t Z J t S L + i C X I d 2 O 6 u / v h 4 5 P l e t O A e 8 2 2 Q h L r e K 7 W 5 y + O 8 r R c z e + Q b 6 1 l 6 L 5 Q 2 u r k N j A v F q 1 L A p j A E D b + u n U 0 7 u < / D a t a M a s h u p > 
</file>

<file path=customXml/itemProps1.xml><?xml version="1.0" encoding="utf-8"?>
<ds:datastoreItem xmlns:ds="http://schemas.openxmlformats.org/officeDocument/2006/customXml" ds:itemID="{D51D5250-6EBB-4380-A308-52502F7FB9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PROGRAMMA</vt:lpstr>
      <vt:lpstr>ElencoDIPxCONVALIDA</vt:lpstr>
      <vt:lpstr>Tabella2</vt:lpstr>
      <vt:lpstr>Foglio1</vt:lpstr>
      <vt:lpstr>PROGRAMMA!Area_stampa</vt:lpstr>
      <vt:lpstr>PROGRAMMA!Titoli_stampa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Pirrello</dc:creator>
  <cp:lastModifiedBy>Massimo Scicolone</cp:lastModifiedBy>
  <cp:lastPrinted>2025-08-13T12:49:14Z</cp:lastPrinted>
  <dcterms:created xsi:type="dcterms:W3CDTF">2022-11-29T16:08:49Z</dcterms:created>
  <dcterms:modified xsi:type="dcterms:W3CDTF">2025-08-13T13:02:07Z</dcterms:modified>
</cp:coreProperties>
</file>