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5782\Desktop\数据分析\EXCEL可视化练习\"/>
    </mc:Choice>
  </mc:AlternateContent>
  <xr:revisionPtr revIDLastSave="0" documentId="13_ncr:1_{9CFE0EC5-8199-456C-90A0-66A73F69231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源数据" sheetId="1" r:id="rId1"/>
    <sheet name="数据看板" sheetId="2" r:id="rId2"/>
  </sheets>
  <definedNames>
    <definedName name="切片器_项目">#N/A</definedName>
    <definedName name="切片器_子公司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F36" i="1"/>
</calcChain>
</file>

<file path=xl/sharedStrings.xml><?xml version="1.0" encoding="utf-8"?>
<sst xmlns="http://schemas.openxmlformats.org/spreadsheetml/2006/main" count="214" uniqueCount="53">
  <si>
    <t>日期</t>
    <phoneticPr fontId="3" type="noConversion"/>
  </si>
  <si>
    <t>子公司</t>
    <phoneticPr fontId="3" type="noConversion"/>
  </si>
  <si>
    <t>项目</t>
    <phoneticPr fontId="3" type="noConversion"/>
  </si>
  <si>
    <t>完成</t>
    <phoneticPr fontId="3" type="noConversion"/>
  </si>
  <si>
    <t>地区</t>
    <phoneticPr fontId="3" type="noConversion"/>
  </si>
  <si>
    <t>目标</t>
    <phoneticPr fontId="3" type="noConversion"/>
  </si>
  <si>
    <t>广州公司</t>
    <phoneticPr fontId="3" type="noConversion"/>
  </si>
  <si>
    <t>托管数量（个）</t>
    <phoneticPr fontId="3" type="noConversion"/>
  </si>
  <si>
    <t>广州</t>
    <phoneticPr fontId="3" type="noConversion"/>
  </si>
  <si>
    <t>托管金额（万元）</t>
    <phoneticPr fontId="3" type="noConversion"/>
  </si>
  <si>
    <t>合作协议（个）</t>
    <phoneticPr fontId="3" type="noConversion"/>
  </si>
  <si>
    <t>合作协议金额（万元）</t>
    <phoneticPr fontId="3" type="noConversion"/>
  </si>
  <si>
    <t>两费到账金额（万元）</t>
    <phoneticPr fontId="3" type="noConversion"/>
  </si>
  <si>
    <t>服务费到账金额（万元）</t>
    <phoneticPr fontId="3" type="noConversion"/>
  </si>
  <si>
    <t>经营收入（万元）</t>
    <phoneticPr fontId="3" type="noConversion"/>
  </si>
  <si>
    <t>广州</t>
  </si>
  <si>
    <t>上海公司</t>
    <phoneticPr fontId="3" type="noConversion"/>
  </si>
  <si>
    <t>上海</t>
    <phoneticPr fontId="3" type="noConversion"/>
  </si>
  <si>
    <t>杭州公司</t>
    <phoneticPr fontId="3" type="noConversion"/>
  </si>
  <si>
    <t>杭州</t>
    <phoneticPr fontId="3" type="noConversion"/>
  </si>
  <si>
    <t>北京公司</t>
    <phoneticPr fontId="3" type="noConversion"/>
  </si>
  <si>
    <t>北京</t>
    <phoneticPr fontId="3" type="noConversion"/>
  </si>
  <si>
    <t>深圳公司</t>
    <phoneticPr fontId="3" type="noConversion"/>
  </si>
  <si>
    <t>深圳</t>
    <phoneticPr fontId="3" type="noConversion"/>
  </si>
  <si>
    <t>湖南公司</t>
    <phoneticPr fontId="3" type="noConversion"/>
  </si>
  <si>
    <t>湖南</t>
    <phoneticPr fontId="3" type="noConversion"/>
  </si>
  <si>
    <t>重庆公司</t>
    <phoneticPr fontId="3" type="noConversion"/>
  </si>
  <si>
    <t>重庆</t>
    <phoneticPr fontId="3" type="noConversion"/>
  </si>
  <si>
    <t>佛山公司</t>
    <phoneticPr fontId="3" type="noConversion"/>
  </si>
  <si>
    <t>佛山</t>
    <phoneticPr fontId="3" type="noConversion"/>
  </si>
  <si>
    <t>完成度</t>
    <phoneticPr fontId="2" type="noConversion"/>
  </si>
  <si>
    <t>行标签</t>
  </si>
  <si>
    <t>北京公司</t>
  </si>
  <si>
    <t>佛山公司</t>
  </si>
  <si>
    <t>广州公司</t>
  </si>
  <si>
    <t>杭州公司</t>
  </si>
  <si>
    <t>湖南公司</t>
  </si>
  <si>
    <t>上海公司</t>
  </si>
  <si>
    <t>深圳公司</t>
  </si>
  <si>
    <t>重庆公司</t>
  </si>
  <si>
    <t>总计</t>
  </si>
  <si>
    <t>服务费到账金额（万元）</t>
  </si>
  <si>
    <t>合作协议（个）</t>
  </si>
  <si>
    <t>合作协议金额（万元）</t>
  </si>
  <si>
    <t>经营收入（万元）</t>
  </si>
  <si>
    <t>两费到账金额（万元）</t>
  </si>
  <si>
    <t>托管金额（万元）</t>
  </si>
  <si>
    <t>托管数量（个）</t>
  </si>
  <si>
    <t>求和项:完成度</t>
  </si>
  <si>
    <t>子公司</t>
  </si>
  <si>
    <t>求和项:完成</t>
  </si>
  <si>
    <t>求和项:目标</t>
  </si>
  <si>
    <t>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</si>
</sst>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黑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1" defaultTableStyle="TableStyleMedium2" defaultPivotStyle="PivotStyleLight16">
    <tableStyle name="Invisible" pivot="0" table="0" count="0" xr9:uid="{92D9B6B2-9709-4D3E-B102-F55012D521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[数据看板case-one.xlsx]源数据!数据透视表3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r>
              <a:rPr lang="zh-CN" altLang="en-US"/>
              <a:t>不同公司同一项目的目标和完成情况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gradFill>
              <a:gsLst>
                <a:gs pos="0">
                  <a:srgbClr val="00B0F0"/>
                </a:gs>
                <a:gs pos="100000">
                  <a:srgbClr val="00B050"/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gradFill>
              <a:gsLst>
                <a:gs pos="0">
                  <a:srgbClr val="FFFF00"/>
                </a:gs>
                <a:gs pos="100000">
                  <a:srgbClr val="7030A0"/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源数据!$J$20</c:f>
              <c:strCache>
                <c:ptCount val="1"/>
                <c:pt idx="0">
                  <c:v>求和项:完成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00B0F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源数据!$I$21:$I$29</c:f>
              <c:strCache>
                <c:ptCount val="8"/>
                <c:pt idx="0">
                  <c:v>北京公司</c:v>
                </c:pt>
                <c:pt idx="1">
                  <c:v>佛山公司</c:v>
                </c:pt>
                <c:pt idx="2">
                  <c:v>广州公司</c:v>
                </c:pt>
                <c:pt idx="3">
                  <c:v>杭州公司</c:v>
                </c:pt>
                <c:pt idx="4">
                  <c:v>湖南公司</c:v>
                </c:pt>
                <c:pt idx="5">
                  <c:v>上海公司</c:v>
                </c:pt>
                <c:pt idx="6">
                  <c:v>深圳公司</c:v>
                </c:pt>
                <c:pt idx="7">
                  <c:v>重庆公司</c:v>
                </c:pt>
              </c:strCache>
            </c:strRef>
          </c:cat>
          <c:val>
            <c:numRef>
              <c:f>源数据!$J$21:$J$29</c:f>
              <c:numCache>
                <c:formatCode>General</c:formatCode>
                <c:ptCount val="8"/>
                <c:pt idx="0">
                  <c:v>1456</c:v>
                </c:pt>
                <c:pt idx="1">
                  <c:v>6534</c:v>
                </c:pt>
                <c:pt idx="2">
                  <c:v>1200</c:v>
                </c:pt>
                <c:pt idx="3">
                  <c:v>4467</c:v>
                </c:pt>
                <c:pt idx="4">
                  <c:v>3467</c:v>
                </c:pt>
                <c:pt idx="5">
                  <c:v>1895</c:v>
                </c:pt>
                <c:pt idx="6">
                  <c:v>2467</c:v>
                </c:pt>
                <c:pt idx="7">
                  <c:v>3447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4B-4E6F-818C-2C75CF08DC6B}"/>
            </c:ext>
          </c:extLst>
        </c:ser>
        <c:ser>
          <c:idx val="1"/>
          <c:order val="1"/>
          <c:tx>
            <c:strRef>
              <c:f>源数据!$K$20</c:f>
              <c:strCache>
                <c:ptCount val="1"/>
                <c:pt idx="0">
                  <c:v>求和项:目标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FFFF00"/>
                  </a:gs>
                  <a:gs pos="100000">
                    <a:srgbClr val="7030A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源数据!$I$21:$I$29</c:f>
              <c:strCache>
                <c:ptCount val="8"/>
                <c:pt idx="0">
                  <c:v>北京公司</c:v>
                </c:pt>
                <c:pt idx="1">
                  <c:v>佛山公司</c:v>
                </c:pt>
                <c:pt idx="2">
                  <c:v>广州公司</c:v>
                </c:pt>
                <c:pt idx="3">
                  <c:v>杭州公司</c:v>
                </c:pt>
                <c:pt idx="4">
                  <c:v>湖南公司</c:v>
                </c:pt>
                <c:pt idx="5">
                  <c:v>上海公司</c:v>
                </c:pt>
                <c:pt idx="6">
                  <c:v>深圳公司</c:v>
                </c:pt>
                <c:pt idx="7">
                  <c:v>重庆公司</c:v>
                </c:pt>
              </c:strCache>
            </c:strRef>
          </c:cat>
          <c:val>
            <c:numRef>
              <c:f>源数据!$K$21:$K$29</c:f>
              <c:numCache>
                <c:formatCode>General</c:formatCode>
                <c:ptCount val="8"/>
                <c:pt idx="0">
                  <c:v>7453</c:v>
                </c:pt>
                <c:pt idx="1">
                  <c:v>7234</c:v>
                </c:pt>
                <c:pt idx="2">
                  <c:v>4525</c:v>
                </c:pt>
                <c:pt idx="3">
                  <c:v>7846</c:v>
                </c:pt>
                <c:pt idx="4">
                  <c:v>7345</c:v>
                </c:pt>
                <c:pt idx="5">
                  <c:v>6246</c:v>
                </c:pt>
                <c:pt idx="6">
                  <c:v>4524</c:v>
                </c:pt>
                <c:pt idx="7">
                  <c:v>8467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4B-4E6F-818C-2C75CF08D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9172192"/>
        <c:axId val="1629159232"/>
      </c:lineChart>
      <c:catAx>
        <c:axId val="16291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629159232"/>
        <c:crosses val="autoZero"/>
        <c:auto val="1"/>
        <c:lblAlgn val="ctr"/>
        <c:lblOffset val="100"/>
        <c:noMultiLvlLbl val="0"/>
      </c:catAx>
      <c:valAx>
        <c:axId val="162915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6291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[数据看板case-one.xlsx]源数据!数据透视表1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r>
              <a:rPr lang="zh-CN"/>
              <a:t>项目完成度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源数据!$J$6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源数据!$I$7:$I$14</c:f>
              <c:strCache>
                <c:ptCount val="7"/>
                <c:pt idx="0">
                  <c:v>服务费到账金额（万元）</c:v>
                </c:pt>
                <c:pt idx="1">
                  <c:v>合作协议（个）</c:v>
                </c:pt>
                <c:pt idx="2">
                  <c:v>合作协议金额（万元）</c:v>
                </c:pt>
                <c:pt idx="3">
                  <c:v>经营收入（万元）</c:v>
                </c:pt>
                <c:pt idx="4">
                  <c:v>两费到账金额（万元）</c:v>
                </c:pt>
                <c:pt idx="5">
                  <c:v>托管金额（万元）</c:v>
                </c:pt>
                <c:pt idx="6">
                  <c:v>托管数量（个）</c:v>
                </c:pt>
              </c:strCache>
            </c:strRef>
          </c:cat>
          <c:val>
            <c:numRef>
              <c:f>源数据!$J$7:$J$14</c:f>
              <c:numCache>
                <c:formatCode>0.00%</c:formatCode>
                <c:ptCount val="7"/>
                <c:pt idx="0">
                  <c:v>0.27376116978066611</c:v>
                </c:pt>
                <c:pt idx="1">
                  <c:v>0.74015063731170339</c:v>
                </c:pt>
                <c:pt idx="2">
                  <c:v>0.21182078169685414</c:v>
                </c:pt>
                <c:pt idx="3">
                  <c:v>0.30339417227025295</c:v>
                </c:pt>
                <c:pt idx="4">
                  <c:v>0.2510406660262568</c:v>
                </c:pt>
                <c:pt idx="5">
                  <c:v>0.37626628075253254</c:v>
                </c:pt>
                <c:pt idx="6">
                  <c:v>0.18853102906520031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C77-A31B-86014F78E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40000800"/>
        <c:axId val="1440014240"/>
      </c:barChart>
      <c:catAx>
        <c:axId val="144000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440014240"/>
        <c:crosses val="autoZero"/>
        <c:auto val="1"/>
        <c:lblAlgn val="ctr"/>
        <c:lblOffset val="100"/>
        <c:noMultiLvlLbl val="0"/>
      </c:catAx>
      <c:valAx>
        <c:axId val="144001424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4400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[数据看板case-one.xlsx]源数据!数据透视表2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r>
              <a:rPr lang="zh-CN"/>
              <a:t>各个公司不同项目的目标与完成情况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源数据!$M$6</c:f>
              <c:strCache>
                <c:ptCount val="1"/>
                <c:pt idx="0">
                  <c:v>求和项:完成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源数据!$L$7:$L$14</c:f>
              <c:strCache>
                <c:ptCount val="7"/>
                <c:pt idx="0">
                  <c:v>服务费到账金额（万元）</c:v>
                </c:pt>
                <c:pt idx="1">
                  <c:v>合作协议（个）</c:v>
                </c:pt>
                <c:pt idx="2">
                  <c:v>合作协议金额（万元）</c:v>
                </c:pt>
                <c:pt idx="3">
                  <c:v>经营收入（万元）</c:v>
                </c:pt>
                <c:pt idx="4">
                  <c:v>两费到账金额（万元）</c:v>
                </c:pt>
                <c:pt idx="5">
                  <c:v>托管金额（万元）</c:v>
                </c:pt>
                <c:pt idx="6">
                  <c:v>托管数量（个）</c:v>
                </c:pt>
              </c:strCache>
            </c:strRef>
          </c:cat>
          <c:val>
            <c:numRef>
              <c:f>源数据!$M$7:$M$14</c:f>
              <c:numCache>
                <c:formatCode>General</c:formatCode>
                <c:ptCount val="7"/>
                <c:pt idx="0">
                  <c:v>674</c:v>
                </c:pt>
                <c:pt idx="1">
                  <c:v>2555</c:v>
                </c:pt>
                <c:pt idx="2">
                  <c:v>1111</c:v>
                </c:pt>
                <c:pt idx="3">
                  <c:v>1895</c:v>
                </c:pt>
                <c:pt idx="4">
                  <c:v>1568</c:v>
                </c:pt>
                <c:pt idx="5">
                  <c:v>1300</c:v>
                </c:pt>
                <c:pt idx="6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661-94FA-A64AF53DFADE}"/>
            </c:ext>
          </c:extLst>
        </c:ser>
        <c:ser>
          <c:idx val="1"/>
          <c:order val="1"/>
          <c:tx>
            <c:strRef>
              <c:f>源数据!$N$6</c:f>
              <c:strCache>
                <c:ptCount val="1"/>
                <c:pt idx="0">
                  <c:v>求和项:目标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源数据!$L$7:$L$14</c:f>
              <c:strCache>
                <c:ptCount val="7"/>
                <c:pt idx="0">
                  <c:v>服务费到账金额（万元）</c:v>
                </c:pt>
                <c:pt idx="1">
                  <c:v>合作协议（个）</c:v>
                </c:pt>
                <c:pt idx="2">
                  <c:v>合作协议金额（万元）</c:v>
                </c:pt>
                <c:pt idx="3">
                  <c:v>经营收入（万元）</c:v>
                </c:pt>
                <c:pt idx="4">
                  <c:v>两费到账金额（万元）</c:v>
                </c:pt>
                <c:pt idx="5">
                  <c:v>托管金额（万元）</c:v>
                </c:pt>
                <c:pt idx="6">
                  <c:v>托管数量（个）</c:v>
                </c:pt>
              </c:strCache>
            </c:strRef>
          </c:cat>
          <c:val>
            <c:numRef>
              <c:f>源数据!$N$7:$N$14</c:f>
              <c:numCache>
                <c:formatCode>General</c:formatCode>
                <c:ptCount val="7"/>
                <c:pt idx="0">
                  <c:v>2462</c:v>
                </c:pt>
                <c:pt idx="1">
                  <c:v>3452</c:v>
                </c:pt>
                <c:pt idx="2">
                  <c:v>5245</c:v>
                </c:pt>
                <c:pt idx="3">
                  <c:v>6246</c:v>
                </c:pt>
                <c:pt idx="4">
                  <c:v>6246</c:v>
                </c:pt>
                <c:pt idx="5">
                  <c:v>3455</c:v>
                </c:pt>
                <c:pt idx="6">
                  <c:v>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661-94FA-A64AF53DFA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637508480"/>
        <c:axId val="1637520480"/>
      </c:barChart>
      <c:catAx>
        <c:axId val="163750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637520480"/>
        <c:crosses val="autoZero"/>
        <c:auto val="1"/>
        <c:lblAlgn val="ctr"/>
        <c:lblOffset val="100"/>
        <c:noMultiLvlLbl val="0"/>
      </c:catAx>
      <c:valAx>
        <c:axId val="1637520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75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21</xdr:col>
      <xdr:colOff>1</xdr:colOff>
      <xdr:row>4</xdr:row>
      <xdr:rowOff>1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446ABCBA-D8DA-3B37-AF33-2E7DF91C556B}"/>
            </a:ext>
          </a:extLst>
        </xdr:cNvPr>
        <xdr:cNvGrpSpPr/>
      </xdr:nvGrpSpPr>
      <xdr:grpSpPr>
        <a:xfrm>
          <a:off x="1" y="1"/>
          <a:ext cx="12464143" cy="696686"/>
          <a:chOff x="0" y="0"/>
          <a:chExt cx="11582400" cy="701040"/>
        </a:xfrm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grpSpPr>
      <xdr:sp macro="" textlink="">
        <xdr:nvSpPr>
          <xdr:cNvPr id="3" name="矩形: 圆角 2">
            <a:extLst>
              <a:ext uri="{FF2B5EF4-FFF2-40B4-BE49-F238E27FC236}">
                <a16:creationId xmlns:a16="http://schemas.microsoft.com/office/drawing/2014/main" id="{D3199941-9F81-7FE8-7813-C2E43C7EE88E}"/>
              </a:ext>
            </a:extLst>
          </xdr:cNvPr>
          <xdr:cNvSpPr/>
        </xdr:nvSpPr>
        <xdr:spPr>
          <a:xfrm>
            <a:off x="0" y="0"/>
            <a:ext cx="11582400" cy="70104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sp macro="" textlink="">
        <xdr:nvSpPr>
          <xdr:cNvPr id="4" name="文本框 3">
            <a:extLst>
              <a:ext uri="{FF2B5EF4-FFF2-40B4-BE49-F238E27FC236}">
                <a16:creationId xmlns:a16="http://schemas.microsoft.com/office/drawing/2014/main" id="{F58EE3CE-C5FF-73C3-5087-423F27A7B9E3}"/>
              </a:ext>
            </a:extLst>
          </xdr:cNvPr>
          <xdr:cNvSpPr txBox="1"/>
        </xdr:nvSpPr>
        <xdr:spPr>
          <a:xfrm>
            <a:off x="4617385" y="109839"/>
            <a:ext cx="2180319" cy="49552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2400" b="1" kern="1200">
                <a:solidFill>
                  <a:schemeClr val="bg1"/>
                </a:solidFill>
                <a:latin typeface="楷体" panose="02010609060101010101" pitchFamily="49" charset="-122"/>
                <a:ea typeface="楷体" panose="02010609060101010101" pitchFamily="49" charset="-122"/>
              </a:rPr>
              <a:t>数据可视化面板</a:t>
            </a:r>
          </a:p>
        </xdr:txBody>
      </xdr:sp>
    </xdr:grpSp>
    <xdr:clientData/>
  </xdr:twoCellAnchor>
  <xdr:twoCellAnchor>
    <xdr:from>
      <xdr:col>2</xdr:col>
      <xdr:colOff>107305</xdr:colOff>
      <xdr:row>22</xdr:row>
      <xdr:rowOff>161364</xdr:rowOff>
    </xdr:from>
    <xdr:to>
      <xdr:col>21</xdr:col>
      <xdr:colOff>0</xdr:colOff>
      <xdr:row>40</xdr:row>
      <xdr:rowOff>56257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CA393A4-A82E-4DD3-8D21-EB1FF4D3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4</xdr:row>
      <xdr:rowOff>0</xdr:rowOff>
    </xdr:from>
    <xdr:to>
      <xdr:col>21</xdr:col>
      <xdr:colOff>0</xdr:colOff>
      <xdr:row>22</xdr:row>
      <xdr:rowOff>12705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65267E5-E883-D32B-3140-4E9D0D883167}"/>
            </a:ext>
          </a:extLst>
        </xdr:cNvPr>
        <xdr:cNvGrpSpPr/>
      </xdr:nvGrpSpPr>
      <xdr:grpSpPr>
        <a:xfrm>
          <a:off x="1219201" y="696686"/>
          <a:ext cx="11244942" cy="3147790"/>
          <a:chOff x="536987" y="808840"/>
          <a:chExt cx="10310307" cy="32400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687A703-6645-4610-840C-D37B2D5F10AF}"/>
              </a:ext>
            </a:extLst>
          </xdr:cNvPr>
          <xdr:cNvGraphicFramePr>
            <a:graphicFrameLocks/>
          </xdr:cNvGraphicFramePr>
        </xdr:nvGraphicFramePr>
        <xdr:xfrm>
          <a:off x="536987" y="808840"/>
          <a:ext cx="5539413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3C895C50-F207-4775-8EF0-32E278F13F74}"/>
              </a:ext>
            </a:extLst>
          </xdr:cNvPr>
          <xdr:cNvGraphicFramePr>
            <a:graphicFrameLocks/>
          </xdr:cNvGraphicFramePr>
        </xdr:nvGraphicFramePr>
        <xdr:xfrm>
          <a:off x="6076399" y="808840"/>
          <a:ext cx="4770895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0</xdr:colOff>
      <xdr:row>10</xdr:row>
      <xdr:rowOff>88607</xdr:rowOff>
    </xdr:from>
    <xdr:to>
      <xdr:col>2</xdr:col>
      <xdr:colOff>0</xdr:colOff>
      <xdr:row>40</xdr:row>
      <xdr:rowOff>52754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C462A208-F471-4EAF-A969-E0E900AFAFD7}"/>
            </a:ext>
          </a:extLst>
        </xdr:cNvPr>
        <xdr:cNvGrpSpPr/>
      </xdr:nvGrpSpPr>
      <xdr:grpSpPr>
        <a:xfrm>
          <a:off x="0" y="1830321"/>
          <a:ext cx="1219200" cy="5189290"/>
          <a:chOff x="0" y="1881548"/>
          <a:chExt cx="1296000" cy="4265750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3" name="项目">
                <a:extLst>
                  <a:ext uri="{FF2B5EF4-FFF2-40B4-BE49-F238E27FC236}">
                    <a16:creationId xmlns:a16="http://schemas.microsoft.com/office/drawing/2014/main" id="{4C6A3518-73E8-4231-BA12-0DBA28FEF85B}"/>
                  </a:ext>
                </a:extLst>
              </xdr:cNvPr>
              <xdr:cNvGraphicFramePr/>
            </xdr:nvGraphicFramePr>
            <xdr:xfrm>
              <a:off x="0" y="3964841"/>
              <a:ext cx="1296000" cy="2182457"/>
            </xdr:xfrm>
            <a:graphic>
              <a:graphicData uri="http://schemas.microsoft.com/office/drawing/2010/slicer">
                <sle:slicer xmlns:sle="http://schemas.microsoft.com/office/drawing/2010/slicer" name="项目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4364649"/>
                <a:ext cx="1219200" cy="265496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4" name="子公司">
                <a:extLst>
                  <a:ext uri="{FF2B5EF4-FFF2-40B4-BE49-F238E27FC236}">
                    <a16:creationId xmlns:a16="http://schemas.microsoft.com/office/drawing/2014/main" id="{B8121D10-9556-4CC7-B9EA-524C4CE904A0}"/>
                  </a:ext>
                </a:extLst>
              </xdr:cNvPr>
              <xdr:cNvGraphicFramePr/>
            </xdr:nvGraphicFramePr>
            <xdr:xfrm>
              <a:off x="0" y="1881548"/>
              <a:ext cx="1296000" cy="2101421"/>
            </xdr:xfrm>
            <a:graphic>
              <a:graphicData uri="http://schemas.microsoft.com/office/drawing/2010/slicer">
                <sle:slicer xmlns:sle="http://schemas.microsoft.com/office/drawing/2010/slicer" name="子公司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1830321"/>
                <a:ext cx="1219200" cy="255638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26894</xdr:colOff>
      <xdr:row>4</xdr:row>
      <xdr:rowOff>80683</xdr:rowOff>
    </xdr:from>
    <xdr:to>
      <xdr:col>2</xdr:col>
      <xdr:colOff>0</xdr:colOff>
      <xdr:row>10</xdr:row>
      <xdr:rowOff>0</xdr:rowOff>
    </xdr:to>
    <xdr:sp macro="" textlink="源数据!A2">
      <xdr:nvSpPr>
        <xdr:cNvPr id="16" name="矩形: 圆角 15">
          <a:extLst>
            <a:ext uri="{FF2B5EF4-FFF2-40B4-BE49-F238E27FC236}">
              <a16:creationId xmlns:a16="http://schemas.microsoft.com/office/drawing/2014/main" id="{525D218C-53E6-2208-E197-3A0C71819D1B}"/>
            </a:ext>
          </a:extLst>
        </xdr:cNvPr>
        <xdr:cNvSpPr/>
      </xdr:nvSpPr>
      <xdr:spPr>
        <a:xfrm>
          <a:off x="26894" y="777369"/>
          <a:ext cx="1192306" cy="964345"/>
        </a:xfrm>
        <a:prstGeom prst="roundRect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7967A12-2613-4AEA-B44D-900CCB8BAA9C}" type="TxLink">
            <a:rPr lang="en-US" altLang="en-US" sz="2000" b="1" i="0" u="none" strike="noStrike" kern="1200">
              <a:solidFill>
                <a:schemeClr val="bg1"/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rPr>
            <a:pPr algn="ctr"/>
            <a:t>2018/1/2</a:t>
          </a:fld>
          <a:endParaRPr lang="zh-CN" altLang="en-US" sz="2000" b="1" kern="1200">
            <a:solidFill>
              <a:schemeClr val="bg1"/>
            </a:solidFill>
            <a:latin typeface="Times New Roman" panose="02020603050405020304" pitchFamily="18" charset="0"/>
            <a:ea typeface="楷体" panose="02010609060101010101" pitchFamily="49" charset="-122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</xdr:col>
      <xdr:colOff>348342</xdr:colOff>
      <xdr:row>23</xdr:row>
      <xdr:rowOff>65314</xdr:rowOff>
    </xdr:from>
    <xdr:ext cx="2558144" cy="392415"/>
    <xdr:sp macro="" textlink="源数据!J18">
      <xdr:nvSpPr>
        <xdr:cNvPr id="6" name="文本框 5">
          <a:extLst>
            <a:ext uri="{FF2B5EF4-FFF2-40B4-BE49-F238E27FC236}">
              <a16:creationId xmlns:a16="http://schemas.microsoft.com/office/drawing/2014/main" id="{59C1F2B3-2F00-4D15-329C-F7F2E8C09243}"/>
            </a:ext>
          </a:extLst>
        </xdr:cNvPr>
        <xdr:cNvSpPr txBox="1"/>
      </xdr:nvSpPr>
      <xdr:spPr>
        <a:xfrm>
          <a:off x="1567542" y="4071257"/>
          <a:ext cx="2558144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225FDD9-4043-4EDA-8E27-2687E9CD1A8A}" type="TxLink">
            <a:rPr lang="zh-CN" altLang="en-US" sz="1800" b="0" i="0" u="none" strike="noStrike" kern="1200">
              <a:solidFill>
                <a:srgbClr val="00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pPr/>
            <a:t>经营收入（万元）</a:t>
          </a:fld>
          <a:endParaRPr lang="zh-CN" altLang="en-US" sz="1800" kern="1200">
            <a:latin typeface="楷体" panose="02010609060101010101" pitchFamily="49" charset="-122"/>
            <a:ea typeface="楷体" panose="02010609060101010101" pitchFamily="49" charset="-122"/>
          </a:endParaRPr>
        </a:p>
      </xdr:txBody>
    </xdr:sp>
    <xdr:clientData/>
  </xdr:oneCellAnchor>
  <xdr:oneCellAnchor>
    <xdr:from>
      <xdr:col>2</xdr:col>
      <xdr:colOff>97970</xdr:colOff>
      <xdr:row>4</xdr:row>
      <xdr:rowOff>119743</xdr:rowOff>
    </xdr:from>
    <xdr:ext cx="1066801" cy="359073"/>
    <xdr:sp macro="" textlink="源数据!J4">
      <xdr:nvSpPr>
        <xdr:cNvPr id="10" name="文本框 9">
          <a:extLst>
            <a:ext uri="{FF2B5EF4-FFF2-40B4-BE49-F238E27FC236}">
              <a16:creationId xmlns:a16="http://schemas.microsoft.com/office/drawing/2014/main" id="{388A5032-FDC9-93ED-2ADC-E3FD83B1FE08}"/>
            </a:ext>
          </a:extLst>
        </xdr:cNvPr>
        <xdr:cNvSpPr txBox="1"/>
      </xdr:nvSpPr>
      <xdr:spPr>
        <a:xfrm>
          <a:off x="1317170" y="816429"/>
          <a:ext cx="106680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5A001E-E462-46DE-8A4D-F45BD0EE435B}" type="TxLink">
            <a:rPr lang="zh-CN" altLang="en-US" sz="1600" b="0" i="0" u="none" strike="noStrike" kern="1200">
              <a:solidFill>
                <a:srgbClr val="00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pPr/>
            <a:t>上海公司</a:t>
          </a:fld>
          <a:endParaRPr lang="zh-CN" altLang="en-US" sz="1600" kern="1200">
            <a:latin typeface="楷体" panose="02010609060101010101" pitchFamily="49" charset="-122"/>
            <a:ea typeface="楷体" panose="02010609060101010101" pitchFamily="49" charset="-122"/>
          </a:endParaRPr>
        </a:p>
      </xdr:txBody>
    </xdr:sp>
    <xdr:clientData/>
  </xdr:oneCellAnchor>
  <xdr:oneCellAnchor>
    <xdr:from>
      <xdr:col>11</xdr:col>
      <xdr:colOff>576940</xdr:colOff>
      <xdr:row>4</xdr:row>
      <xdr:rowOff>108857</xdr:rowOff>
    </xdr:from>
    <xdr:ext cx="1066801" cy="359073"/>
    <xdr:sp macro="" textlink="源数据!J4">
      <xdr:nvSpPr>
        <xdr:cNvPr id="12" name="文本框 11">
          <a:extLst>
            <a:ext uri="{FF2B5EF4-FFF2-40B4-BE49-F238E27FC236}">
              <a16:creationId xmlns:a16="http://schemas.microsoft.com/office/drawing/2014/main" id="{7F21C7E7-30DF-1317-F66F-F5057FCB65CD}"/>
            </a:ext>
          </a:extLst>
        </xdr:cNvPr>
        <xdr:cNvSpPr txBox="1"/>
      </xdr:nvSpPr>
      <xdr:spPr>
        <a:xfrm>
          <a:off x="7282540" y="805543"/>
          <a:ext cx="106680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5A001E-E462-46DE-8A4D-F45BD0EE435B}" type="TxLink">
            <a:rPr lang="zh-CN" altLang="en-US" sz="1600" b="0" i="0" u="none" strike="noStrike" kern="1200">
              <a:solidFill>
                <a:srgbClr val="00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pPr/>
            <a:t>上海公司</a:t>
          </a:fld>
          <a:endParaRPr lang="zh-CN" altLang="en-US" sz="1600" kern="1200">
            <a:latin typeface="楷体" panose="02010609060101010101" pitchFamily="49" charset="-122"/>
            <a:ea typeface="楷体" panose="02010609060101010101" pitchFamily="49" charset="-122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邵世昌" refreshedDate="45621.797046990738" createdVersion="8" refreshedVersion="8" minRefreshableVersion="3" recordCount="56" xr:uid="{7E43B902-9CFD-4270-967B-3AC51C2902A6}">
  <cacheSource type="worksheet">
    <worksheetSource ref="A1:G57" sheet="源数据"/>
  </cacheSource>
  <cacheFields count="7">
    <cacheField name="日期" numFmtId="14">
      <sharedItems containsSemiMixedTypes="0" containsNonDate="0" containsDate="1" containsString="0" minDate="2018-01-02T00:00:00" maxDate="2018-01-03T00:00:00"/>
    </cacheField>
    <cacheField name="子公司" numFmtId="0">
      <sharedItems count="8">
        <s v="广州公司"/>
        <s v="上海公司"/>
        <s v="杭州公司"/>
        <s v="北京公司"/>
        <s v="深圳公司"/>
        <s v="湖南公司"/>
        <s v="重庆公司"/>
        <s v="佛山公司"/>
      </sharedItems>
    </cacheField>
    <cacheField name="项目" numFmtId="0">
      <sharedItems count="7">
        <s v="托管数量（个）"/>
        <s v="托管金额（万元）"/>
        <s v="合作协议（个）"/>
        <s v="合作协议金额（万元）"/>
        <s v="两费到账金额（万元）"/>
        <s v="服务费到账金额（万元）"/>
        <s v="经营收入（万元）"/>
      </sharedItems>
    </cacheField>
    <cacheField name="完成" numFmtId="0">
      <sharedItems containsSemiMixedTypes="0" containsString="0" containsNumber="1" containsInteger="1" minValue="200" maxValue="7345"/>
    </cacheField>
    <cacheField name="地区" numFmtId="0">
      <sharedItems/>
    </cacheField>
    <cacheField name="目标" numFmtId="0">
      <sharedItems containsSemiMixedTypes="0" containsString="0" containsNumber="1" containsInteger="1" minValue="400" maxValue="10567"/>
    </cacheField>
    <cacheField name="完成度" numFmtId="10">
      <sharedItems containsSemiMixedTypes="0" containsString="0" containsNumber="1" minValue="0.10059676044330776" maxValue="1.0043327556325823"/>
    </cacheField>
  </cacheFields>
  <extLst>
    <ext xmlns:x14="http://schemas.microsoft.com/office/spreadsheetml/2009/9/main" uri="{725AE2AE-9491-48be-B2B4-4EB974FC3084}">
      <x14:pivotCacheDefinition pivotCacheId="18299076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d v="2018-01-02T00:00:00"/>
    <x v="0"/>
    <x v="0"/>
    <n v="1000"/>
    <s v="广州"/>
    <n v="3000"/>
    <n v="0.33333333333333331"/>
  </r>
  <r>
    <d v="2018-01-02T00:00:00"/>
    <x v="0"/>
    <x v="1"/>
    <n v="2000"/>
    <s v="广州"/>
    <n v="2800"/>
    <n v="0.7142857142857143"/>
  </r>
  <r>
    <d v="2018-01-02T00:00:00"/>
    <x v="0"/>
    <x v="2"/>
    <n v="200"/>
    <s v="广州"/>
    <n v="400"/>
    <n v="0.5"/>
  </r>
  <r>
    <d v="2018-01-02T00:00:00"/>
    <x v="0"/>
    <x v="3"/>
    <n v="1200"/>
    <s v="广州"/>
    <n v="3000"/>
    <n v="0.4"/>
  </r>
  <r>
    <d v="2018-01-02T00:00:00"/>
    <x v="0"/>
    <x v="4"/>
    <n v="1300"/>
    <s v="广州"/>
    <n v="2500"/>
    <n v="0.52"/>
  </r>
  <r>
    <d v="2018-01-02T00:00:00"/>
    <x v="0"/>
    <x v="5"/>
    <n v="1200"/>
    <s v="广州"/>
    <n v="4500"/>
    <n v="0.26666666666666666"/>
  </r>
  <r>
    <d v="2018-01-02T00:00:00"/>
    <x v="0"/>
    <x v="6"/>
    <n v="1200"/>
    <s v="广州"/>
    <n v="4525"/>
    <n v="0.26519337016574585"/>
  </r>
  <r>
    <d v="2018-01-02T00:00:00"/>
    <x v="1"/>
    <x v="0"/>
    <n v="1200"/>
    <s v="上海"/>
    <n v="6365"/>
    <n v="0.18853102906520031"/>
  </r>
  <r>
    <d v="2018-01-02T00:00:00"/>
    <x v="1"/>
    <x v="1"/>
    <n v="1300"/>
    <s v="上海"/>
    <n v="3455"/>
    <n v="0.37626628075253254"/>
  </r>
  <r>
    <d v="2018-01-02T00:00:00"/>
    <x v="1"/>
    <x v="2"/>
    <n v="2555"/>
    <s v="上海"/>
    <n v="3452"/>
    <n v="0.74015063731170339"/>
  </r>
  <r>
    <d v="2018-01-02T00:00:00"/>
    <x v="1"/>
    <x v="3"/>
    <n v="1111"/>
    <s v="上海"/>
    <n v="5245"/>
    <n v="0.21182078169685414"/>
  </r>
  <r>
    <d v="2018-01-02T00:00:00"/>
    <x v="1"/>
    <x v="4"/>
    <n v="1568"/>
    <s v="上海"/>
    <n v="6246"/>
    <n v="0.2510406660262568"/>
  </r>
  <r>
    <d v="2018-01-02T00:00:00"/>
    <x v="1"/>
    <x v="5"/>
    <n v="674"/>
    <s v="上海"/>
    <n v="2462"/>
    <n v="0.27376116978066611"/>
  </r>
  <r>
    <d v="2018-01-02T00:00:00"/>
    <x v="1"/>
    <x v="6"/>
    <n v="1895"/>
    <s v="上海"/>
    <n v="6246"/>
    <n v="0.30339417227025295"/>
  </r>
  <r>
    <d v="2018-01-02T00:00:00"/>
    <x v="2"/>
    <x v="0"/>
    <n v="1246"/>
    <s v="杭州"/>
    <n v="2675"/>
    <n v="0.46579439252336446"/>
  </r>
  <r>
    <d v="2018-01-02T00:00:00"/>
    <x v="2"/>
    <x v="1"/>
    <n v="6345"/>
    <s v="杭州"/>
    <n v="8454"/>
    <n v="0.75053229240596164"/>
  </r>
  <r>
    <d v="2018-01-02T00:00:00"/>
    <x v="2"/>
    <x v="2"/>
    <n v="2356"/>
    <s v="杭州"/>
    <n v="7345"/>
    <n v="0.32076242341729067"/>
  </r>
  <r>
    <d v="2018-01-02T00:00:00"/>
    <x v="2"/>
    <x v="3"/>
    <n v="2567"/>
    <s v="杭州"/>
    <n v="8467"/>
    <n v="0.30317704027400494"/>
  </r>
  <r>
    <d v="2018-01-02T00:00:00"/>
    <x v="2"/>
    <x v="4"/>
    <n v="4637"/>
    <s v="杭州"/>
    <n v="7567"/>
    <n v="0.6127923880005286"/>
  </r>
  <r>
    <d v="2018-01-02T00:00:00"/>
    <x v="2"/>
    <x v="5"/>
    <n v="2473"/>
    <s v="杭州"/>
    <n v="6456"/>
    <n v="0.38305452292441139"/>
  </r>
  <r>
    <d v="2018-01-02T00:00:00"/>
    <x v="2"/>
    <x v="6"/>
    <n v="4467"/>
    <s v="杭州"/>
    <n v="7846"/>
    <n v="0.56933469283711446"/>
  </r>
  <r>
    <d v="2018-01-02T00:00:00"/>
    <x v="3"/>
    <x v="0"/>
    <n v="3573"/>
    <s v="北京"/>
    <n v="8456"/>
    <n v="0.42254020813623461"/>
  </r>
  <r>
    <d v="2018-01-02T00:00:00"/>
    <x v="3"/>
    <x v="1"/>
    <n v="2367"/>
    <s v="北京"/>
    <n v="3624"/>
    <n v="0.65314569536423839"/>
  </r>
  <r>
    <d v="2018-01-02T00:00:00"/>
    <x v="3"/>
    <x v="2"/>
    <n v="3462"/>
    <s v="北京"/>
    <n v="7345"/>
    <n v="0.47134104833219875"/>
  </r>
  <r>
    <d v="2018-01-02T00:00:00"/>
    <x v="3"/>
    <x v="3"/>
    <n v="3573"/>
    <s v="北京"/>
    <n v="7357"/>
    <n v="0.48565991572651895"/>
  </r>
  <r>
    <d v="2018-01-02T00:00:00"/>
    <x v="3"/>
    <x v="4"/>
    <n v="3462"/>
    <s v="北京"/>
    <n v="4356"/>
    <n v="0.79476584022038566"/>
  </r>
  <r>
    <d v="2018-01-02T00:00:00"/>
    <x v="3"/>
    <x v="5"/>
    <n v="236"/>
    <s v="北京"/>
    <n v="2346"/>
    <n v="0.10059676044330776"/>
  </r>
  <r>
    <d v="2018-01-02T00:00:00"/>
    <x v="3"/>
    <x v="6"/>
    <n v="1456"/>
    <s v="北京"/>
    <n v="7453"/>
    <n v="0.19535757413122232"/>
  </r>
  <r>
    <d v="2018-01-02T00:00:00"/>
    <x v="4"/>
    <x v="0"/>
    <n v="3466"/>
    <s v="深圳"/>
    <n v="7345"/>
    <n v="0.47188563648740639"/>
  </r>
  <r>
    <d v="2018-01-02T00:00:00"/>
    <x v="4"/>
    <x v="1"/>
    <n v="1626"/>
    <s v="深圳"/>
    <n v="5734"/>
    <n v="0.28357167771189395"/>
  </r>
  <r>
    <d v="2018-01-02T00:00:00"/>
    <x v="4"/>
    <x v="2"/>
    <n v="1673"/>
    <s v="深圳"/>
    <n v="6345"/>
    <n v="0.26367218282111898"/>
  </r>
  <r>
    <d v="2018-01-02T00:00:00"/>
    <x v="4"/>
    <x v="3"/>
    <n v="1463"/>
    <s v="深圳"/>
    <n v="6356"/>
    <n v="0.23017621145374451"/>
  </r>
  <r>
    <d v="2018-01-02T00:00:00"/>
    <x v="4"/>
    <x v="4"/>
    <n v="2273"/>
    <s v="深圳"/>
    <n v="2346"/>
    <n v="0.96888320545609552"/>
  </r>
  <r>
    <d v="2018-01-02T00:00:00"/>
    <x v="4"/>
    <x v="5"/>
    <n v="2567"/>
    <s v="深圳"/>
    <n v="6345"/>
    <n v="0.40457052797478327"/>
  </r>
  <r>
    <d v="2018-01-02T00:00:00"/>
    <x v="4"/>
    <x v="6"/>
    <n v="2467"/>
    <s v="深圳"/>
    <n v="4524"/>
    <n v="0.54531388152077809"/>
  </r>
  <r>
    <d v="2018-01-02T00:00:00"/>
    <x v="5"/>
    <x v="0"/>
    <n v="1577"/>
    <s v="湖南"/>
    <n v="6345"/>
    <n v="0.24854215918045705"/>
  </r>
  <r>
    <d v="2018-01-02T00:00:00"/>
    <x v="5"/>
    <x v="1"/>
    <n v="3477"/>
    <s v="湖南"/>
    <n v="3462"/>
    <n v="1.0043327556325823"/>
  </r>
  <r>
    <d v="2018-01-02T00:00:00"/>
    <x v="5"/>
    <x v="2"/>
    <n v="2467"/>
    <s v="湖南"/>
    <n v="10567"/>
    <n v="0.23346266679284566"/>
  </r>
  <r>
    <d v="2018-01-02T00:00:00"/>
    <x v="5"/>
    <x v="3"/>
    <n v="2467"/>
    <s v="湖南"/>
    <n v="8563"/>
    <n v="0.28809996496554946"/>
  </r>
  <r>
    <d v="2018-01-02T00:00:00"/>
    <x v="5"/>
    <x v="4"/>
    <n v="1463"/>
    <s v="湖南"/>
    <n v="2456"/>
    <n v="0.59568403908794787"/>
  </r>
  <r>
    <d v="2018-01-02T00:00:00"/>
    <x v="5"/>
    <x v="5"/>
    <n v="3777"/>
    <s v="湖南"/>
    <n v="7343"/>
    <n v="0.51436742475827324"/>
  </r>
  <r>
    <d v="2018-01-02T00:00:00"/>
    <x v="5"/>
    <x v="6"/>
    <n v="3467"/>
    <s v="湖南"/>
    <n v="7345"/>
    <n v="0.47202178352620833"/>
  </r>
  <r>
    <d v="2018-01-02T00:00:00"/>
    <x v="6"/>
    <x v="0"/>
    <n v="7345"/>
    <s v="重庆"/>
    <n v="8656"/>
    <n v="0.84854436229205177"/>
  </r>
  <r>
    <d v="2018-01-02T00:00:00"/>
    <x v="6"/>
    <x v="1"/>
    <n v="4333"/>
    <s v="重庆"/>
    <n v="4357"/>
    <n v="0.99449162267615332"/>
  </r>
  <r>
    <d v="2018-01-02T00:00:00"/>
    <x v="6"/>
    <x v="2"/>
    <n v="2463"/>
    <s v="重庆"/>
    <n v="8453"/>
    <n v="0.29137584289601326"/>
  </r>
  <r>
    <d v="2018-01-02T00:00:00"/>
    <x v="6"/>
    <x v="3"/>
    <n v="2344"/>
    <s v="重庆"/>
    <n v="8358"/>
    <n v="0.28044986838956687"/>
  </r>
  <r>
    <d v="2018-01-02T00:00:00"/>
    <x v="6"/>
    <x v="4"/>
    <n v="3466"/>
    <s v="重庆"/>
    <n v="3578"/>
    <n v="0.96869759642258246"/>
  </r>
  <r>
    <d v="2018-01-02T00:00:00"/>
    <x v="6"/>
    <x v="5"/>
    <n v="2467"/>
    <s v="重庆"/>
    <n v="9564"/>
    <n v="0.25794646591384357"/>
  </r>
  <r>
    <d v="2018-01-02T00:00:00"/>
    <x v="6"/>
    <x v="6"/>
    <n v="3447"/>
    <s v="重庆"/>
    <n v="8467"/>
    <n v="0.40710995630093305"/>
  </r>
  <r>
    <d v="2018-01-02T00:00:00"/>
    <x v="7"/>
    <x v="0"/>
    <n v="3473"/>
    <s v="佛山"/>
    <n v="8543"/>
    <n v="0.40653166335011121"/>
  </r>
  <r>
    <d v="2018-01-02T00:00:00"/>
    <x v="7"/>
    <x v="1"/>
    <n v="3467"/>
    <s v="佛山"/>
    <n v="6457"/>
    <n v="0.53693665789066125"/>
  </r>
  <r>
    <d v="2018-01-02T00:00:00"/>
    <x v="7"/>
    <x v="2"/>
    <n v="3477"/>
    <s v="佛山"/>
    <n v="8945"/>
    <n v="0.38870877585243152"/>
  </r>
  <r>
    <d v="2018-01-02T00:00:00"/>
    <x v="7"/>
    <x v="3"/>
    <n v="2344"/>
    <s v="佛山"/>
    <n v="3456"/>
    <n v="0.6782407407407407"/>
  </r>
  <r>
    <d v="2018-01-02T00:00:00"/>
    <x v="7"/>
    <x v="4"/>
    <n v="5777"/>
    <s v="佛山"/>
    <n v="7345"/>
    <n v="0.78652144315861128"/>
  </r>
  <r>
    <d v="2018-01-02T00:00:00"/>
    <x v="7"/>
    <x v="5"/>
    <n v="3478"/>
    <s v="佛山"/>
    <n v="7345"/>
    <n v="0.47351940095302925"/>
  </r>
  <r>
    <d v="2018-01-02T00:00:00"/>
    <x v="7"/>
    <x v="6"/>
    <n v="6534"/>
    <s v="佛山"/>
    <n v="7234"/>
    <n v="0.903234724910146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C699F-DD0C-46CF-8B69-C0BD255BDD43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3">
  <location ref="L6:N14" firstHeaderRow="0" firstDataRow="1" firstDataCol="1" rowPageCount="1" colPageCount="1"/>
  <pivotFields count="7">
    <pivotField numFmtId="14" showAll="0"/>
    <pivotField axis="axisPage" multipleItemSelectionAllowed="1" showAll="0">
      <items count="9">
        <item h="1" x="3"/>
        <item h="1" x="7"/>
        <item h="1" x="0"/>
        <item h="1" x="2"/>
        <item h="1" x="5"/>
        <item x="1"/>
        <item h="1" x="4"/>
        <item h="1" x="6"/>
        <item t="default"/>
      </items>
    </pivotField>
    <pivotField axis="axisRow" showAll="0">
      <items count="8">
        <item x="5"/>
        <item x="2"/>
        <item x="3"/>
        <item x="6"/>
        <item x="4"/>
        <item x="1"/>
        <item x="0"/>
        <item t="default"/>
      </items>
    </pivotField>
    <pivotField dataField="1" showAll="0"/>
    <pivotField showAll="0"/>
    <pivotField dataField="1" showAll="0"/>
    <pivotField numFmtId="1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求和项:完成" fld="3" baseField="0" baseItem="0"/>
    <dataField name="求和项:目标" fld="5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3EB07-4A01-4821-9A58-A6DA7D8C99D8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8">
  <location ref="I20:K29" firstHeaderRow="0" firstDataRow="1" firstDataCol="1" rowPageCount="1" colPageCount="1"/>
  <pivotFields count="7">
    <pivotField numFmtId="14" showAll="0"/>
    <pivotField axis="axisRow" showAll="0">
      <items count="9">
        <item x="3"/>
        <item x="7"/>
        <item x="0"/>
        <item x="2"/>
        <item x="5"/>
        <item x="1"/>
        <item x="4"/>
        <item x="6"/>
        <item t="default"/>
      </items>
    </pivotField>
    <pivotField axis="axisPage" multipleItemSelectionAllowed="1" showAll="0">
      <items count="8">
        <item h="1" x="5"/>
        <item h="1" x="2"/>
        <item h="1" x="3"/>
        <item x="6"/>
        <item h="1" x="4"/>
        <item h="1" x="1"/>
        <item h="1" x="0"/>
        <item t="default"/>
      </items>
    </pivotField>
    <pivotField dataField="1" showAll="0"/>
    <pivotField showAll="0"/>
    <pivotField dataField="1" showAll="0"/>
    <pivotField numFmtId="1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求和项:完成" fld="3" baseField="0" baseItem="0"/>
    <dataField name="求和项:目标" fld="5" baseField="0" baseItem="0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605F0-48B0-4421-88EE-980191A5024F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I6:J14" firstHeaderRow="1" firstDataRow="1" firstDataCol="1" rowPageCount="1" colPageCount="1"/>
  <pivotFields count="7">
    <pivotField numFmtId="14" showAll="0"/>
    <pivotField axis="axisPage" multipleItemSelectionAllowed="1" showAll="0">
      <items count="9">
        <item h="1" x="3"/>
        <item h="1" x="7"/>
        <item h="1" x="0"/>
        <item h="1" x="2"/>
        <item h="1" x="5"/>
        <item x="1"/>
        <item h="1" x="4"/>
        <item h="1" x="6"/>
        <item t="default"/>
      </items>
    </pivotField>
    <pivotField axis="axisRow" showAll="0">
      <items count="8">
        <item x="5"/>
        <item x="2"/>
        <item x="3"/>
        <item x="6"/>
        <item x="4"/>
        <item x="1"/>
        <item x="0"/>
        <item t="default"/>
      </items>
    </pivotField>
    <pivotField showAll="0"/>
    <pivotField showAll="0"/>
    <pivotField showAll="0"/>
    <pivotField dataField="1" numFmtId="1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求和项:完成度" fld="6" baseField="0" baseItem="0" numFmtId="1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项目" xr10:uid="{4DDF71D9-7003-4698-A836-2D834A25F26A}" sourceName="项目">
  <pivotTables>
    <pivotTable tabId="1" name="数据透视表3"/>
  </pivotTables>
  <data>
    <tabular pivotCacheId="1829907633">
      <items count="7">
        <i x="5"/>
        <i x="2"/>
        <i x="3"/>
        <i x="6" s="1"/>
        <i x="4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子公司" xr10:uid="{78D1CEBB-EB5F-4CB2-B761-1EE05EC9EEDC}" sourceName="子公司">
  <pivotTables>
    <pivotTable tabId="1" name="数据透视表2"/>
    <pivotTable tabId="1" name="数据透视表1"/>
  </pivotTables>
  <data>
    <tabular pivotCacheId="1829907633">
      <items count="8">
        <i x="3"/>
        <i x="7"/>
        <i x="0"/>
        <i x="2"/>
        <i x="5"/>
        <i x="1" s="1"/>
        <i x="4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项目" xr10:uid="{C5522DDA-50E5-4E2F-945D-3CD33F55FC7A}" cache="切片器_项目" caption="项目" rowHeight="306000"/>
  <slicer name="子公司" xr10:uid="{BD130237-2894-4D97-AD49-28D7CB85A08D}" cache="切片器_子公司" caption="子公司" rowHeight="2520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zoomScale="85" zoomScaleNormal="85" workbookViewId="0">
      <selection activeCell="P21" sqref="P21"/>
    </sheetView>
  </sheetViews>
  <sheetFormatPr defaultRowHeight="13.8" x14ac:dyDescent="0.25"/>
  <cols>
    <col min="1" max="1" width="9.109375" bestFit="1" customWidth="1"/>
    <col min="2" max="2" width="9.5546875" bestFit="1" customWidth="1"/>
    <col min="3" max="3" width="24.88671875" bestFit="1" customWidth="1"/>
    <col min="4" max="5" width="5.5546875" bestFit="1" customWidth="1"/>
    <col min="6" max="6" width="6.5546875" bestFit="1" customWidth="1"/>
    <col min="7" max="7" width="10" style="3" bestFit="1" customWidth="1"/>
    <col min="9" max="9" width="26.109375" bestFit="1" customWidth="1"/>
    <col min="10" max="10" width="15.21875" bestFit="1" customWidth="1"/>
    <col min="11" max="11" width="13" bestFit="1" customWidth="1"/>
    <col min="12" max="12" width="26.109375" bestFit="1" customWidth="1"/>
    <col min="13" max="14" width="13" bestFit="1" customWidth="1"/>
    <col min="15" max="15" width="19.44140625" bestFit="1" customWidth="1"/>
    <col min="16" max="16" width="17.109375" bestFit="1" customWidth="1"/>
    <col min="17" max="17" width="10.44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30</v>
      </c>
    </row>
    <row r="2" spans="1:14" x14ac:dyDescent="0.25">
      <c r="A2" s="2">
        <v>43102</v>
      </c>
      <c r="B2" s="1" t="s">
        <v>6</v>
      </c>
      <c r="C2" s="1" t="s">
        <v>7</v>
      </c>
      <c r="D2" s="1">
        <v>1000</v>
      </c>
      <c r="E2" s="1" t="s">
        <v>8</v>
      </c>
      <c r="F2" s="1">
        <v>3000</v>
      </c>
      <c r="G2" s="4">
        <f>D2/F2</f>
        <v>0.33333333333333331</v>
      </c>
    </row>
    <row r="3" spans="1:14" x14ac:dyDescent="0.25">
      <c r="A3" s="2">
        <v>43102</v>
      </c>
      <c r="B3" s="1" t="s">
        <v>6</v>
      </c>
      <c r="C3" s="1" t="s">
        <v>9</v>
      </c>
      <c r="D3" s="1">
        <v>2000</v>
      </c>
      <c r="E3" s="1" t="s">
        <v>8</v>
      </c>
      <c r="F3" s="1">
        <v>2800</v>
      </c>
      <c r="G3" s="4">
        <f t="shared" ref="G3:G57" si="0">D3/F3</f>
        <v>0.7142857142857143</v>
      </c>
    </row>
    <row r="4" spans="1:14" x14ac:dyDescent="0.25">
      <c r="A4" s="2">
        <v>43102</v>
      </c>
      <c r="B4" s="1" t="s">
        <v>6</v>
      </c>
      <c r="C4" s="1" t="s">
        <v>10</v>
      </c>
      <c r="D4" s="1">
        <v>200</v>
      </c>
      <c r="E4" s="1" t="s">
        <v>8</v>
      </c>
      <c r="F4" s="1">
        <v>400</v>
      </c>
      <c r="G4" s="4">
        <f t="shared" si="0"/>
        <v>0.5</v>
      </c>
      <c r="I4" s="5" t="s">
        <v>49</v>
      </c>
      <c r="J4" t="s">
        <v>37</v>
      </c>
      <c r="L4" s="5" t="s">
        <v>49</v>
      </c>
      <c r="M4" t="s">
        <v>37</v>
      </c>
    </row>
    <row r="5" spans="1:14" x14ac:dyDescent="0.25">
      <c r="A5" s="2">
        <v>43102</v>
      </c>
      <c r="B5" s="1" t="s">
        <v>6</v>
      </c>
      <c r="C5" s="1" t="s">
        <v>11</v>
      </c>
      <c r="D5" s="1">
        <v>1200</v>
      </c>
      <c r="E5" s="1" t="s">
        <v>8</v>
      </c>
      <c r="F5" s="1">
        <v>3000</v>
      </c>
      <c r="G5" s="4">
        <f t="shared" si="0"/>
        <v>0.4</v>
      </c>
    </row>
    <row r="6" spans="1:14" x14ac:dyDescent="0.25">
      <c r="A6" s="2">
        <v>43102</v>
      </c>
      <c r="B6" s="1" t="s">
        <v>6</v>
      </c>
      <c r="C6" s="1" t="s">
        <v>12</v>
      </c>
      <c r="D6" s="1">
        <v>1300</v>
      </c>
      <c r="E6" s="1" t="s">
        <v>8</v>
      </c>
      <c r="F6" s="1">
        <v>2500</v>
      </c>
      <c r="G6" s="4">
        <f t="shared" si="0"/>
        <v>0.52</v>
      </c>
      <c r="I6" s="5" t="s">
        <v>31</v>
      </c>
      <c r="J6" t="s">
        <v>48</v>
      </c>
      <c r="L6" s="5" t="s">
        <v>31</v>
      </c>
      <c r="M6" t="s">
        <v>50</v>
      </c>
      <c r="N6" t="s">
        <v>51</v>
      </c>
    </row>
    <row r="7" spans="1:14" x14ac:dyDescent="0.25">
      <c r="A7" s="2">
        <v>43102</v>
      </c>
      <c r="B7" s="1" t="s">
        <v>6</v>
      </c>
      <c r="C7" s="1" t="s">
        <v>13</v>
      </c>
      <c r="D7" s="1">
        <v>1200</v>
      </c>
      <c r="E7" s="1" t="s">
        <v>8</v>
      </c>
      <c r="F7" s="1">
        <v>4500</v>
      </c>
      <c r="G7" s="4">
        <f t="shared" si="0"/>
        <v>0.26666666666666666</v>
      </c>
      <c r="I7" s="6" t="s">
        <v>41</v>
      </c>
      <c r="J7" s="7">
        <v>0.27376116978066611</v>
      </c>
      <c r="L7" s="6" t="s">
        <v>41</v>
      </c>
      <c r="M7">
        <v>674</v>
      </c>
      <c r="N7">
        <v>2462</v>
      </c>
    </row>
    <row r="8" spans="1:14" x14ac:dyDescent="0.25">
      <c r="A8" s="2">
        <v>43102</v>
      </c>
      <c r="B8" s="1" t="s">
        <v>6</v>
      </c>
      <c r="C8" s="1" t="s">
        <v>14</v>
      </c>
      <c r="D8" s="1">
        <v>1200</v>
      </c>
      <c r="E8" s="1" t="s">
        <v>15</v>
      </c>
      <c r="F8" s="1">
        <v>4525</v>
      </c>
      <c r="G8" s="4">
        <f t="shared" si="0"/>
        <v>0.26519337016574585</v>
      </c>
      <c r="I8" s="6" t="s">
        <v>42</v>
      </c>
      <c r="J8" s="7">
        <v>0.74015063731170339</v>
      </c>
      <c r="L8" s="6" t="s">
        <v>42</v>
      </c>
      <c r="M8">
        <v>2555</v>
      </c>
      <c r="N8">
        <v>3452</v>
      </c>
    </row>
    <row r="9" spans="1:14" x14ac:dyDescent="0.25">
      <c r="A9" s="2">
        <v>43102</v>
      </c>
      <c r="B9" s="1" t="s">
        <v>16</v>
      </c>
      <c r="C9" s="1" t="s">
        <v>7</v>
      </c>
      <c r="D9" s="1">
        <v>1200</v>
      </c>
      <c r="E9" s="1" t="s">
        <v>17</v>
      </c>
      <c r="F9" s="1">
        <v>6365</v>
      </c>
      <c r="G9" s="4">
        <f t="shared" si="0"/>
        <v>0.18853102906520031</v>
      </c>
      <c r="I9" s="6" t="s">
        <v>43</v>
      </c>
      <c r="J9" s="7">
        <v>0.21182078169685414</v>
      </c>
      <c r="L9" s="6" t="s">
        <v>43</v>
      </c>
      <c r="M9">
        <v>1111</v>
      </c>
      <c r="N9">
        <v>5245</v>
      </c>
    </row>
    <row r="10" spans="1:14" x14ac:dyDescent="0.25">
      <c r="A10" s="2">
        <v>43102</v>
      </c>
      <c r="B10" s="1" t="s">
        <v>16</v>
      </c>
      <c r="C10" s="1" t="s">
        <v>9</v>
      </c>
      <c r="D10" s="1">
        <v>1300</v>
      </c>
      <c r="E10" s="1" t="s">
        <v>17</v>
      </c>
      <c r="F10" s="1">
        <v>3455</v>
      </c>
      <c r="G10" s="4">
        <f t="shared" si="0"/>
        <v>0.37626628075253254</v>
      </c>
      <c r="I10" s="6" t="s">
        <v>44</v>
      </c>
      <c r="J10" s="7">
        <v>0.30339417227025295</v>
      </c>
      <c r="L10" s="6" t="s">
        <v>44</v>
      </c>
      <c r="M10">
        <v>1895</v>
      </c>
      <c r="N10">
        <v>6246</v>
      </c>
    </row>
    <row r="11" spans="1:14" x14ac:dyDescent="0.25">
      <c r="A11" s="2">
        <v>43102</v>
      </c>
      <c r="B11" s="1" t="s">
        <v>16</v>
      </c>
      <c r="C11" s="1" t="s">
        <v>10</v>
      </c>
      <c r="D11" s="1">
        <v>2555</v>
      </c>
      <c r="E11" s="1" t="s">
        <v>17</v>
      </c>
      <c r="F11" s="1">
        <v>3452</v>
      </c>
      <c r="G11" s="4">
        <f t="shared" si="0"/>
        <v>0.74015063731170339</v>
      </c>
      <c r="I11" s="6" t="s">
        <v>45</v>
      </c>
      <c r="J11" s="7">
        <v>0.2510406660262568</v>
      </c>
      <c r="L11" s="6" t="s">
        <v>45</v>
      </c>
      <c r="M11">
        <v>1568</v>
      </c>
      <c r="N11">
        <v>6246</v>
      </c>
    </row>
    <row r="12" spans="1:14" x14ac:dyDescent="0.25">
      <c r="A12" s="2">
        <v>43102</v>
      </c>
      <c r="B12" s="1" t="s">
        <v>16</v>
      </c>
      <c r="C12" s="1" t="s">
        <v>11</v>
      </c>
      <c r="D12" s="1">
        <v>1111</v>
      </c>
      <c r="E12" s="1" t="s">
        <v>17</v>
      </c>
      <c r="F12" s="1">
        <v>5245</v>
      </c>
      <c r="G12" s="4">
        <f t="shared" si="0"/>
        <v>0.21182078169685414</v>
      </c>
      <c r="I12" s="6" t="s">
        <v>46</v>
      </c>
      <c r="J12" s="7">
        <v>0.37626628075253254</v>
      </c>
      <c r="L12" s="6" t="s">
        <v>46</v>
      </c>
      <c r="M12">
        <v>1300</v>
      </c>
      <c r="N12">
        <v>3455</v>
      </c>
    </row>
    <row r="13" spans="1:14" x14ac:dyDescent="0.25">
      <c r="A13" s="2">
        <v>43102</v>
      </c>
      <c r="B13" s="1" t="s">
        <v>16</v>
      </c>
      <c r="C13" s="1" t="s">
        <v>12</v>
      </c>
      <c r="D13" s="1">
        <v>1568</v>
      </c>
      <c r="E13" s="1" t="s">
        <v>17</v>
      </c>
      <c r="F13" s="1">
        <v>6246</v>
      </c>
      <c r="G13" s="4">
        <f t="shared" si="0"/>
        <v>0.2510406660262568</v>
      </c>
      <c r="I13" s="6" t="s">
        <v>47</v>
      </c>
      <c r="J13" s="7">
        <v>0.18853102906520031</v>
      </c>
      <c r="L13" s="6" t="s">
        <v>47</v>
      </c>
      <c r="M13">
        <v>1200</v>
      </c>
      <c r="N13">
        <v>6365</v>
      </c>
    </row>
    <row r="14" spans="1:14" x14ac:dyDescent="0.25">
      <c r="A14" s="2">
        <v>43102</v>
      </c>
      <c r="B14" s="1" t="s">
        <v>16</v>
      </c>
      <c r="C14" s="1" t="s">
        <v>13</v>
      </c>
      <c r="D14" s="1">
        <v>674</v>
      </c>
      <c r="E14" s="1" t="s">
        <v>17</v>
      </c>
      <c r="F14" s="1">
        <v>2462</v>
      </c>
      <c r="G14" s="4">
        <f t="shared" si="0"/>
        <v>0.27376116978066611</v>
      </c>
      <c r="I14" s="6" t="s">
        <v>40</v>
      </c>
      <c r="J14" s="7">
        <v>2.3449647369034663</v>
      </c>
      <c r="L14" s="6" t="s">
        <v>40</v>
      </c>
      <c r="M14">
        <v>10303</v>
      </c>
      <c r="N14">
        <v>33471</v>
      </c>
    </row>
    <row r="15" spans="1:14" x14ac:dyDescent="0.25">
      <c r="A15" s="2">
        <v>43102</v>
      </c>
      <c r="B15" s="1" t="s">
        <v>16</v>
      </c>
      <c r="C15" s="1" t="s">
        <v>14</v>
      </c>
      <c r="D15" s="1">
        <v>1895</v>
      </c>
      <c r="E15" s="1" t="s">
        <v>17</v>
      </c>
      <c r="F15" s="1">
        <v>6246</v>
      </c>
      <c r="G15" s="4">
        <f t="shared" si="0"/>
        <v>0.30339417227025295</v>
      </c>
    </row>
    <row r="16" spans="1:14" x14ac:dyDescent="0.25">
      <c r="A16" s="2">
        <v>43102</v>
      </c>
      <c r="B16" s="1" t="s">
        <v>18</v>
      </c>
      <c r="C16" s="1" t="s">
        <v>7</v>
      </c>
      <c r="D16" s="1">
        <v>1246</v>
      </c>
      <c r="E16" s="1" t="s">
        <v>19</v>
      </c>
      <c r="F16" s="1">
        <v>2675</v>
      </c>
      <c r="G16" s="4">
        <f t="shared" si="0"/>
        <v>0.46579439252336446</v>
      </c>
    </row>
    <row r="17" spans="1:11" x14ac:dyDescent="0.25">
      <c r="A17" s="2">
        <v>43102</v>
      </c>
      <c r="B17" s="1" t="s">
        <v>18</v>
      </c>
      <c r="C17" s="1" t="s">
        <v>9</v>
      </c>
      <c r="D17" s="1">
        <v>6345</v>
      </c>
      <c r="E17" s="1" t="s">
        <v>19</v>
      </c>
      <c r="F17" s="1">
        <v>8454</v>
      </c>
      <c r="G17" s="4">
        <f t="shared" si="0"/>
        <v>0.75053229240596164</v>
      </c>
    </row>
    <row r="18" spans="1:11" x14ac:dyDescent="0.25">
      <c r="A18" s="2">
        <v>43102</v>
      </c>
      <c r="B18" s="1" t="s">
        <v>18</v>
      </c>
      <c r="C18" s="1" t="s">
        <v>10</v>
      </c>
      <c r="D18" s="1">
        <v>2356</v>
      </c>
      <c r="E18" s="1" t="s">
        <v>19</v>
      </c>
      <c r="F18" s="1">
        <v>7345</v>
      </c>
      <c r="G18" s="4">
        <f t="shared" si="0"/>
        <v>0.32076242341729067</v>
      </c>
      <c r="I18" s="5" t="s">
        <v>52</v>
      </c>
      <c r="J18" t="s">
        <v>44</v>
      </c>
    </row>
    <row r="19" spans="1:11" x14ac:dyDescent="0.25">
      <c r="A19" s="2">
        <v>43102</v>
      </c>
      <c r="B19" s="1" t="s">
        <v>18</v>
      </c>
      <c r="C19" s="1" t="s">
        <v>11</v>
      </c>
      <c r="D19" s="1">
        <v>2567</v>
      </c>
      <c r="E19" s="1" t="s">
        <v>19</v>
      </c>
      <c r="F19" s="1">
        <v>8467</v>
      </c>
      <c r="G19" s="4">
        <f t="shared" si="0"/>
        <v>0.30317704027400494</v>
      </c>
    </row>
    <row r="20" spans="1:11" x14ac:dyDescent="0.25">
      <c r="A20" s="2">
        <v>43102</v>
      </c>
      <c r="B20" s="1" t="s">
        <v>18</v>
      </c>
      <c r="C20" s="1" t="s">
        <v>12</v>
      </c>
      <c r="D20" s="1">
        <v>4637</v>
      </c>
      <c r="E20" s="1" t="s">
        <v>19</v>
      </c>
      <c r="F20" s="1">
        <v>7567</v>
      </c>
      <c r="G20" s="4">
        <f t="shared" si="0"/>
        <v>0.6127923880005286</v>
      </c>
      <c r="I20" s="5" t="s">
        <v>31</v>
      </c>
      <c r="J20" t="s">
        <v>50</v>
      </c>
      <c r="K20" t="s">
        <v>51</v>
      </c>
    </row>
    <row r="21" spans="1:11" x14ac:dyDescent="0.25">
      <c r="A21" s="2">
        <v>43102</v>
      </c>
      <c r="B21" s="1" t="s">
        <v>18</v>
      </c>
      <c r="C21" s="1" t="s">
        <v>13</v>
      </c>
      <c r="D21" s="1">
        <v>2473</v>
      </c>
      <c r="E21" s="1" t="s">
        <v>19</v>
      </c>
      <c r="F21" s="1">
        <v>6456</v>
      </c>
      <c r="G21" s="4">
        <f t="shared" si="0"/>
        <v>0.38305452292441139</v>
      </c>
      <c r="I21" s="6" t="s">
        <v>32</v>
      </c>
      <c r="J21">
        <v>1456</v>
      </c>
      <c r="K21">
        <v>7453</v>
      </c>
    </row>
    <row r="22" spans="1:11" x14ac:dyDescent="0.25">
      <c r="A22" s="2">
        <v>43102</v>
      </c>
      <c r="B22" s="1" t="s">
        <v>18</v>
      </c>
      <c r="C22" s="1" t="s">
        <v>14</v>
      </c>
      <c r="D22" s="1">
        <v>4467</v>
      </c>
      <c r="E22" s="1" t="s">
        <v>19</v>
      </c>
      <c r="F22" s="1">
        <v>7846</v>
      </c>
      <c r="G22" s="4">
        <f t="shared" si="0"/>
        <v>0.56933469283711446</v>
      </c>
      <c r="I22" s="6" t="s">
        <v>33</v>
      </c>
      <c r="J22">
        <v>6534</v>
      </c>
      <c r="K22">
        <v>7234</v>
      </c>
    </row>
    <row r="23" spans="1:11" x14ac:dyDescent="0.25">
      <c r="A23" s="2">
        <v>43102</v>
      </c>
      <c r="B23" s="1" t="s">
        <v>20</v>
      </c>
      <c r="C23" s="1" t="s">
        <v>7</v>
      </c>
      <c r="D23" s="1">
        <v>3573</v>
      </c>
      <c r="E23" s="1" t="s">
        <v>21</v>
      </c>
      <c r="F23" s="1">
        <v>8456</v>
      </c>
      <c r="G23" s="4">
        <f t="shared" si="0"/>
        <v>0.42254020813623461</v>
      </c>
      <c r="I23" s="6" t="s">
        <v>34</v>
      </c>
      <c r="J23">
        <v>1200</v>
      </c>
      <c r="K23">
        <v>4525</v>
      </c>
    </row>
    <row r="24" spans="1:11" x14ac:dyDescent="0.25">
      <c r="A24" s="2">
        <v>43102</v>
      </c>
      <c r="B24" s="1" t="s">
        <v>20</v>
      </c>
      <c r="C24" s="1" t="s">
        <v>9</v>
      </c>
      <c r="D24" s="1">
        <v>2367</v>
      </c>
      <c r="E24" s="1" t="s">
        <v>21</v>
      </c>
      <c r="F24" s="1">
        <v>3624</v>
      </c>
      <c r="G24" s="4">
        <f t="shared" si="0"/>
        <v>0.65314569536423839</v>
      </c>
      <c r="I24" s="6" t="s">
        <v>35</v>
      </c>
      <c r="J24">
        <v>4467</v>
      </c>
      <c r="K24">
        <v>7846</v>
      </c>
    </row>
    <row r="25" spans="1:11" x14ac:dyDescent="0.25">
      <c r="A25" s="2">
        <v>43102</v>
      </c>
      <c r="B25" s="1" t="s">
        <v>20</v>
      </c>
      <c r="C25" s="1" t="s">
        <v>10</v>
      </c>
      <c r="D25" s="1">
        <v>3462</v>
      </c>
      <c r="E25" s="1" t="s">
        <v>21</v>
      </c>
      <c r="F25" s="1">
        <v>7345</v>
      </c>
      <c r="G25" s="4">
        <f t="shared" si="0"/>
        <v>0.47134104833219875</v>
      </c>
      <c r="I25" s="6" t="s">
        <v>36</v>
      </c>
      <c r="J25">
        <v>3467</v>
      </c>
      <c r="K25">
        <v>7345</v>
      </c>
    </row>
    <row r="26" spans="1:11" x14ac:dyDescent="0.25">
      <c r="A26" s="2">
        <v>43102</v>
      </c>
      <c r="B26" s="1" t="s">
        <v>20</v>
      </c>
      <c r="C26" s="1" t="s">
        <v>11</v>
      </c>
      <c r="D26" s="1">
        <v>3573</v>
      </c>
      <c r="E26" s="1" t="s">
        <v>21</v>
      </c>
      <c r="F26" s="1">
        <v>7357</v>
      </c>
      <c r="G26" s="4">
        <f t="shared" si="0"/>
        <v>0.48565991572651895</v>
      </c>
      <c r="I26" s="6" t="s">
        <v>37</v>
      </c>
      <c r="J26">
        <v>1895</v>
      </c>
      <c r="K26">
        <v>6246</v>
      </c>
    </row>
    <row r="27" spans="1:11" x14ac:dyDescent="0.25">
      <c r="A27" s="2">
        <v>43102</v>
      </c>
      <c r="B27" s="1" t="s">
        <v>20</v>
      </c>
      <c r="C27" s="1" t="s">
        <v>12</v>
      </c>
      <c r="D27" s="1">
        <v>3462</v>
      </c>
      <c r="E27" s="1" t="s">
        <v>21</v>
      </c>
      <c r="F27" s="1">
        <v>4356</v>
      </c>
      <c r="G27" s="4">
        <f t="shared" si="0"/>
        <v>0.79476584022038566</v>
      </c>
      <c r="I27" s="6" t="s">
        <v>38</v>
      </c>
      <c r="J27">
        <v>2467</v>
      </c>
      <c r="K27">
        <v>4524</v>
      </c>
    </row>
    <row r="28" spans="1:11" x14ac:dyDescent="0.25">
      <c r="A28" s="2">
        <v>43102</v>
      </c>
      <c r="B28" s="1" t="s">
        <v>20</v>
      </c>
      <c r="C28" s="1" t="s">
        <v>13</v>
      </c>
      <c r="D28" s="1">
        <v>236</v>
      </c>
      <c r="E28" s="1" t="s">
        <v>21</v>
      </c>
      <c r="F28" s="1">
        <v>2346</v>
      </c>
      <c r="G28" s="4">
        <f t="shared" si="0"/>
        <v>0.10059676044330776</v>
      </c>
      <c r="I28" s="6" t="s">
        <v>39</v>
      </c>
      <c r="J28">
        <v>3447</v>
      </c>
      <c r="K28">
        <v>8467</v>
      </c>
    </row>
    <row r="29" spans="1:11" x14ac:dyDescent="0.25">
      <c r="A29" s="2">
        <v>43102</v>
      </c>
      <c r="B29" s="1" t="s">
        <v>20</v>
      </c>
      <c r="C29" s="1" t="s">
        <v>14</v>
      </c>
      <c r="D29" s="1">
        <v>1456</v>
      </c>
      <c r="E29" s="1" t="s">
        <v>21</v>
      </c>
      <c r="F29" s="1">
        <v>7453</v>
      </c>
      <c r="G29" s="4">
        <f t="shared" si="0"/>
        <v>0.19535757413122232</v>
      </c>
      <c r="I29" s="6" t="s">
        <v>40</v>
      </c>
      <c r="J29">
        <v>24933</v>
      </c>
      <c r="K29">
        <v>53640</v>
      </c>
    </row>
    <row r="30" spans="1:11" x14ac:dyDescent="0.25">
      <c r="A30" s="2">
        <v>43102</v>
      </c>
      <c r="B30" s="1" t="s">
        <v>22</v>
      </c>
      <c r="C30" s="1" t="s">
        <v>7</v>
      </c>
      <c r="D30" s="1">
        <v>3466</v>
      </c>
      <c r="E30" s="1" t="s">
        <v>23</v>
      </c>
      <c r="F30" s="1">
        <v>7345</v>
      </c>
      <c r="G30" s="4">
        <f t="shared" si="0"/>
        <v>0.47188563648740639</v>
      </c>
    </row>
    <row r="31" spans="1:11" x14ac:dyDescent="0.25">
      <c r="A31" s="2">
        <v>43102</v>
      </c>
      <c r="B31" s="1" t="s">
        <v>22</v>
      </c>
      <c r="C31" s="1" t="s">
        <v>9</v>
      </c>
      <c r="D31" s="1">
        <v>1626</v>
      </c>
      <c r="E31" s="1" t="s">
        <v>23</v>
      </c>
      <c r="F31" s="1">
        <v>5734</v>
      </c>
      <c r="G31" s="4">
        <f t="shared" si="0"/>
        <v>0.28357167771189395</v>
      </c>
    </row>
    <row r="32" spans="1:11" x14ac:dyDescent="0.25">
      <c r="A32" s="2">
        <v>43102</v>
      </c>
      <c r="B32" s="1" t="s">
        <v>22</v>
      </c>
      <c r="C32" s="1" t="s">
        <v>10</v>
      </c>
      <c r="D32" s="1">
        <v>1673</v>
      </c>
      <c r="E32" s="1" t="s">
        <v>23</v>
      </c>
      <c r="F32" s="1">
        <v>6345</v>
      </c>
      <c r="G32" s="4">
        <f t="shared" si="0"/>
        <v>0.26367218282111898</v>
      </c>
    </row>
    <row r="33" spans="1:7" x14ac:dyDescent="0.25">
      <c r="A33" s="2">
        <v>43102</v>
      </c>
      <c r="B33" s="1" t="s">
        <v>22</v>
      </c>
      <c r="C33" s="1" t="s">
        <v>11</v>
      </c>
      <c r="D33" s="1">
        <v>1463</v>
      </c>
      <c r="E33" s="1" t="s">
        <v>23</v>
      </c>
      <c r="F33" s="1">
        <v>6356</v>
      </c>
      <c r="G33" s="4">
        <f t="shared" si="0"/>
        <v>0.23017621145374451</v>
      </c>
    </row>
    <row r="34" spans="1:7" x14ac:dyDescent="0.25">
      <c r="A34" s="2">
        <v>43102</v>
      </c>
      <c r="B34" s="1" t="s">
        <v>22</v>
      </c>
      <c r="C34" s="1" t="s">
        <v>12</v>
      </c>
      <c r="D34" s="1">
        <v>2273</v>
      </c>
      <c r="E34" s="1" t="s">
        <v>23</v>
      </c>
      <c r="F34" s="1">
        <v>2346</v>
      </c>
      <c r="G34" s="4">
        <f t="shared" si="0"/>
        <v>0.96888320545609552</v>
      </c>
    </row>
    <row r="35" spans="1:7" x14ac:dyDescent="0.25">
      <c r="A35" s="2">
        <v>43102</v>
      </c>
      <c r="B35" s="1" t="s">
        <v>22</v>
      </c>
      <c r="C35" s="1" t="s">
        <v>13</v>
      </c>
      <c r="D35" s="1">
        <v>2567</v>
      </c>
      <c r="E35" s="1" t="s">
        <v>23</v>
      </c>
      <c r="F35" s="1">
        <v>6345</v>
      </c>
      <c r="G35" s="4">
        <f t="shared" si="0"/>
        <v>0.40457052797478327</v>
      </c>
    </row>
    <row r="36" spans="1:7" x14ac:dyDescent="0.25">
      <c r="A36" s="2">
        <v>43102</v>
      </c>
      <c r="B36" s="1" t="s">
        <v>22</v>
      </c>
      <c r="C36" s="1" t="s">
        <v>14</v>
      </c>
      <c r="D36" s="1">
        <v>2467</v>
      </c>
      <c r="E36" s="1" t="s">
        <v>23</v>
      </c>
      <c r="F36" s="1">
        <f>4524</f>
        <v>4524</v>
      </c>
      <c r="G36" s="4">
        <f t="shared" si="0"/>
        <v>0.54531388152077809</v>
      </c>
    </row>
    <row r="37" spans="1:7" x14ac:dyDescent="0.25">
      <c r="A37" s="2">
        <v>43102</v>
      </c>
      <c r="B37" s="1" t="s">
        <v>24</v>
      </c>
      <c r="C37" s="1" t="s">
        <v>7</v>
      </c>
      <c r="D37" s="1">
        <v>1577</v>
      </c>
      <c r="E37" s="1" t="s">
        <v>25</v>
      </c>
      <c r="F37" s="1">
        <v>6345</v>
      </c>
      <c r="G37" s="4">
        <f t="shared" si="0"/>
        <v>0.24854215918045705</v>
      </c>
    </row>
    <row r="38" spans="1:7" x14ac:dyDescent="0.25">
      <c r="A38" s="2">
        <v>43102</v>
      </c>
      <c r="B38" s="1" t="s">
        <v>24</v>
      </c>
      <c r="C38" s="1" t="s">
        <v>9</v>
      </c>
      <c r="D38" s="1">
        <v>3477</v>
      </c>
      <c r="E38" s="1" t="s">
        <v>25</v>
      </c>
      <c r="F38" s="1">
        <v>3462</v>
      </c>
      <c r="G38" s="4">
        <f t="shared" si="0"/>
        <v>1.0043327556325823</v>
      </c>
    </row>
    <row r="39" spans="1:7" x14ac:dyDescent="0.25">
      <c r="A39" s="2">
        <v>43102</v>
      </c>
      <c r="B39" s="1" t="s">
        <v>24</v>
      </c>
      <c r="C39" s="1" t="s">
        <v>10</v>
      </c>
      <c r="D39" s="1">
        <v>2467</v>
      </c>
      <c r="E39" s="1" t="s">
        <v>25</v>
      </c>
      <c r="F39" s="1">
        <v>10567</v>
      </c>
      <c r="G39" s="4">
        <f t="shared" si="0"/>
        <v>0.23346266679284566</v>
      </c>
    </row>
    <row r="40" spans="1:7" x14ac:dyDescent="0.25">
      <c r="A40" s="2">
        <v>43102</v>
      </c>
      <c r="B40" s="1" t="s">
        <v>24</v>
      </c>
      <c r="C40" s="1" t="s">
        <v>11</v>
      </c>
      <c r="D40" s="1">
        <v>2467</v>
      </c>
      <c r="E40" s="1" t="s">
        <v>25</v>
      </c>
      <c r="F40" s="1">
        <v>8563</v>
      </c>
      <c r="G40" s="4">
        <f t="shared" si="0"/>
        <v>0.28809996496554946</v>
      </c>
    </row>
    <row r="41" spans="1:7" x14ac:dyDescent="0.25">
      <c r="A41" s="2">
        <v>43102</v>
      </c>
      <c r="B41" s="1" t="s">
        <v>24</v>
      </c>
      <c r="C41" s="1" t="s">
        <v>12</v>
      </c>
      <c r="D41" s="1">
        <v>1463</v>
      </c>
      <c r="E41" s="1" t="s">
        <v>25</v>
      </c>
      <c r="F41" s="1">
        <v>2456</v>
      </c>
      <c r="G41" s="4">
        <f t="shared" si="0"/>
        <v>0.59568403908794787</v>
      </c>
    </row>
    <row r="42" spans="1:7" x14ac:dyDescent="0.25">
      <c r="A42" s="2">
        <v>43102</v>
      </c>
      <c r="B42" s="1" t="s">
        <v>24</v>
      </c>
      <c r="C42" s="1" t="s">
        <v>13</v>
      </c>
      <c r="D42" s="1">
        <v>3777</v>
      </c>
      <c r="E42" s="1" t="s">
        <v>25</v>
      </c>
      <c r="F42" s="1">
        <v>7343</v>
      </c>
      <c r="G42" s="4">
        <f t="shared" si="0"/>
        <v>0.51436742475827324</v>
      </c>
    </row>
    <row r="43" spans="1:7" x14ac:dyDescent="0.25">
      <c r="A43" s="2">
        <v>43102</v>
      </c>
      <c r="B43" s="1" t="s">
        <v>24</v>
      </c>
      <c r="C43" s="1" t="s">
        <v>14</v>
      </c>
      <c r="D43" s="1">
        <v>3467</v>
      </c>
      <c r="E43" s="1" t="s">
        <v>25</v>
      </c>
      <c r="F43" s="1">
        <v>7345</v>
      </c>
      <c r="G43" s="4">
        <f t="shared" si="0"/>
        <v>0.47202178352620833</v>
      </c>
    </row>
    <row r="44" spans="1:7" x14ac:dyDescent="0.25">
      <c r="A44" s="2">
        <v>43102</v>
      </c>
      <c r="B44" s="1" t="s">
        <v>26</v>
      </c>
      <c r="C44" s="1" t="s">
        <v>7</v>
      </c>
      <c r="D44" s="1">
        <v>7345</v>
      </c>
      <c r="E44" s="1" t="s">
        <v>27</v>
      </c>
      <c r="F44" s="1">
        <v>8656</v>
      </c>
      <c r="G44" s="4">
        <f t="shared" si="0"/>
        <v>0.84854436229205177</v>
      </c>
    </row>
    <row r="45" spans="1:7" x14ac:dyDescent="0.25">
      <c r="A45" s="2">
        <v>43102</v>
      </c>
      <c r="B45" s="1" t="s">
        <v>26</v>
      </c>
      <c r="C45" s="1" t="s">
        <v>9</v>
      </c>
      <c r="D45" s="1">
        <v>4333</v>
      </c>
      <c r="E45" s="1" t="s">
        <v>27</v>
      </c>
      <c r="F45" s="1">
        <v>4357</v>
      </c>
      <c r="G45" s="4">
        <f t="shared" si="0"/>
        <v>0.99449162267615332</v>
      </c>
    </row>
    <row r="46" spans="1:7" x14ac:dyDescent="0.25">
      <c r="A46" s="2">
        <v>43102</v>
      </c>
      <c r="B46" s="1" t="s">
        <v>26</v>
      </c>
      <c r="C46" s="1" t="s">
        <v>10</v>
      </c>
      <c r="D46" s="1">
        <v>2463</v>
      </c>
      <c r="E46" s="1" t="s">
        <v>27</v>
      </c>
      <c r="F46" s="1">
        <v>8453</v>
      </c>
      <c r="G46" s="4">
        <f t="shared" si="0"/>
        <v>0.29137584289601326</v>
      </c>
    </row>
    <row r="47" spans="1:7" x14ac:dyDescent="0.25">
      <c r="A47" s="2">
        <v>43102</v>
      </c>
      <c r="B47" s="1" t="s">
        <v>26</v>
      </c>
      <c r="C47" s="1" t="s">
        <v>11</v>
      </c>
      <c r="D47" s="1">
        <v>2344</v>
      </c>
      <c r="E47" s="1" t="s">
        <v>27</v>
      </c>
      <c r="F47" s="1">
        <v>8358</v>
      </c>
      <c r="G47" s="4">
        <f t="shared" si="0"/>
        <v>0.28044986838956687</v>
      </c>
    </row>
    <row r="48" spans="1:7" x14ac:dyDescent="0.25">
      <c r="A48" s="2">
        <v>43102</v>
      </c>
      <c r="B48" s="1" t="s">
        <v>26</v>
      </c>
      <c r="C48" s="1" t="s">
        <v>12</v>
      </c>
      <c r="D48" s="1">
        <v>3466</v>
      </c>
      <c r="E48" s="1" t="s">
        <v>27</v>
      </c>
      <c r="F48" s="1">
        <v>3578</v>
      </c>
      <c r="G48" s="4">
        <f t="shared" si="0"/>
        <v>0.96869759642258246</v>
      </c>
    </row>
    <row r="49" spans="1:7" x14ac:dyDescent="0.25">
      <c r="A49" s="2">
        <v>43102</v>
      </c>
      <c r="B49" s="1" t="s">
        <v>26</v>
      </c>
      <c r="C49" s="1" t="s">
        <v>13</v>
      </c>
      <c r="D49" s="1">
        <v>2467</v>
      </c>
      <c r="E49" s="1" t="s">
        <v>27</v>
      </c>
      <c r="F49" s="1">
        <v>9564</v>
      </c>
      <c r="G49" s="4">
        <f t="shared" si="0"/>
        <v>0.25794646591384357</v>
      </c>
    </row>
    <row r="50" spans="1:7" x14ac:dyDescent="0.25">
      <c r="A50" s="2">
        <v>43102</v>
      </c>
      <c r="B50" s="1" t="s">
        <v>26</v>
      </c>
      <c r="C50" s="1" t="s">
        <v>14</v>
      </c>
      <c r="D50" s="1">
        <v>3447</v>
      </c>
      <c r="E50" s="1" t="s">
        <v>27</v>
      </c>
      <c r="F50" s="1">
        <v>8467</v>
      </c>
      <c r="G50" s="4">
        <f t="shared" si="0"/>
        <v>0.40710995630093305</v>
      </c>
    </row>
    <row r="51" spans="1:7" x14ac:dyDescent="0.25">
      <c r="A51" s="2">
        <v>43102</v>
      </c>
      <c r="B51" s="1" t="s">
        <v>28</v>
      </c>
      <c r="C51" s="1" t="s">
        <v>7</v>
      </c>
      <c r="D51" s="1">
        <v>3473</v>
      </c>
      <c r="E51" s="1" t="s">
        <v>29</v>
      </c>
      <c r="F51" s="1">
        <v>8543</v>
      </c>
      <c r="G51" s="4">
        <f t="shared" si="0"/>
        <v>0.40653166335011121</v>
      </c>
    </row>
    <row r="52" spans="1:7" x14ac:dyDescent="0.25">
      <c r="A52" s="2">
        <v>43102</v>
      </c>
      <c r="B52" s="1" t="s">
        <v>28</v>
      </c>
      <c r="C52" s="1" t="s">
        <v>9</v>
      </c>
      <c r="D52" s="1">
        <v>3467</v>
      </c>
      <c r="E52" s="1" t="s">
        <v>29</v>
      </c>
      <c r="F52" s="1">
        <v>6457</v>
      </c>
      <c r="G52" s="4">
        <f t="shared" si="0"/>
        <v>0.53693665789066125</v>
      </c>
    </row>
    <row r="53" spans="1:7" x14ac:dyDescent="0.25">
      <c r="A53" s="2">
        <v>43102</v>
      </c>
      <c r="B53" s="1" t="s">
        <v>28</v>
      </c>
      <c r="C53" s="1" t="s">
        <v>10</v>
      </c>
      <c r="D53" s="1">
        <v>3477</v>
      </c>
      <c r="E53" s="1" t="s">
        <v>29</v>
      </c>
      <c r="F53" s="1">
        <v>8945</v>
      </c>
      <c r="G53" s="4">
        <f t="shared" si="0"/>
        <v>0.38870877585243152</v>
      </c>
    </row>
    <row r="54" spans="1:7" x14ac:dyDescent="0.25">
      <c r="A54" s="2">
        <v>43102</v>
      </c>
      <c r="B54" s="1" t="s">
        <v>28</v>
      </c>
      <c r="C54" s="1" t="s">
        <v>11</v>
      </c>
      <c r="D54" s="1">
        <v>2344</v>
      </c>
      <c r="E54" s="1" t="s">
        <v>29</v>
      </c>
      <c r="F54" s="1">
        <v>3456</v>
      </c>
      <c r="G54" s="4">
        <f t="shared" si="0"/>
        <v>0.6782407407407407</v>
      </c>
    </row>
    <row r="55" spans="1:7" x14ac:dyDescent="0.25">
      <c r="A55" s="2">
        <v>43102</v>
      </c>
      <c r="B55" s="1" t="s">
        <v>28</v>
      </c>
      <c r="C55" s="1" t="s">
        <v>12</v>
      </c>
      <c r="D55" s="1">
        <v>5777</v>
      </c>
      <c r="E55" s="1" t="s">
        <v>29</v>
      </c>
      <c r="F55" s="1">
        <v>7345</v>
      </c>
      <c r="G55" s="4">
        <f t="shared" si="0"/>
        <v>0.78652144315861128</v>
      </c>
    </row>
    <row r="56" spans="1:7" x14ac:dyDescent="0.25">
      <c r="A56" s="2">
        <v>43102</v>
      </c>
      <c r="B56" s="1" t="s">
        <v>28</v>
      </c>
      <c r="C56" s="1" t="s">
        <v>13</v>
      </c>
      <c r="D56" s="1">
        <v>3478</v>
      </c>
      <c r="E56" s="1" t="s">
        <v>29</v>
      </c>
      <c r="F56" s="1">
        <v>7345</v>
      </c>
      <c r="G56" s="4">
        <f t="shared" si="0"/>
        <v>0.47351940095302925</v>
      </c>
    </row>
    <row r="57" spans="1:7" x14ac:dyDescent="0.25">
      <c r="A57" s="2">
        <v>43102</v>
      </c>
      <c r="B57" s="1" t="s">
        <v>28</v>
      </c>
      <c r="C57" s="1" t="s">
        <v>14</v>
      </c>
      <c r="D57" s="1">
        <v>6534</v>
      </c>
      <c r="E57" s="1" t="s">
        <v>29</v>
      </c>
      <c r="F57" s="1">
        <v>7234</v>
      </c>
      <c r="G57" s="4">
        <f t="shared" si="0"/>
        <v>0.90323472491014656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0829-B267-4B0E-8007-4CF068998E68}">
  <dimension ref="A1"/>
  <sheetViews>
    <sheetView showGridLines="0" zoomScale="70" zoomScaleNormal="70" workbookViewId="0">
      <selection activeCell="X12" sqref="X12"/>
    </sheetView>
  </sheetViews>
  <sheetFormatPr defaultRowHeight="13.8" x14ac:dyDescent="0.25"/>
  <cols>
    <col min="21" max="21" width="4" customWidth="1"/>
  </cols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数据看板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邵世昌</dc:creator>
  <cp:lastModifiedBy>世昌 邵</cp:lastModifiedBy>
  <dcterms:created xsi:type="dcterms:W3CDTF">2015-06-05T18:19:34Z</dcterms:created>
  <dcterms:modified xsi:type="dcterms:W3CDTF">2025-03-08T03:26:52Z</dcterms:modified>
</cp:coreProperties>
</file>