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_scope\te08\"/>
    </mc:Choice>
  </mc:AlternateContent>
  <xr:revisionPtr revIDLastSave="0" documentId="13_ncr:40009_{A1C99177-25CB-4068-83B6-61776EC43B90}" xr6:coauthVersionLast="47" xr6:coauthVersionMax="47" xr10:uidLastSave="{00000000-0000-0000-0000-000000000000}"/>
  <bookViews>
    <workbookView xWindow="-120" yWindow="-120" windowWidth="38640" windowHeight="15720"/>
  </bookViews>
  <sheets>
    <sheet name="te08_csn_issue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BI10" i="1" s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B9" i="1"/>
  <c r="BA9" i="1"/>
  <c r="AZ9" i="1"/>
  <c r="AY9" i="1"/>
  <c r="AX9" i="1"/>
  <c r="BK9" i="1" s="1"/>
  <c r="AW9" i="1"/>
  <c r="BJ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9" i="1" s="1"/>
  <c r="AS9" i="1" s="1"/>
  <c r="AU9" i="1" s="1"/>
  <c r="AB9" i="1"/>
  <c r="AA9" i="1"/>
  <c r="Z9" i="1"/>
  <c r="Y9" i="1"/>
  <c r="X9" i="1"/>
  <c r="AT9" i="1" s="1"/>
  <c r="W9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J4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I4" i="1"/>
  <c r="BJ3" i="1"/>
  <c r="BI5" i="1"/>
  <c r="BJ5" i="1"/>
  <c r="BH9" i="1"/>
  <c r="BI9" i="1"/>
  <c r="BK3" i="1"/>
  <c r="BH10" i="1"/>
  <c r="BJ10" i="1"/>
  <c r="BH11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<sst xmlns="http://schemas.openxmlformats.org/spreadsheetml/2006/main" count="179" uniqueCount="35">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</sst>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V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0.102375185993086</v>
      </c>
      <c r="C3">
        <v>0</v>
      </c>
      <c r="D3">
        <v>0.151335642187609</v>
      </c>
      <c r="E3">
        <v>0.74</v>
      </c>
      <c r="F3">
        <v>0.31672549273206202</v>
      </c>
      <c r="G3">
        <v>0.163333333333333</v>
      </c>
      <c r="H3">
        <v>0.41007553095459298</v>
      </c>
      <c r="I3">
        <v>1.6666666666666701E-2</v>
      </c>
      <c r="J3">
        <v>0.11326335119745901</v>
      </c>
      <c r="K3">
        <v>0.39333333333333298</v>
      </c>
      <c r="L3">
        <v>0.16541580582811</v>
      </c>
      <c r="M3">
        <v>1.3333333333333299E-2</v>
      </c>
      <c r="N3">
        <v>7.5676944940496399E-2</v>
      </c>
      <c r="O3">
        <v>0.33333333333333298</v>
      </c>
      <c r="P3">
        <v>0.12537792491420799</v>
      </c>
      <c r="Q3">
        <v>0.543333333333333</v>
      </c>
      <c r="R3">
        <v>0.163063529299349</v>
      </c>
      <c r="S3">
        <v>0.73333333333333295</v>
      </c>
      <c r="T3">
        <v>0.13678462506515701</v>
      </c>
      <c r="U3">
        <v>0.09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>*</v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>°</v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</v>
      </c>
      <c r="AU3" t="str">
        <f>_xlfn.CONCAT(AS3,AT3)</f>
        <v>•••°</v>
      </c>
      <c r="AW3">
        <f>IF(AND(B3&gt;0,C3&lt;=0.1),B3,"")</f>
        <v>0.102375185993086</v>
      </c>
      <c r="AX3" t="str">
        <f>IF(AND(D3&gt;0,E3&lt;=0.1),D3,"")</f>
        <v/>
      </c>
      <c r="AY3" t="str">
        <f>IF(AND(F3&gt;0,G3&lt;=0.1),F3,"")</f>
        <v/>
      </c>
      <c r="AZ3">
        <f>IF(AND(H3&gt;0,I3&lt;=0.1),H3,"")</f>
        <v>0.41007553095459298</v>
      </c>
      <c r="BA3" t="str">
        <f>IF(AND(J3&gt;0,K3&lt;=0.1),J3,"")</f>
        <v/>
      </c>
      <c r="BB3">
        <f>IF(AND(L3&gt;0,M3&lt;=0.1),L3,"")</f>
        <v>0.16541580582811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>
        <f>IF(AND(T3&gt;0,U3&lt;=0.1),T3,"")</f>
        <v>0.13678462506515701</v>
      </c>
      <c r="BH3">
        <f>MIN(AW3:BF3)</f>
        <v>0.102375185993086</v>
      </c>
      <c r="BI3">
        <f>MAX(AW3:BF3)</f>
        <v>0.41007553095459298</v>
      </c>
      <c r="BJ3">
        <f>AVERAGE(AW3:BF3)</f>
        <v>0.20366278696023649</v>
      </c>
      <c r="BK3">
        <f>STDEV(AW3:BF3)</f>
        <v>0.14000109415899359</v>
      </c>
    </row>
    <row r="4" spans="1:63" x14ac:dyDescent="0.25">
      <c r="A4" t="s">
        <v>24</v>
      </c>
      <c r="B4">
        <v>9.2775086649202407E-2</v>
      </c>
      <c r="C4">
        <v>2.66666666666667E-2</v>
      </c>
      <c r="D4">
        <v>0.30084236353350802</v>
      </c>
      <c r="E4">
        <v>0</v>
      </c>
      <c r="F4">
        <v>0.28831691419649702</v>
      </c>
      <c r="G4">
        <v>0.176666666666667</v>
      </c>
      <c r="H4">
        <v>0.29113499035225299</v>
      </c>
      <c r="I4">
        <v>0.193333333333333</v>
      </c>
      <c r="J4">
        <v>8.3249936408611502E-2</v>
      </c>
      <c r="K4">
        <v>0.51</v>
      </c>
      <c r="L4">
        <v>0.117752243687042</v>
      </c>
      <c r="M4">
        <v>0.2</v>
      </c>
      <c r="N4">
        <v>0.131863374845717</v>
      </c>
      <c r="O4">
        <v>2.33333333333333E-2</v>
      </c>
      <c r="P4">
        <v>8.7389892553387499E-2</v>
      </c>
      <c r="Q4">
        <v>0.82333333333333303</v>
      </c>
      <c r="R4">
        <v>0.51044837678280797</v>
      </c>
      <c r="S4">
        <v>4.33333333333333E-2</v>
      </c>
      <c r="T4">
        <v>0.15540276085110899</v>
      </c>
      <c r="U4">
        <v>0.11333333333333299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/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>*</v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>*</v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****</v>
      </c>
      <c r="AS4" t="str">
        <f t="shared" ref="AS4:AS5" si="21">SUBSTITUTE(AR4,"*",CHAR(149))</f>
        <v>••••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••••</v>
      </c>
      <c r="AW4">
        <f t="shared" ref="AW4:AW5" si="24">IF(AND(B4&gt;0,C4&lt;=0.1),B4,"")</f>
        <v>9.2775086649202407E-2</v>
      </c>
      <c r="AX4">
        <f t="shared" ref="AX4:AX5" si="25">IF(AND(D4&gt;0,E4&lt;=0.1),D4,"")</f>
        <v>0.30084236353350802</v>
      </c>
      <c r="AY4" t="str">
        <f t="shared" ref="AY4:AY5" si="26">IF(AND(F4&gt;0,G4&lt;=0.1),F4,"")</f>
        <v/>
      </c>
      <c r="AZ4" t="str">
        <f t="shared" ref="AZ4:AZ5" si="27">IF(AND(H4&gt;0,I4&lt;=0.1),H4,"")</f>
        <v/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>
        <f t="shared" ref="BC4:BC5" si="30">IF(AND(N4&gt;0,O4&lt;=0.1),N4,"")</f>
        <v>0.131863374845717</v>
      </c>
      <c r="BD4" t="str">
        <f t="shared" ref="BD4:BD5" si="31">IF(AND(P4&gt;0,Q4&lt;=0.1),P4,"")</f>
        <v/>
      </c>
      <c r="BE4">
        <f t="shared" ref="BE4:BE5" si="32">IF(AND(R4&gt;0,S4&lt;=0.1),R4,"")</f>
        <v>0.51044837678280797</v>
      </c>
      <c r="BF4" t="str">
        <f t="shared" ref="BF4:BF5" si="33">IF(AND(T4&gt;0,U4&lt;=0.1),T4,"")</f>
        <v/>
      </c>
      <c r="BH4">
        <f t="shared" ref="BH4:BH5" si="34">MIN(AW4:BF4)</f>
        <v>9.2775086649202407E-2</v>
      </c>
      <c r="BI4">
        <f t="shared" ref="BI4:BI5" si="35">MAX(AW4:BF4)</f>
        <v>0.51044837678280797</v>
      </c>
      <c r="BJ4">
        <f t="shared" ref="BJ4:BJ5" si="36">AVERAGE(AW4:BF4)</f>
        <v>0.25898230045280884</v>
      </c>
      <c r="BK4">
        <f t="shared" ref="BK4:BK5" si="37">STDEV(AW4:BF4)</f>
        <v>0.19041315745310616</v>
      </c>
    </row>
    <row r="5" spans="1:63" x14ac:dyDescent="0.25">
      <c r="A5" t="s">
        <v>25</v>
      </c>
      <c r="B5">
        <v>0.102037918569341</v>
      </c>
      <c r="C5">
        <v>0.02</v>
      </c>
      <c r="D5">
        <v>7.3560726950132202E-2</v>
      </c>
      <c r="E5">
        <v>0</v>
      </c>
      <c r="F5">
        <v>0.16889649630238401</v>
      </c>
      <c r="G5">
        <v>0.52333333333333298</v>
      </c>
      <c r="H5">
        <v>0.18018527028059</v>
      </c>
      <c r="I5">
        <v>0.52666666666666695</v>
      </c>
      <c r="J5">
        <v>7.2259091936646605E-2</v>
      </c>
      <c r="K5">
        <v>0.48666666666666702</v>
      </c>
      <c r="L5">
        <v>9.2516106561116807E-2</v>
      </c>
      <c r="M5">
        <v>0.45333333333333298</v>
      </c>
      <c r="N5">
        <v>0.25290449166821499</v>
      </c>
      <c r="O5">
        <v>3.3333333333333301E-3</v>
      </c>
      <c r="P5">
        <v>0.10258431050842499</v>
      </c>
      <c r="Q5">
        <v>0.68333333333333302</v>
      </c>
      <c r="R5">
        <v>0.43411920131398601</v>
      </c>
      <c r="S5">
        <v>0.04</v>
      </c>
      <c r="T5">
        <v>0.127225993454611</v>
      </c>
      <c r="U5">
        <v>8.6666666666666697E-2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/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>*</v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>*</v>
      </c>
      <c r="AN5" t="str">
        <f t="shared" si="18"/>
        <v/>
      </c>
      <c r="AO5" t="str">
        <f t="shared" si="9"/>
        <v/>
      </c>
      <c r="AP5" t="str">
        <f t="shared" si="19"/>
        <v>°</v>
      </c>
      <c r="AR5" t="str">
        <f t="shared" si="20"/>
        <v>****</v>
      </c>
      <c r="AS5" t="str">
        <f t="shared" si="21"/>
        <v>••••</v>
      </c>
      <c r="AT5" t="str">
        <f t="shared" si="22"/>
        <v>°</v>
      </c>
      <c r="AU5" t="str">
        <f t="shared" si="23"/>
        <v>••••°</v>
      </c>
      <c r="AW5">
        <f t="shared" si="24"/>
        <v>0.102037918569341</v>
      </c>
      <c r="AX5">
        <f t="shared" si="25"/>
        <v>7.3560726950132202E-2</v>
      </c>
      <c r="AY5" t="str">
        <f t="shared" si="26"/>
        <v/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0.25290449166821499</v>
      </c>
      <c r="BD5" t="str">
        <f t="shared" si="31"/>
        <v/>
      </c>
      <c r="BE5">
        <f t="shared" si="32"/>
        <v>0.43411920131398601</v>
      </c>
      <c r="BF5">
        <f t="shared" si="33"/>
        <v>0.127225993454611</v>
      </c>
      <c r="BH5">
        <f t="shared" si="34"/>
        <v>7.3560726950132202E-2</v>
      </c>
      <c r="BI5">
        <f t="shared" si="35"/>
        <v>0.43411920131398601</v>
      </c>
      <c r="BJ5">
        <f t="shared" si="36"/>
        <v>0.19796966639125704</v>
      </c>
      <c r="BK5">
        <f t="shared" si="37"/>
        <v>0.14871918973860718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4.7949865404223198E-2</v>
      </c>
      <c r="C9">
        <v>0.65666666666666695</v>
      </c>
      <c r="D9">
        <v>0.25851084373102501</v>
      </c>
      <c r="E9">
        <v>0.21666666666666701</v>
      </c>
      <c r="F9">
        <v>0.44113700617664597</v>
      </c>
      <c r="G9">
        <v>5.3333333333333302E-2</v>
      </c>
      <c r="H9">
        <v>0.231477581096524</v>
      </c>
      <c r="I9">
        <v>0.34333333333333299</v>
      </c>
      <c r="J9">
        <v>0.15558992828980001</v>
      </c>
      <c r="K9">
        <v>4.6666666666666697E-2</v>
      </c>
      <c r="L9">
        <v>0.17366096923843599</v>
      </c>
      <c r="M9">
        <v>8.6666666666666697E-2</v>
      </c>
      <c r="N9">
        <v>4.3160653845679402E-2</v>
      </c>
      <c r="O9">
        <v>0.96333333333333304</v>
      </c>
      <c r="P9">
        <v>0.18515264784458699</v>
      </c>
      <c r="Q9">
        <v>0.163333333333333</v>
      </c>
      <c r="R9">
        <v>0.15481595097518899</v>
      </c>
      <c r="S9">
        <v>0.70333333333333303</v>
      </c>
      <c r="T9">
        <v>0.144334199138866</v>
      </c>
      <c r="U9">
        <v>0.08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>°</v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>°</v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>°</v>
      </c>
      <c r="AR9" t="str">
        <f>_xlfn.CONCAT(W9,Y9,AA9,AC9,AE9,AG9,AI9,AK9,AM9,AO9)</f>
        <v>*</v>
      </c>
      <c r="AS9" t="str">
        <f>SUBSTITUTE(AR9,"*",CHAR(149))</f>
        <v>•</v>
      </c>
      <c r="AT9" t="str">
        <f>_xlfn.CONCAT(X9,Z9,AB9,AD9,AF9,AH9,AJ9,AL9,AN9,AP9)</f>
        <v>°°°</v>
      </c>
      <c r="AU9" t="str">
        <f>_xlfn.CONCAT(AS9,AT9)</f>
        <v>•°°°</v>
      </c>
      <c r="AW9" t="str">
        <f>IF(AND(B9&gt;0,C9&lt;=0.1),B9,"")</f>
        <v/>
      </c>
      <c r="AX9" t="str">
        <f>IF(AND(D9&gt;0,E9&lt;=0.1),D9,"")</f>
        <v/>
      </c>
      <c r="AY9">
        <f>IF(AND(F9&gt;0,G9&lt;=0.1),F9,"")</f>
        <v>0.44113700617664597</v>
      </c>
      <c r="AZ9" t="str">
        <f>IF(AND(H9&gt;0,I9&lt;=0.1),H9,"")</f>
        <v/>
      </c>
      <c r="BA9">
        <f>IF(AND(J9&gt;0,K9&lt;=0.1),J9,"")</f>
        <v>0.15558992828980001</v>
      </c>
      <c r="BB9">
        <f>IF(AND(L9&gt;0,M9&lt;=0.1),L9,"")</f>
        <v>0.17366096923843599</v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>
        <f>IF(AND(T9&gt;0,U9&lt;=0.1),T9,"")</f>
        <v>0.144334199138866</v>
      </c>
      <c r="BH9">
        <f>MIN(AW9:BF9)</f>
        <v>0.144334199138866</v>
      </c>
      <c r="BI9">
        <f>MAX(AW9:BF9)</f>
        <v>0.44113700617664597</v>
      </c>
      <c r="BJ9">
        <f>AVERAGE(AW9:BF9)</f>
        <v>0.228680525710937</v>
      </c>
      <c r="BK9">
        <f>STDEV(AW9:BF9)</f>
        <v>0.14215185064323296</v>
      </c>
    </row>
    <row r="10" spans="1:63" x14ac:dyDescent="0.25">
      <c r="A10" t="s">
        <v>24</v>
      </c>
      <c r="B10">
        <v>0.102748142821888</v>
      </c>
      <c r="C10">
        <v>4.6666666666666697E-2</v>
      </c>
      <c r="D10">
        <v>9.5013542301042198E-2</v>
      </c>
      <c r="E10">
        <v>0.89</v>
      </c>
      <c r="F10">
        <v>0.31127836370544398</v>
      </c>
      <c r="G10">
        <v>0.14000000000000001</v>
      </c>
      <c r="H10">
        <v>0.18133721150440099</v>
      </c>
      <c r="I10">
        <v>0.55666666666666698</v>
      </c>
      <c r="J10">
        <v>9.6285753343863204E-2</v>
      </c>
      <c r="K10">
        <v>0.28999999999999998</v>
      </c>
      <c r="L10">
        <v>9.8029504271732501E-2</v>
      </c>
      <c r="M10">
        <v>0.54</v>
      </c>
      <c r="N10">
        <v>6.8020287664107504E-2</v>
      </c>
      <c r="O10">
        <v>0.87</v>
      </c>
      <c r="P10">
        <v>0.135186084184094</v>
      </c>
      <c r="Q10">
        <v>0.37666666666666698</v>
      </c>
      <c r="R10">
        <v>0.40449994243222298</v>
      </c>
      <c r="S10">
        <v>0.06</v>
      </c>
      <c r="T10">
        <v>0.13365075887101199</v>
      </c>
      <c r="U10">
        <v>0.163333333333333</v>
      </c>
      <c r="W10" t="str">
        <f t="shared" si="38"/>
        <v>*</v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>°</v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>°</v>
      </c>
      <c r="AU10" t="str">
        <f t="shared" ref="AU10:AU11" si="61">_xlfn.CONCAT(AS10,AT10)</f>
        <v>•°</v>
      </c>
      <c r="AW10">
        <f t="shared" ref="AW10:AW11" si="62">IF(AND(B10&gt;0,C10&lt;=0.1),B10,"")</f>
        <v>0.102748142821888</v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>
        <f t="shared" ref="BE10:BE11" si="70">IF(AND(R10&gt;0,S10&lt;=0.1),R10,"")</f>
        <v>0.40449994243222298</v>
      </c>
      <c r="BF10" t="str">
        <f t="shared" ref="BF10:BF11" si="71">IF(AND(T10&gt;0,U10&lt;=0.1),T10,"")</f>
        <v/>
      </c>
      <c r="BH10">
        <f t="shared" ref="BH10:BH11" si="72">MIN(AW10:BF10)</f>
        <v>0.102748142821888</v>
      </c>
      <c r="BI10">
        <f t="shared" ref="BI10:BI11" si="73">MAX(AW10:BF10)</f>
        <v>0.40449994243222298</v>
      </c>
      <c r="BJ10">
        <f t="shared" ref="BJ10:BJ11" si="74">AVERAGE(AW10:BF10)</f>
        <v>0.25362404262705551</v>
      </c>
      <c r="BK10">
        <f t="shared" ref="BK10:BK11" si="75">STDEV(AW10:BF10)</f>
        <v>0.21337074373971202</v>
      </c>
    </row>
    <row r="11" spans="1:63" x14ac:dyDescent="0.25">
      <c r="A11" t="s">
        <v>25</v>
      </c>
      <c r="B11">
        <v>7.5605788243685398E-2</v>
      </c>
      <c r="C11">
        <v>0.236666666666667</v>
      </c>
      <c r="D11">
        <v>3.6951758053269099E-2</v>
      </c>
      <c r="E11">
        <v>0.91</v>
      </c>
      <c r="F11">
        <v>0.201413379106996</v>
      </c>
      <c r="G11">
        <v>0.51333333333333298</v>
      </c>
      <c r="H11">
        <v>0.15163057413806799</v>
      </c>
      <c r="I11">
        <v>0.68</v>
      </c>
      <c r="J11">
        <v>0.134531191990759</v>
      </c>
      <c r="K11">
        <v>7.6666666666666702E-2</v>
      </c>
      <c r="L11">
        <v>0.118821785678175</v>
      </c>
      <c r="M11">
        <v>0.36333333333333301</v>
      </c>
      <c r="N11">
        <v>0.122177483385742</v>
      </c>
      <c r="O11">
        <v>0.46666666666666701</v>
      </c>
      <c r="P11">
        <v>0.22476070518614999</v>
      </c>
      <c r="Q11">
        <v>0.1</v>
      </c>
      <c r="R11">
        <v>0.66422051462048903</v>
      </c>
      <c r="S11">
        <v>3.3333333333333301E-3</v>
      </c>
      <c r="T11">
        <v>9.1527697671274805E-2</v>
      </c>
      <c r="U11">
        <v>0.456666666666667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>°</v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>°</v>
      </c>
      <c r="AM11" t="str">
        <f t="shared" si="46"/>
        <v>*</v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>*</v>
      </c>
      <c r="AS11" t="str">
        <f t="shared" si="59"/>
        <v>•</v>
      </c>
      <c r="AT11" t="str">
        <f t="shared" si="60"/>
        <v>°°</v>
      </c>
      <c r="AU11" t="str">
        <f t="shared" si="61"/>
        <v>•°°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>
        <f t="shared" si="66"/>
        <v>0.134531191990759</v>
      </c>
      <c r="BB11" t="str">
        <f t="shared" si="67"/>
        <v/>
      </c>
      <c r="BC11" t="str">
        <f t="shared" si="68"/>
        <v/>
      </c>
      <c r="BD11">
        <f t="shared" si="69"/>
        <v>0.22476070518614999</v>
      </c>
      <c r="BE11">
        <f t="shared" si="70"/>
        <v>0.66422051462048903</v>
      </c>
      <c r="BF11" t="str">
        <f t="shared" si="71"/>
        <v/>
      </c>
      <c r="BH11">
        <f t="shared" si="72"/>
        <v>0.134531191990759</v>
      </c>
      <c r="BI11">
        <f t="shared" si="73"/>
        <v>0.66422051462048903</v>
      </c>
      <c r="BJ11">
        <f t="shared" si="74"/>
        <v>0.34117080393246607</v>
      </c>
      <c r="BK11">
        <f t="shared" si="75"/>
        <v>0.28338344684293182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2022-11-30T11:52:11Z</dcterms:created>
  <dcterms:modified xsi:type="dcterms:W3CDTF">2022-11-30T11:57:39Z</dcterms:modified>
</cp:coreProperties>
</file>