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\te08\"/>
    </mc:Choice>
  </mc:AlternateContent>
  <xr:revisionPtr revIDLastSave="0" documentId="13_ncr:1_{60DC8BC8-27C1-4265-AD5E-B5DCF6A2BE0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ll 5 10" sheetId="2" r:id="rId1"/>
    <sheet name="Sheet2" sheetId="3" r:id="rId2"/>
    <sheet name="te08_csn_bugs_phpmyadmi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2" i="2" l="1"/>
  <c r="BS32" i="2"/>
  <c r="BR32" i="2"/>
  <c r="BQ32" i="2"/>
  <c r="BT31" i="2"/>
  <c r="BS31" i="2"/>
  <c r="BR31" i="2"/>
  <c r="BQ31" i="2"/>
  <c r="BT30" i="2"/>
  <c r="BS30" i="2"/>
  <c r="BR30" i="2"/>
  <c r="BQ30" i="2"/>
  <c r="BT29" i="2"/>
  <c r="BS29" i="2"/>
  <c r="BR29" i="2"/>
  <c r="BQ29" i="2"/>
  <c r="BT28" i="2"/>
  <c r="BS28" i="2"/>
  <c r="BR28" i="2"/>
  <c r="BQ28" i="2"/>
  <c r="BT27" i="2"/>
  <c r="BS27" i="2"/>
  <c r="BR27" i="2"/>
  <c r="BQ27" i="2"/>
  <c r="BT26" i="2"/>
  <c r="BS26" i="2"/>
  <c r="BR26" i="2"/>
  <c r="BQ26" i="2"/>
  <c r="BT25" i="2"/>
  <c r="BS25" i="2"/>
  <c r="BR25" i="2"/>
  <c r="BQ25" i="2"/>
  <c r="BT24" i="2"/>
  <c r="BS24" i="2"/>
  <c r="BR24" i="2"/>
  <c r="BQ24" i="2"/>
  <c r="BT23" i="2"/>
  <c r="BS23" i="2"/>
  <c r="BR23" i="2"/>
  <c r="BQ23" i="2"/>
  <c r="BT22" i="2"/>
  <c r="BS22" i="2"/>
  <c r="BR22" i="2"/>
  <c r="BQ22" i="2"/>
  <c r="BT21" i="2"/>
  <c r="BS21" i="2"/>
  <c r="BR21" i="2"/>
  <c r="BQ21" i="2"/>
  <c r="BT20" i="2"/>
  <c r="BS20" i="2"/>
  <c r="BR20" i="2"/>
  <c r="BQ20" i="2"/>
  <c r="BT19" i="2"/>
  <c r="BS19" i="2"/>
  <c r="BR19" i="2"/>
  <c r="BQ19" i="2"/>
  <c r="BT18" i="2"/>
  <c r="BS18" i="2"/>
  <c r="BR18" i="2"/>
  <c r="BQ18" i="2"/>
  <c r="BT17" i="2"/>
  <c r="BS17" i="2"/>
  <c r="BR17" i="2"/>
  <c r="BQ17" i="2"/>
  <c r="BT16" i="2"/>
  <c r="BS16" i="2"/>
  <c r="BR16" i="2"/>
  <c r="BQ16" i="2"/>
  <c r="BT15" i="2"/>
  <c r="BS15" i="2"/>
  <c r="BR15" i="2"/>
  <c r="BQ15" i="2"/>
  <c r="BT14" i="2"/>
  <c r="BS14" i="2"/>
  <c r="BR14" i="2"/>
  <c r="BQ14" i="2"/>
  <c r="BT13" i="2"/>
  <c r="BS13" i="2"/>
  <c r="BR13" i="2"/>
  <c r="BQ13" i="2"/>
  <c r="BT12" i="2"/>
  <c r="BS12" i="2"/>
  <c r="BR12" i="2"/>
  <c r="BQ12" i="2"/>
  <c r="BT11" i="2"/>
  <c r="BS11" i="2"/>
  <c r="BR11" i="2"/>
  <c r="BQ11" i="2"/>
  <c r="BT10" i="2"/>
  <c r="BS10" i="2"/>
  <c r="BR10" i="2"/>
  <c r="BQ10" i="2"/>
  <c r="BT9" i="2"/>
  <c r="BS9" i="2"/>
  <c r="BR9" i="2"/>
  <c r="BQ9" i="2"/>
  <c r="BT8" i="2"/>
  <c r="BS8" i="2"/>
  <c r="BR8" i="2"/>
  <c r="BQ8" i="2"/>
  <c r="BT7" i="2"/>
  <c r="BS7" i="2"/>
  <c r="BR7" i="2"/>
  <c r="BQ7" i="2"/>
  <c r="BT6" i="2"/>
  <c r="BS6" i="2"/>
  <c r="BR6" i="2"/>
  <c r="BQ6" i="2"/>
  <c r="BT5" i="2"/>
  <c r="BS5" i="2"/>
  <c r="BR5" i="2"/>
  <c r="BQ5" i="2"/>
  <c r="BT4" i="2"/>
  <c r="BS4" i="2"/>
  <c r="BR4" i="2"/>
  <c r="BQ4" i="2"/>
  <c r="BT3" i="2"/>
  <c r="BS3" i="2"/>
  <c r="BR3" i="2"/>
  <c r="BQ3" i="2"/>
  <c r="BO4" i="2"/>
  <c r="BO5" i="2"/>
  <c r="BO6" i="2"/>
  <c r="BO7" i="2"/>
  <c r="BO9" i="2"/>
  <c r="BO10" i="2"/>
  <c r="BO11" i="2"/>
  <c r="BO12" i="2"/>
  <c r="BO13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" i="2"/>
  <c r="BM4" i="2"/>
  <c r="BM5" i="2"/>
  <c r="BM6" i="2"/>
  <c r="BM7" i="2"/>
  <c r="BM8" i="2"/>
  <c r="BM9" i="2"/>
  <c r="BM10" i="2"/>
  <c r="BM11" i="2"/>
  <c r="BM12" i="2"/>
  <c r="BM13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" i="2"/>
  <c r="BL4" i="2"/>
  <c r="BL5" i="2"/>
  <c r="BL6" i="2"/>
  <c r="BL7" i="2"/>
  <c r="BL8" i="2"/>
  <c r="BL9" i="2"/>
  <c r="BL10" i="2"/>
  <c r="BL11" i="2"/>
  <c r="BL12" i="2"/>
  <c r="BL13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" i="2"/>
  <c r="BK4" i="2"/>
  <c r="BK5" i="2"/>
  <c r="BK6" i="2"/>
  <c r="BK7" i="2"/>
  <c r="BK8" i="2"/>
  <c r="BK9" i="2"/>
  <c r="BK10" i="2"/>
  <c r="BK11" i="2"/>
  <c r="BK12" i="2"/>
  <c r="BK13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" i="2"/>
  <c r="BI4" i="2"/>
  <c r="BI5" i="2"/>
  <c r="BI6" i="2"/>
  <c r="BI7" i="2"/>
  <c r="BI8" i="2"/>
  <c r="BI9" i="2"/>
  <c r="BI10" i="2"/>
  <c r="BI11" i="2"/>
  <c r="BI12" i="2"/>
  <c r="BI13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" i="2"/>
  <c r="BG4" i="2"/>
  <c r="BG5" i="2"/>
  <c r="BG6" i="2"/>
  <c r="BG7" i="2"/>
  <c r="BG8" i="2"/>
  <c r="BG9" i="2"/>
  <c r="BG10" i="2"/>
  <c r="BG11" i="2"/>
  <c r="BG12" i="2"/>
  <c r="BG13" i="2"/>
  <c r="BG15" i="2"/>
  <c r="BG16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H4" i="2"/>
  <c r="BH5" i="2"/>
  <c r="BH6" i="2"/>
  <c r="BH7" i="2"/>
  <c r="BH8" i="2"/>
  <c r="BH9" i="2"/>
  <c r="BH10" i="2"/>
  <c r="BH11" i="2"/>
  <c r="BH12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" i="2"/>
  <c r="BG3" i="2"/>
  <c r="BF4" i="2"/>
  <c r="BF5" i="2"/>
  <c r="BF6" i="2"/>
  <c r="BF7" i="2"/>
  <c r="BF8" i="2"/>
  <c r="BF9" i="2"/>
  <c r="BF10" i="2"/>
  <c r="BF11" i="2"/>
  <c r="BF12" i="2"/>
  <c r="BF13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L32" i="2"/>
  <c r="L31" i="2"/>
  <c r="L30" i="2"/>
  <c r="L29" i="2"/>
  <c r="L28" i="2"/>
  <c r="L27" i="2"/>
  <c r="BB27" i="2" s="1"/>
  <c r="AS27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D4" i="2"/>
  <c r="D5" i="2"/>
  <c r="D6" i="2"/>
  <c r="D7" i="2"/>
  <c r="D8" i="2"/>
  <c r="BB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BB32" i="2" s="1"/>
  <c r="D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" i="2"/>
  <c r="BW32" i="2"/>
  <c r="BX32" i="2"/>
  <c r="BY32" i="2"/>
  <c r="BZ32" i="2"/>
  <c r="CA32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" i="2"/>
  <c r="AW67" i="2"/>
  <c r="BB67" i="2" s="1"/>
  <c r="AW66" i="2"/>
  <c r="AX66" i="2" s="1"/>
  <c r="AW65" i="2"/>
  <c r="AX65" i="2" s="1"/>
  <c r="AW64" i="2"/>
  <c r="AZ64" i="2" s="1"/>
  <c r="AW63" i="2"/>
  <c r="AX63" i="2" s="1"/>
  <c r="AW62" i="2"/>
  <c r="AX62" i="2" s="1"/>
  <c r="AW61" i="2"/>
  <c r="BB61" i="2" s="1"/>
  <c r="AW60" i="2"/>
  <c r="AX60" i="2" s="1"/>
  <c r="AW59" i="2"/>
  <c r="AZ59" i="2" s="1"/>
  <c r="AW58" i="2"/>
  <c r="AX58" i="2" s="1"/>
  <c r="AW57" i="2"/>
  <c r="AX57" i="2" s="1"/>
  <c r="AW56" i="2"/>
  <c r="BB56" i="2" s="1"/>
  <c r="AW55" i="2"/>
  <c r="AX55" i="2" s="1"/>
  <c r="AW54" i="2"/>
  <c r="AX54" i="2" s="1"/>
  <c r="AW53" i="2"/>
  <c r="BB53" i="2" s="1"/>
  <c r="AW52" i="2"/>
  <c r="AZ52" i="2" s="1"/>
  <c r="AW51" i="2"/>
  <c r="AZ51" i="2" s="1"/>
  <c r="AW50" i="2"/>
  <c r="AX50" i="2" s="1"/>
  <c r="AW49" i="2"/>
  <c r="AX49" i="2" s="1"/>
  <c r="AW48" i="2"/>
  <c r="BB48" i="2" s="1"/>
  <c r="AW47" i="2"/>
  <c r="AX47" i="2" s="1"/>
  <c r="AW46" i="2"/>
  <c r="AX46" i="2" s="1"/>
  <c r="AW45" i="2"/>
  <c r="BB45" i="2" s="1"/>
  <c r="AW44" i="2"/>
  <c r="AX44" i="2" s="1"/>
  <c r="AW43" i="2"/>
  <c r="AZ43" i="2" s="1"/>
  <c r="AW42" i="2"/>
  <c r="AX42" i="2" s="1"/>
  <c r="AW41" i="2"/>
  <c r="AX41" i="2" s="1"/>
  <c r="AW40" i="2"/>
  <c r="AX40" i="2" s="1"/>
  <c r="AY40" i="2" s="1"/>
  <c r="AW39" i="2"/>
  <c r="AX39" i="2" s="1"/>
  <c r="AW38" i="2"/>
  <c r="AX38" i="2" s="1"/>
  <c r="AO33" i="2"/>
  <c r="AO34" i="2" s="1"/>
  <c r="AO35" i="2" s="1"/>
  <c r="AK33" i="2"/>
  <c r="AK34" i="2" s="1"/>
  <c r="AK35" i="2" s="1"/>
  <c r="AG33" i="2"/>
  <c r="AG34" i="2" s="1"/>
  <c r="AG35" i="2" s="1"/>
  <c r="AC33" i="2"/>
  <c r="AC34" i="2" s="1"/>
  <c r="AC35" i="2" s="1"/>
  <c r="Y33" i="2"/>
  <c r="Y34" i="2" s="1"/>
  <c r="Y35" i="2" s="1"/>
  <c r="U33" i="2"/>
  <c r="U34" i="2" s="1"/>
  <c r="U35" i="2" s="1"/>
  <c r="Q33" i="2"/>
  <c r="Q34" i="2" s="1"/>
  <c r="Q35" i="2" s="1"/>
  <c r="M33" i="2"/>
  <c r="M34" i="2" s="1"/>
  <c r="M35" i="2" s="1"/>
  <c r="I33" i="2"/>
  <c r="I34" i="2" s="1"/>
  <c r="I35" i="2" s="1"/>
  <c r="E33" i="2"/>
  <c r="E34" i="2" s="1"/>
  <c r="E35" i="2" s="1"/>
  <c r="AW32" i="2"/>
  <c r="AX32" i="2" s="1"/>
  <c r="AW31" i="2"/>
  <c r="AW30" i="2"/>
  <c r="AX30" i="2" s="1"/>
  <c r="AW29" i="2"/>
  <c r="AW28" i="2"/>
  <c r="AW27" i="2"/>
  <c r="AW26" i="2"/>
  <c r="AW25" i="2"/>
  <c r="AW24" i="2"/>
  <c r="AX24" i="2" s="1"/>
  <c r="AW23" i="2"/>
  <c r="AW22" i="2"/>
  <c r="AX22" i="2" s="1"/>
  <c r="AW21" i="2"/>
  <c r="AW20" i="2"/>
  <c r="AX20" i="2" s="1"/>
  <c r="AW19" i="2"/>
  <c r="AX19" i="2" s="1"/>
  <c r="AW18" i="2"/>
  <c r="AW17" i="2"/>
  <c r="AW16" i="2"/>
  <c r="AX16" i="2" s="1"/>
  <c r="AW15" i="2"/>
  <c r="AW14" i="2"/>
  <c r="AW13" i="2"/>
  <c r="AW12" i="2"/>
  <c r="AX12" i="2" s="1"/>
  <c r="AW11" i="2"/>
  <c r="AW10" i="2"/>
  <c r="AW9" i="2"/>
  <c r="AW8" i="2"/>
  <c r="AX8" i="2" s="1"/>
  <c r="AW7" i="2"/>
  <c r="AW6" i="2"/>
  <c r="AX6" i="2" s="1"/>
  <c r="AW5" i="2"/>
  <c r="AW4" i="2"/>
  <c r="AX4" i="2" s="1"/>
  <c r="AW3" i="2"/>
  <c r="X5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W32" i="1"/>
  <c r="AB32" i="1" s="1"/>
  <c r="W31" i="1"/>
  <c r="AB31" i="1" s="1"/>
  <c r="W30" i="1"/>
  <c r="Z30" i="1" s="1"/>
  <c r="W29" i="1"/>
  <c r="Z29" i="1" s="1"/>
  <c r="W28" i="1"/>
  <c r="W27" i="1"/>
  <c r="AB26" i="1"/>
  <c r="W26" i="1"/>
  <c r="Z26" i="1" s="1"/>
  <c r="W25" i="1"/>
  <c r="AB25" i="1" s="1"/>
  <c r="W24" i="1"/>
  <c r="AB24" i="1" s="1"/>
  <c r="W23" i="1"/>
  <c r="AB23" i="1" s="1"/>
  <c r="AB22" i="1"/>
  <c r="W22" i="1"/>
  <c r="Z22" i="1" s="1"/>
  <c r="W21" i="1"/>
  <c r="Z21" i="1" s="1"/>
  <c r="W20" i="1"/>
  <c r="AB19" i="1"/>
  <c r="Z19" i="1"/>
  <c r="W19" i="1"/>
  <c r="AB18" i="1"/>
  <c r="Z18" i="1"/>
  <c r="AC18" i="1"/>
  <c r="W18" i="1"/>
  <c r="W17" i="1"/>
  <c r="AB17" i="1" s="1"/>
  <c r="W16" i="1"/>
  <c r="Z16" i="1" s="1"/>
  <c r="W15" i="1"/>
  <c r="AB15" i="1" s="1"/>
  <c r="W14" i="1"/>
  <c r="Z14" i="1" s="1"/>
  <c r="W13" i="1"/>
  <c r="Z13" i="1" s="1"/>
  <c r="W12" i="1"/>
  <c r="AB11" i="1"/>
  <c r="W11" i="1"/>
  <c r="Z10" i="1"/>
  <c r="W10" i="1"/>
  <c r="AB10" i="1" s="1"/>
  <c r="W9" i="1"/>
  <c r="AB9" i="1" s="1"/>
  <c r="W8" i="1"/>
  <c r="AB8" i="1" s="1"/>
  <c r="W7" i="1"/>
  <c r="AB7" i="1" s="1"/>
  <c r="AA6" i="1"/>
  <c r="W6" i="1"/>
  <c r="Z6" i="1" s="1"/>
  <c r="W5" i="1"/>
  <c r="Z5" i="1" s="1"/>
  <c r="AB4" i="1"/>
  <c r="W4" i="1"/>
  <c r="Z3" i="1"/>
  <c r="W3" i="1"/>
  <c r="AS32" i="2" l="1"/>
  <c r="BC32" i="2"/>
  <c r="AS8" i="2"/>
  <c r="BC8" i="2"/>
  <c r="BB4" i="2"/>
  <c r="BB16" i="2"/>
  <c r="BB15" i="2"/>
  <c r="BC27" i="2"/>
  <c r="BB19" i="2"/>
  <c r="BB20" i="2"/>
  <c r="BB14" i="2"/>
  <c r="BB28" i="2"/>
  <c r="BB18" i="2"/>
  <c r="BB30" i="2"/>
  <c r="BB31" i="2"/>
  <c r="BB7" i="2"/>
  <c r="BB29" i="2"/>
  <c r="BB17" i="2"/>
  <c r="BB5" i="2"/>
  <c r="BB3" i="2"/>
  <c r="BB6" i="2"/>
  <c r="BB25" i="2"/>
  <c r="BB21" i="2"/>
  <c r="BB26" i="2"/>
  <c r="BB9" i="2"/>
  <c r="BB22" i="2"/>
  <c r="BB24" i="2"/>
  <c r="BB13" i="2"/>
  <c r="BB12" i="2"/>
  <c r="BB23" i="2"/>
  <c r="BB11" i="2"/>
  <c r="BB10" i="2"/>
  <c r="CH21" i="2"/>
  <c r="CH9" i="2"/>
  <c r="CH3" i="2"/>
  <c r="CH27" i="2"/>
  <c r="CH15" i="2"/>
  <c r="CH32" i="2"/>
  <c r="CH20" i="2"/>
  <c r="CJ8" i="2"/>
  <c r="CJ31" i="2"/>
  <c r="CJ19" i="2"/>
  <c r="CJ7" i="2"/>
  <c r="CJ30" i="2"/>
  <c r="CJ18" i="2"/>
  <c r="CJ6" i="2"/>
  <c r="CJ29" i="2"/>
  <c r="CJ17" i="2"/>
  <c r="CJ5" i="2"/>
  <c r="CJ28" i="2"/>
  <c r="CJ16" i="2"/>
  <c r="CJ4" i="2"/>
  <c r="CI15" i="2"/>
  <c r="CI26" i="2"/>
  <c r="CI14" i="2"/>
  <c r="CI27" i="2"/>
  <c r="CI25" i="2"/>
  <c r="CI13" i="2"/>
  <c r="CI24" i="2"/>
  <c r="CI12" i="2"/>
  <c r="CI23" i="2"/>
  <c r="CI11" i="2"/>
  <c r="CI22" i="2"/>
  <c r="CI10" i="2"/>
  <c r="CI3" i="2"/>
  <c r="CI21" i="2"/>
  <c r="CI9" i="2"/>
  <c r="CJ27" i="2"/>
  <c r="CJ15" i="2"/>
  <c r="CI32" i="2"/>
  <c r="CI20" i="2"/>
  <c r="CI8" i="2"/>
  <c r="CJ26" i="2"/>
  <c r="CJ14" i="2"/>
  <c r="CI31" i="2"/>
  <c r="CI19" i="2"/>
  <c r="CI7" i="2"/>
  <c r="CJ25" i="2"/>
  <c r="CJ13" i="2"/>
  <c r="CI30" i="2"/>
  <c r="CI18" i="2"/>
  <c r="CI6" i="2"/>
  <c r="CJ24" i="2"/>
  <c r="CJ12" i="2"/>
  <c r="CI29" i="2"/>
  <c r="CI17" i="2"/>
  <c r="CI5" i="2"/>
  <c r="CJ23" i="2"/>
  <c r="CJ11" i="2"/>
  <c r="CI28" i="2"/>
  <c r="CI16" i="2"/>
  <c r="CI4" i="2"/>
  <c r="CJ22" i="2"/>
  <c r="CJ10" i="2"/>
  <c r="CJ3" i="2"/>
  <c r="CJ21" i="2"/>
  <c r="CJ9" i="2"/>
  <c r="CJ32" i="2"/>
  <c r="CJ20" i="2"/>
  <c r="CH8" i="2"/>
  <c r="CH31" i="2"/>
  <c r="CH19" i="2"/>
  <c r="CH7" i="2"/>
  <c r="CH30" i="2"/>
  <c r="CH18" i="2"/>
  <c r="CH6" i="2"/>
  <c r="CH29" i="2"/>
  <c r="CH17" i="2"/>
  <c r="CH5" i="2"/>
  <c r="CH4" i="2"/>
  <c r="BB50" i="2"/>
  <c r="CG27" i="2"/>
  <c r="CG15" i="2"/>
  <c r="CG26" i="2"/>
  <c r="CG14" i="2"/>
  <c r="CH28" i="2"/>
  <c r="CG25" i="2"/>
  <c r="CG13" i="2"/>
  <c r="CH16" i="2"/>
  <c r="CG24" i="2"/>
  <c r="CG12" i="2"/>
  <c r="BB43" i="2"/>
  <c r="CG23" i="2"/>
  <c r="CG11" i="2"/>
  <c r="CG22" i="2"/>
  <c r="CG10" i="2"/>
  <c r="CG3" i="2"/>
  <c r="CG32" i="2"/>
  <c r="CG20" i="2"/>
  <c r="CG8" i="2"/>
  <c r="CH26" i="2"/>
  <c r="CH14" i="2"/>
  <c r="CG31" i="2"/>
  <c r="CG19" i="2"/>
  <c r="CG7" i="2"/>
  <c r="CH25" i="2"/>
  <c r="CH13" i="2"/>
  <c r="AZ40" i="2"/>
  <c r="BB59" i="2"/>
  <c r="CG30" i="2"/>
  <c r="CG18" i="2"/>
  <c r="CG6" i="2"/>
  <c r="CH24" i="2"/>
  <c r="CH12" i="2"/>
  <c r="CG21" i="2"/>
  <c r="BB40" i="2"/>
  <c r="CG29" i="2"/>
  <c r="CG17" i="2"/>
  <c r="CG5" i="2"/>
  <c r="CH23" i="2"/>
  <c r="CH11" i="2"/>
  <c r="CG9" i="2"/>
  <c r="CG28" i="2"/>
  <c r="CG16" i="2"/>
  <c r="CG4" i="2"/>
  <c r="CH22" i="2"/>
  <c r="CH10" i="2"/>
  <c r="AZ56" i="2"/>
  <c r="BB51" i="2"/>
  <c r="AX7" i="2"/>
  <c r="BA7" i="2" s="1"/>
  <c r="BB58" i="2"/>
  <c r="AZ48" i="2"/>
  <c r="BB42" i="2"/>
  <c r="AZ49" i="2"/>
  <c r="BB64" i="2"/>
  <c r="BB49" i="2"/>
  <c r="AZ65" i="2"/>
  <c r="BB44" i="2"/>
  <c r="AZ50" i="2"/>
  <c r="AX56" i="2"/>
  <c r="AY56" i="2" s="1"/>
  <c r="BB60" i="2"/>
  <c r="BB65" i="2"/>
  <c r="AX61" i="2"/>
  <c r="BC61" i="2" s="1"/>
  <c r="AZ66" i="2"/>
  <c r="BB66" i="2"/>
  <c r="AZ41" i="2"/>
  <c r="AZ57" i="2"/>
  <c r="BB41" i="2"/>
  <c r="AX48" i="2"/>
  <c r="AY48" i="2" s="1"/>
  <c r="BB52" i="2"/>
  <c r="BB57" i="2"/>
  <c r="AX64" i="2"/>
  <c r="BC64" i="2" s="1"/>
  <c r="AX9" i="2"/>
  <c r="AY9" i="2" s="1"/>
  <c r="AZ42" i="2"/>
  <c r="AX53" i="2"/>
  <c r="BA53" i="2" s="1"/>
  <c r="AZ58" i="2"/>
  <c r="BA65" i="2"/>
  <c r="AY65" i="2"/>
  <c r="BC65" i="2"/>
  <c r="BC62" i="2"/>
  <c r="AY62" i="2"/>
  <c r="BA62" i="2"/>
  <c r="BA49" i="2"/>
  <c r="AY49" i="2"/>
  <c r="BC49" i="2"/>
  <c r="AY63" i="2"/>
  <c r="BA63" i="2"/>
  <c r="BC63" i="2"/>
  <c r="AY55" i="2"/>
  <c r="BC55" i="2"/>
  <c r="BA55" i="2"/>
  <c r="BC38" i="2"/>
  <c r="AY38" i="2"/>
  <c r="BA38" i="2"/>
  <c r="BA66" i="2"/>
  <c r="AY66" i="2"/>
  <c r="BC66" i="2"/>
  <c r="BC41" i="2"/>
  <c r="BA41" i="2"/>
  <c r="AY41" i="2"/>
  <c r="BC39" i="2"/>
  <c r="AY39" i="2"/>
  <c r="BA39" i="2"/>
  <c r="AY42" i="2"/>
  <c r="BC42" i="2"/>
  <c r="BA42" i="2"/>
  <c r="BC46" i="2"/>
  <c r="AY46" i="2"/>
  <c r="BA46" i="2"/>
  <c r="BA58" i="2"/>
  <c r="AY58" i="2"/>
  <c r="BC58" i="2"/>
  <c r="AY47" i="2"/>
  <c r="BA47" i="2"/>
  <c r="BC47" i="2"/>
  <c r="BA57" i="2"/>
  <c r="AY57" i="2"/>
  <c r="BC57" i="2"/>
  <c r="BC60" i="2"/>
  <c r="BA60" i="2"/>
  <c r="AY60" i="2"/>
  <c r="BC54" i="2"/>
  <c r="BA54" i="2"/>
  <c r="AY54" i="2"/>
  <c r="BC44" i="2"/>
  <c r="BA44" i="2"/>
  <c r="AY44" i="2"/>
  <c r="BA50" i="2"/>
  <c r="AY50" i="2"/>
  <c r="BC50" i="2"/>
  <c r="AZ55" i="2"/>
  <c r="AZ63" i="2"/>
  <c r="AZ38" i="2"/>
  <c r="BB39" i="2"/>
  <c r="BC40" i="2"/>
  <c r="AX43" i="2"/>
  <c r="AZ45" i="2"/>
  <c r="BB47" i="2"/>
  <c r="AX51" i="2"/>
  <c r="AZ53" i="2"/>
  <c r="BB55" i="2"/>
  <c r="AX59" i="2"/>
  <c r="AZ61" i="2"/>
  <c r="BB63" i="2"/>
  <c r="AX67" i="2"/>
  <c r="BA40" i="2"/>
  <c r="AX52" i="2"/>
  <c r="BB38" i="2"/>
  <c r="AZ44" i="2"/>
  <c r="BB46" i="2"/>
  <c r="BB54" i="2"/>
  <c r="AZ60" i="2"/>
  <c r="BB62" i="2"/>
  <c r="AZ39" i="2"/>
  <c r="AX45" i="2"/>
  <c r="AZ47" i="2"/>
  <c r="AZ46" i="2"/>
  <c r="AZ54" i="2"/>
  <c r="AZ62" i="2"/>
  <c r="AZ67" i="2"/>
  <c r="AX29" i="2"/>
  <c r="AX31" i="2"/>
  <c r="AX13" i="2"/>
  <c r="AX23" i="2"/>
  <c r="AX25" i="2"/>
  <c r="AX15" i="2"/>
  <c r="AX17" i="2"/>
  <c r="AX5" i="2"/>
  <c r="AX21" i="2"/>
  <c r="BA16" i="2"/>
  <c r="AY16" i="2"/>
  <c r="BA22" i="2"/>
  <c r="AY22" i="2"/>
  <c r="BA4" i="2"/>
  <c r="AY4" i="2"/>
  <c r="BA12" i="2"/>
  <c r="AY12" i="2"/>
  <c r="AY8" i="2"/>
  <c r="BA8" i="2"/>
  <c r="BD8" i="2" s="1"/>
  <c r="BA19" i="2"/>
  <c r="AY19" i="2"/>
  <c r="BA20" i="2"/>
  <c r="AY20" i="2"/>
  <c r="BA32" i="2"/>
  <c r="BD32" i="2" s="1"/>
  <c r="AY32" i="2"/>
  <c r="BA30" i="2"/>
  <c r="AY30" i="2"/>
  <c r="BA6" i="2"/>
  <c r="AY6" i="2"/>
  <c r="AY24" i="2"/>
  <c r="BA24" i="2"/>
  <c r="AX27" i="2"/>
  <c r="AX10" i="2"/>
  <c r="AX18" i="2"/>
  <c r="AX26" i="2"/>
  <c r="AX28" i="2"/>
  <c r="AX3" i="2"/>
  <c r="AX11" i="2"/>
  <c r="AX14" i="2"/>
  <c r="AB14" i="1"/>
  <c r="Y26" i="1"/>
  <c r="AC6" i="1"/>
  <c r="Z4" i="1"/>
  <c r="Z11" i="1"/>
  <c r="AB29" i="1"/>
  <c r="Y30" i="1"/>
  <c r="AB5" i="1"/>
  <c r="Z12" i="1"/>
  <c r="Z27" i="1"/>
  <c r="AB30" i="1"/>
  <c r="AC10" i="1"/>
  <c r="Z20" i="1"/>
  <c r="AB27" i="1"/>
  <c r="AB3" i="1"/>
  <c r="AB6" i="1"/>
  <c r="AB21" i="1"/>
  <c r="Z28" i="1"/>
  <c r="AB13" i="1"/>
  <c r="AC19" i="1"/>
  <c r="Y19" i="1"/>
  <c r="AA19" i="1"/>
  <c r="Y12" i="1"/>
  <c r="AA12" i="1"/>
  <c r="AC12" i="1"/>
  <c r="AC27" i="1"/>
  <c r="Y27" i="1"/>
  <c r="AA27" i="1"/>
  <c r="Y20" i="1"/>
  <c r="AA20" i="1"/>
  <c r="AC20" i="1"/>
  <c r="Y28" i="1"/>
  <c r="AA28" i="1"/>
  <c r="AC28" i="1"/>
  <c r="AC3" i="1"/>
  <c r="Y3" i="1"/>
  <c r="AA3" i="1"/>
  <c r="Y4" i="1"/>
  <c r="AC4" i="1"/>
  <c r="AA4" i="1"/>
  <c r="AC11" i="1"/>
  <c r="Y11" i="1"/>
  <c r="AA11" i="1"/>
  <c r="AB12" i="1"/>
  <c r="AB20" i="1"/>
  <c r="AB28" i="1"/>
  <c r="Y18" i="1"/>
  <c r="Z9" i="1"/>
  <c r="Z17" i="1"/>
  <c r="AA18" i="1"/>
  <c r="Z25" i="1"/>
  <c r="AA26" i="1"/>
  <c r="Z8" i="1"/>
  <c r="Z24" i="1"/>
  <c r="Z32" i="1"/>
  <c r="Y14" i="1"/>
  <c r="Y22" i="1"/>
  <c r="Z23" i="1"/>
  <c r="AC26" i="1"/>
  <c r="Z31" i="1"/>
  <c r="Y10" i="1"/>
  <c r="AB16" i="1"/>
  <c r="Y6" i="1"/>
  <c r="Z7" i="1"/>
  <c r="Z15" i="1"/>
  <c r="AS26" i="2" l="1"/>
  <c r="BC26" i="2"/>
  <c r="AS28" i="2"/>
  <c r="BC28" i="2"/>
  <c r="AS21" i="2"/>
  <c r="BC21" i="2"/>
  <c r="AS14" i="2"/>
  <c r="BC14" i="2"/>
  <c r="AS20" i="2"/>
  <c r="BC20" i="2"/>
  <c r="BD20" i="2" s="1"/>
  <c r="AS10" i="2"/>
  <c r="BC10" i="2"/>
  <c r="AS3" i="2"/>
  <c r="BC3" i="2"/>
  <c r="AS11" i="2"/>
  <c r="BC11" i="2"/>
  <c r="AS5" i="2"/>
  <c r="BC5" i="2"/>
  <c r="AS15" i="2"/>
  <c r="BC15" i="2"/>
  <c r="AS25" i="2"/>
  <c r="BC25" i="2"/>
  <c r="AS6" i="2"/>
  <c r="BC6" i="2"/>
  <c r="BD6" i="2" s="1"/>
  <c r="AS23" i="2"/>
  <c r="BC23" i="2"/>
  <c r="AS17" i="2"/>
  <c r="BC17" i="2"/>
  <c r="AS16" i="2"/>
  <c r="BC16" i="2"/>
  <c r="BD16" i="2" s="1"/>
  <c r="AS19" i="2"/>
  <c r="BC19" i="2"/>
  <c r="BD19" i="2" s="1"/>
  <c r="AS12" i="2"/>
  <c r="BC12" i="2"/>
  <c r="BD12" i="2" s="1"/>
  <c r="AS29" i="2"/>
  <c r="BC29" i="2"/>
  <c r="AS4" i="2"/>
  <c r="BC4" i="2"/>
  <c r="BD4" i="2" s="1"/>
  <c r="AS13" i="2"/>
  <c r="BC13" i="2"/>
  <c r="AS7" i="2"/>
  <c r="BC7" i="2"/>
  <c r="BD7" i="2" s="1"/>
  <c r="AS24" i="2"/>
  <c r="BC24" i="2"/>
  <c r="BD24" i="2" s="1"/>
  <c r="AS31" i="2"/>
  <c r="BC31" i="2"/>
  <c r="AS22" i="2"/>
  <c r="BC22" i="2"/>
  <c r="BD22" i="2" s="1"/>
  <c r="AS30" i="2"/>
  <c r="BC30" i="2"/>
  <c r="BD30" i="2" s="1"/>
  <c r="AS9" i="2"/>
  <c r="BC9" i="2"/>
  <c r="AS18" i="2"/>
  <c r="BC18" i="2"/>
  <c r="AY61" i="2"/>
  <c r="BA61" i="2"/>
  <c r="AY29" i="2"/>
  <c r="BA56" i="2"/>
  <c r="BC48" i="2"/>
  <c r="BA48" i="2"/>
  <c r="BC56" i="2"/>
  <c r="BA9" i="2"/>
  <c r="AY7" i="2"/>
  <c r="AY5" i="2"/>
  <c r="BA29" i="2"/>
  <c r="AY53" i="2"/>
  <c r="BC53" i="2"/>
  <c r="AY64" i="2"/>
  <c r="BA64" i="2"/>
  <c r="BC45" i="2"/>
  <c r="AY45" i="2"/>
  <c r="BA45" i="2"/>
  <c r="BC59" i="2"/>
  <c r="BA59" i="2"/>
  <c r="AY59" i="2"/>
  <c r="BC43" i="2"/>
  <c r="BA43" i="2"/>
  <c r="AY43" i="2"/>
  <c r="BC52" i="2"/>
  <c r="BA52" i="2"/>
  <c r="AY52" i="2"/>
  <c r="BC67" i="2"/>
  <c r="BA67" i="2"/>
  <c r="AY67" i="2"/>
  <c r="BC51" i="2"/>
  <c r="AY51" i="2"/>
  <c r="BA51" i="2"/>
  <c r="BA13" i="2"/>
  <c r="BA21" i="2"/>
  <c r="BA5" i="2"/>
  <c r="BD5" i="2" s="1"/>
  <c r="AY25" i="2"/>
  <c r="BA25" i="2"/>
  <c r="AY23" i="2"/>
  <c r="BA23" i="2"/>
  <c r="BD23" i="2" s="1"/>
  <c r="AY15" i="2"/>
  <c r="BA15" i="2"/>
  <c r="AY21" i="2"/>
  <c r="AY17" i="2"/>
  <c r="BA17" i="2"/>
  <c r="AY13" i="2"/>
  <c r="AY31" i="2"/>
  <c r="BA31" i="2"/>
  <c r="BA18" i="2"/>
  <c r="BD18" i="2" s="1"/>
  <c r="AY18" i="2"/>
  <c r="BA3" i="2"/>
  <c r="BD3" i="2" s="1"/>
  <c r="AY3" i="2"/>
  <c r="BA27" i="2"/>
  <c r="BD27" i="2" s="1"/>
  <c r="AY27" i="2"/>
  <c r="BA11" i="2"/>
  <c r="BD11" i="2" s="1"/>
  <c r="AY11" i="2"/>
  <c r="BA26" i="2"/>
  <c r="BD26" i="2" s="1"/>
  <c r="AY26" i="2"/>
  <c r="BA28" i="2"/>
  <c r="BD28" i="2" s="1"/>
  <c r="AY28" i="2"/>
  <c r="BA14" i="2"/>
  <c r="AY14" i="2"/>
  <c r="BA10" i="2"/>
  <c r="AY10" i="2"/>
  <c r="AA22" i="1"/>
  <c r="AC22" i="1"/>
  <c r="AA14" i="1"/>
  <c r="AC14" i="1"/>
  <c r="AA30" i="1"/>
  <c r="AC30" i="1"/>
  <c r="AA10" i="1"/>
  <c r="AC24" i="1"/>
  <c r="AA24" i="1"/>
  <c r="Y24" i="1"/>
  <c r="AA17" i="1"/>
  <c r="AC17" i="1"/>
  <c r="Y17" i="1"/>
  <c r="Y15" i="1"/>
  <c r="AC15" i="1"/>
  <c r="AA15" i="1"/>
  <c r="AC9" i="1"/>
  <c r="AA9" i="1"/>
  <c r="Y9" i="1"/>
  <c r="AC16" i="1"/>
  <c r="AA16" i="1"/>
  <c r="Y16" i="1"/>
  <c r="AC32" i="1"/>
  <c r="AA32" i="1"/>
  <c r="Y32" i="1"/>
  <c r="AA31" i="1"/>
  <c r="Y31" i="1"/>
  <c r="AC31" i="1"/>
  <c r="AA13" i="1"/>
  <c r="Y13" i="1"/>
  <c r="AC13" i="1"/>
  <c r="AA7" i="1"/>
  <c r="Y7" i="1"/>
  <c r="AC7" i="1"/>
  <c r="AC8" i="1"/>
  <c r="AA8" i="1"/>
  <c r="Y8" i="1"/>
  <c r="AA23" i="1"/>
  <c r="Y23" i="1"/>
  <c r="AC23" i="1"/>
  <c r="Y29" i="1"/>
  <c r="AC29" i="1"/>
  <c r="AA29" i="1"/>
  <c r="Y5" i="1"/>
  <c r="AA5" i="1"/>
  <c r="AC5" i="1"/>
  <c r="Y21" i="1"/>
  <c r="AA21" i="1"/>
  <c r="AC21" i="1"/>
  <c r="AC25" i="1"/>
  <c r="AA25" i="1"/>
  <c r="Y25" i="1"/>
  <c r="BD14" i="2" l="1"/>
  <c r="BD25" i="2"/>
  <c r="BD29" i="2"/>
  <c r="AS1" i="2"/>
  <c r="BD15" i="2"/>
  <c r="BD10" i="2"/>
  <c r="BD21" i="2"/>
  <c r="BD13" i="2"/>
  <c r="BD31" i="2"/>
  <c r="BD17" i="2"/>
  <c r="BD9" i="2"/>
  <c r="AY36" i="2"/>
  <c r="AY1" i="2"/>
  <c r="Y1" i="1"/>
</calcChain>
</file>

<file path=xl/sharedStrings.xml><?xml version="1.0" encoding="utf-8"?>
<sst xmlns="http://schemas.openxmlformats.org/spreadsheetml/2006/main" count="1548" uniqueCount="64">
  <si>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</si>
  <si>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</si>
  <si>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</si>
  <si>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</si>
  <si>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</si>
  <si>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</si>
  <si>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</si>
  <si>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</si>
  <si>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</si>
  <si>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</si>
  <si>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</si>
  <si>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</si>
  <si>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</si>
  <si>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</si>
  <si>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</si>
  <si>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</si>
  <si>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</si>
  <si>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</si>
  <si>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</si>
  <si>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 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</si>
  <si>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</si>
  <si>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</si>
  <si>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</si>
  <si>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</si>
  <si>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</si>
  <si>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</si>
  <si>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</si>
  <si>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</si>
  <si>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</si>
  <si>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</si>
  <si>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</si>
  <si>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</si>
  <si>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</si>
  <si>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</si>
  <si>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</si>
  <si>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</si>
  <si>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</si>
  <si>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</si>
  <si>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</si>
  <si>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</si>
  <si>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</si>
  <si>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</si>
  <si>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</si>
  <si>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</si>
  <si>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</si>
  <si>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</si>
  <si>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</si>
  <si>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</si>
  <si>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</si>
  <si>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</si>
  <si>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</si>
  <si>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</si>
  <si>
    <t>U</t>
  </si>
  <si>
    <t>sig</t>
  </si>
  <si>
    <t>min</t>
  </si>
  <si>
    <t>max</t>
  </si>
  <si>
    <t>stddev</t>
  </si>
  <si>
    <t>avg</t>
  </si>
  <si>
    <t>p</t>
  </si>
  <si>
    <t xml:space="preserve"> p</t>
  </si>
  <si>
    <t xml:space="preserve">  all cs=1 </t>
  </si>
  <si>
    <t xml:space="preserve">0.1 issig </t>
  </si>
  <si>
    <t>◦</t>
  </si>
  <si>
    <t>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</si>
</sst>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9" fontId="0" fillId="0" borderId="0" xfId="42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DA73-B32B-41B3-9787-EC8169467A71}">
  <dimension ref="A1:CJ67"/>
  <sheetViews>
    <sheetView tabSelected="1" topLeftCell="AY1" workbookViewId="0">
      <selection activeCell="BG20" sqref="BG20"/>
    </sheetView>
  </sheetViews>
  <sheetFormatPr defaultRowHeight="15" x14ac:dyDescent="0.25"/>
  <cols>
    <col min="2" max="4" width="9.140625" style="3"/>
    <col min="5" max="5" width="9.140625" style="4"/>
    <col min="6" max="6" width="9.140625" style="5"/>
    <col min="7" max="8" width="9.140625" style="3"/>
    <col min="9" max="9" width="9.140625" style="4"/>
    <col min="10" max="10" width="9.140625" style="5"/>
    <col min="11" max="12" width="9.140625" style="3"/>
    <col min="13" max="13" width="9.140625" style="4"/>
    <col min="14" max="14" width="9.140625" style="5"/>
    <col min="15" max="16" width="9.140625" style="3"/>
    <col min="17" max="17" width="9.140625" style="4"/>
    <col min="18" max="18" width="9.140625" style="5"/>
    <col min="19" max="20" width="9.140625" style="3"/>
    <col min="21" max="21" width="9.140625" style="4"/>
    <col min="22" max="22" width="9.140625" style="5"/>
    <col min="23" max="24" width="9.140625" style="3"/>
    <col min="25" max="25" width="9.140625" style="4"/>
    <col min="26" max="26" width="9.140625" style="5"/>
    <col min="27" max="28" width="9.140625" style="3"/>
    <col min="29" max="29" width="9.140625" style="4"/>
    <col min="30" max="30" width="9.140625" style="5"/>
    <col min="31" max="32" width="9.140625" style="3"/>
    <col min="33" max="33" width="9.140625" style="4"/>
    <col min="34" max="34" width="9.140625" style="5"/>
    <col min="35" max="36" width="9.140625" style="3"/>
    <col min="37" max="37" width="9.140625" style="4"/>
    <col min="38" max="38" width="9.140625" style="5"/>
    <col min="39" max="40" width="9.140625" style="3"/>
    <col min="41" max="41" width="9.140625" style="4"/>
    <col min="43" max="43" width="11.28515625" customWidth="1"/>
  </cols>
  <sheetData>
    <row r="1" spans="1:88" x14ac:dyDescent="0.25">
      <c r="B1" s="3" t="s">
        <v>38</v>
      </c>
      <c r="E1" s="4" t="s">
        <v>38</v>
      </c>
      <c r="F1" s="5" t="s">
        <v>39</v>
      </c>
      <c r="I1" s="4" t="s">
        <v>39</v>
      </c>
      <c r="J1" s="5" t="s">
        <v>40</v>
      </c>
      <c r="M1" s="4" t="s">
        <v>40</v>
      </c>
      <c r="N1" s="5" t="s">
        <v>41</v>
      </c>
      <c r="Q1" s="4" t="s">
        <v>41</v>
      </c>
      <c r="R1" s="5" t="s">
        <v>44</v>
      </c>
      <c r="U1" s="4" t="s">
        <v>44</v>
      </c>
      <c r="V1" s="5" t="s">
        <v>45</v>
      </c>
      <c r="Y1" s="4" t="s">
        <v>45</v>
      </c>
      <c r="Z1" s="5" t="s">
        <v>46</v>
      </c>
      <c r="AC1" s="4" t="s">
        <v>46</v>
      </c>
      <c r="AD1" s="5" t="s">
        <v>47</v>
      </c>
      <c r="AG1" s="4" t="s">
        <v>47</v>
      </c>
      <c r="AH1" s="5" t="s">
        <v>48</v>
      </c>
      <c r="AK1" s="4" t="s">
        <v>48</v>
      </c>
      <c r="AL1" s="5" t="s">
        <v>49</v>
      </c>
      <c r="AO1" s="4" t="s">
        <v>49</v>
      </c>
      <c r="AS1">
        <f>SUM(AS3:AS32)</f>
        <v>33</v>
      </c>
      <c r="AW1" t="s">
        <v>51</v>
      </c>
      <c r="AY1">
        <f>SUM(AY3:AY32)</f>
        <v>111</v>
      </c>
      <c r="BF1" t="s">
        <v>53</v>
      </c>
      <c r="BG1">
        <v>10</v>
      </c>
      <c r="BQ1" t="s">
        <v>53</v>
      </c>
      <c r="BR1">
        <v>10</v>
      </c>
      <c r="BV1" t="s">
        <v>53</v>
      </c>
      <c r="BW1">
        <v>5</v>
      </c>
      <c r="CG1" t="s">
        <v>53</v>
      </c>
      <c r="CH1">
        <v>5</v>
      </c>
    </row>
    <row r="2" spans="1:88" x14ac:dyDescent="0.25">
      <c r="A2" t="s">
        <v>0</v>
      </c>
      <c r="B2" s="3" t="s">
        <v>1</v>
      </c>
      <c r="C2" s="3" t="s">
        <v>58</v>
      </c>
      <c r="D2" s="6" t="s">
        <v>61</v>
      </c>
      <c r="E2" s="4" t="s">
        <v>2</v>
      </c>
      <c r="F2" s="5" t="s">
        <v>1</v>
      </c>
      <c r="G2" t="s">
        <v>59</v>
      </c>
      <c r="H2" s="6" t="s">
        <v>61</v>
      </c>
      <c r="I2" s="4" t="s">
        <v>2</v>
      </c>
      <c r="J2" s="5" t="s">
        <v>1</v>
      </c>
      <c r="K2" t="s">
        <v>59</v>
      </c>
      <c r="L2" s="6" t="s">
        <v>61</v>
      </c>
      <c r="M2" s="4" t="s">
        <v>2</v>
      </c>
      <c r="N2" s="5" t="s">
        <v>1</v>
      </c>
      <c r="O2" t="s">
        <v>59</v>
      </c>
      <c r="P2" s="6" t="s">
        <v>61</v>
      </c>
      <c r="Q2" s="4" t="s">
        <v>2</v>
      </c>
      <c r="R2" s="5" t="s">
        <v>1</v>
      </c>
      <c r="S2" t="s">
        <v>59</v>
      </c>
      <c r="T2" s="6" t="s">
        <v>61</v>
      </c>
      <c r="U2" s="4" t="s">
        <v>2</v>
      </c>
      <c r="V2" s="5" t="s">
        <v>1</v>
      </c>
      <c r="W2" t="s">
        <v>59</v>
      </c>
      <c r="X2" s="6" t="s">
        <v>61</v>
      </c>
      <c r="Y2" s="4" t="s">
        <v>2</v>
      </c>
      <c r="Z2" s="5" t="s">
        <v>1</v>
      </c>
      <c r="AA2" s="6" t="s">
        <v>58</v>
      </c>
      <c r="AB2" s="6" t="s">
        <v>61</v>
      </c>
      <c r="AC2" s="4" t="s">
        <v>2</v>
      </c>
      <c r="AD2" s="5" t="s">
        <v>1</v>
      </c>
      <c r="AE2" t="s">
        <v>59</v>
      </c>
      <c r="AF2" s="6" t="s">
        <v>61</v>
      </c>
      <c r="AG2" s="4" t="s">
        <v>2</v>
      </c>
      <c r="AH2" s="5" t="s">
        <v>1</v>
      </c>
      <c r="AI2" t="s">
        <v>59</v>
      </c>
      <c r="AJ2" s="6" t="s">
        <v>61</v>
      </c>
      <c r="AK2" s="4" t="s">
        <v>2</v>
      </c>
      <c r="AL2" s="5" t="s">
        <v>1</v>
      </c>
      <c r="AM2" t="s">
        <v>59</v>
      </c>
      <c r="AN2" s="6" t="s">
        <v>61</v>
      </c>
      <c r="AO2" s="4" t="s">
        <v>2</v>
      </c>
      <c r="BF2" t="s">
        <v>38</v>
      </c>
      <c r="BG2" t="s">
        <v>39</v>
      </c>
      <c r="BH2" t="s">
        <v>40</v>
      </c>
      <c r="BI2" t="s">
        <v>41</v>
      </c>
      <c r="BJ2" t="s">
        <v>44</v>
      </c>
      <c r="BK2" t="s">
        <v>45</v>
      </c>
      <c r="BL2" t="s">
        <v>46</v>
      </c>
      <c r="BM2" t="s">
        <v>47</v>
      </c>
      <c r="BN2" t="s">
        <v>48</v>
      </c>
      <c r="BO2" t="s">
        <v>49</v>
      </c>
      <c r="BQ2" t="s">
        <v>54</v>
      </c>
      <c r="BR2" t="s">
        <v>55</v>
      </c>
      <c r="BS2" t="s">
        <v>57</v>
      </c>
      <c r="BT2" t="s">
        <v>56</v>
      </c>
      <c r="BV2" t="s">
        <v>38</v>
      </c>
      <c r="BW2" t="s">
        <v>39</v>
      </c>
      <c r="BX2" t="s">
        <v>40</v>
      </c>
      <c r="BY2" t="s">
        <v>41</v>
      </c>
      <c r="BZ2" t="s">
        <v>44</v>
      </c>
      <c r="CA2" t="s">
        <v>45</v>
      </c>
      <c r="CB2" t="s">
        <v>46</v>
      </c>
      <c r="CC2" t="s">
        <v>47</v>
      </c>
      <c r="CD2" t="s">
        <v>48</v>
      </c>
      <c r="CE2" t="s">
        <v>49</v>
      </c>
      <c r="CG2" t="s">
        <v>54</v>
      </c>
      <c r="CH2" t="s">
        <v>55</v>
      </c>
      <c r="CI2" t="s">
        <v>57</v>
      </c>
      <c r="CJ2" t="s">
        <v>56</v>
      </c>
    </row>
    <row r="3" spans="1:88" x14ac:dyDescent="0.25">
      <c r="A3" t="s">
        <v>5</v>
      </c>
      <c r="B3" s="3">
        <v>0.10293417561705499</v>
      </c>
      <c r="C3" s="3">
        <v>0</v>
      </c>
      <c r="D3" s="3" t="str">
        <f>IF(AND(C3&gt;0.05,C3&lt;=0.1,B3&gt;0),"$","")</f>
        <v/>
      </c>
      <c r="E3" s="4" t="s">
        <v>6</v>
      </c>
      <c r="F3" s="5">
        <v>0.34176025500087098</v>
      </c>
      <c r="G3" s="3">
        <v>7.3333333333333306E-2</v>
      </c>
      <c r="H3" s="3" t="str">
        <f>IF(AND(G3&gt;0.05,G3&lt;=0.1,F3&gt;0),"$","")</f>
        <v>$</v>
      </c>
      <c r="I3" s="4" t="s">
        <v>19</v>
      </c>
      <c r="J3" s="5">
        <v>0.22161811381436</v>
      </c>
      <c r="K3" s="3">
        <v>0.27333333333333298</v>
      </c>
      <c r="L3" s="3" t="str">
        <f>IF(AND(K3&gt;0.05,K3&lt;=0.1,J3&gt;0),"$","")</f>
        <v/>
      </c>
      <c r="M3" s="4" t="s">
        <v>19</v>
      </c>
      <c r="N3" s="5">
        <v>0.37664981810527598</v>
      </c>
      <c r="O3" s="3">
        <v>2.33333333333333E-2</v>
      </c>
      <c r="P3" s="3" t="str">
        <f>IF(AND(O3&gt;0.05,O3&lt;=0.1,N3&gt;0),"$","")</f>
        <v/>
      </c>
      <c r="Q3" s="4" t="s">
        <v>6</v>
      </c>
      <c r="R3" s="5">
        <v>7.2695050237336606E-2</v>
      </c>
      <c r="S3" s="3">
        <v>0.706666666666667</v>
      </c>
      <c r="T3" s="3" t="str">
        <f>IF(AND(S3&gt;0.05,S3&lt;=0.1,R3&gt;0),"$","")</f>
        <v/>
      </c>
      <c r="U3" s="4" t="s">
        <v>19</v>
      </c>
      <c r="V3" s="5">
        <v>0.10153895400102</v>
      </c>
      <c r="W3" s="3">
        <v>6.3333333333333297E-2</v>
      </c>
      <c r="X3" s="3" t="str">
        <f>IF(AND(W3&gt;0.05,W3&lt;=0.1,V3&gt;0),"$","")</f>
        <v>$</v>
      </c>
      <c r="Y3" s="4" t="s">
        <v>19</v>
      </c>
      <c r="Z3" s="5">
        <v>0.138287966181982</v>
      </c>
      <c r="AA3" s="3">
        <v>1.3333333333333299E-2</v>
      </c>
      <c r="AB3" s="3" t="str">
        <f>IF(AND(AA3&gt;0.05,AA3&lt;=0.1,Z3&gt;0),"$","")</f>
        <v/>
      </c>
      <c r="AC3" s="4" t="s">
        <v>6</v>
      </c>
      <c r="AD3" s="5">
        <v>0.12537792491420799</v>
      </c>
      <c r="AE3" s="3">
        <v>0.543333333333333</v>
      </c>
      <c r="AF3" s="3" t="str">
        <f>IF(AND(AE3&gt;0.05,AE3&lt;=0.1,AD3&gt;0),"$","")</f>
        <v/>
      </c>
      <c r="AG3" s="4" t="s">
        <v>19</v>
      </c>
      <c r="AH3" s="5">
        <v>0.418614480333727</v>
      </c>
      <c r="AI3" s="3">
        <v>0.06</v>
      </c>
      <c r="AJ3" s="3" t="str">
        <f>IF(AND(AI3&gt;0.05,AI3&lt;=0.1,AH3&gt;0),"$","")</f>
        <v>$</v>
      </c>
      <c r="AK3" s="4" t="s">
        <v>19</v>
      </c>
      <c r="AL3" s="5">
        <v>0.13342877769282899</v>
      </c>
      <c r="AM3" s="3">
        <v>0.146666666666667</v>
      </c>
      <c r="AN3" s="3" t="str">
        <f>IF(AND(AM3&gt;0.05,AM3&lt;=0.1,AL3&gt;0),"$","")</f>
        <v/>
      </c>
      <c r="AO3" s="4" t="s">
        <v>19</v>
      </c>
      <c r="AS3">
        <f>LEN(BB3)</f>
        <v>3</v>
      </c>
      <c r="AW3" t="str">
        <f>_xlfn.CONCAT(E3,I3,M3,Q3,U3,Y3,AC3,AG3,AK3,AO3)</f>
        <v xml:space="preserve"> *      *      *       </v>
      </c>
      <c r="AX3" t="str">
        <f>TRIM(SUBSTITUTE(AW3," ", ""))</f>
        <v>***</v>
      </c>
      <c r="AY3">
        <f>LEN(AX3)</f>
        <v>3</v>
      </c>
      <c r="BA3" t="str">
        <f t="shared" ref="BA3:BA4" si="0">SUBSTITUTE(AX3,"*",CHAR(149))</f>
        <v>•••</v>
      </c>
      <c r="BB3" t="str">
        <f>_xlfn.CONCAT(D3,H3,L3,P3,T3,X3,AB3,AF3,AJ3,AN3)</f>
        <v>$$$</v>
      </c>
      <c r="BC3" t="str">
        <f>SUBSTITUTE(BB3,"$",_xlfn.UNICHAR(9675))</f>
        <v>○○○</v>
      </c>
      <c r="BD3" t="str">
        <f>_xlfn.CONCAT(BA3,BC3)</f>
        <v>•••○○○</v>
      </c>
      <c r="BE3" s="2"/>
      <c r="BF3" s="2">
        <f>IF(C3&lt;=0.1,B3,"")</f>
        <v>0.10293417561705499</v>
      </c>
      <c r="BG3" s="2">
        <f>IF(G3&lt;=0.1,F3,"")</f>
        <v>0.34176025500087098</v>
      </c>
      <c r="BH3" s="2" t="str">
        <f>IF(K3&lt;=0.1,J3,"")</f>
        <v/>
      </c>
      <c r="BI3" s="2">
        <f>IF(O3&lt;=0.1,N3,"")</f>
        <v>0.37664981810527598</v>
      </c>
      <c r="BJ3" s="2" t="str">
        <f>IF(S3&lt;=0.1,R3,"")</f>
        <v/>
      </c>
      <c r="BK3" s="2">
        <f>IF(W3&lt;=0.1,V3,"")</f>
        <v>0.10153895400102</v>
      </c>
      <c r="BL3" s="2">
        <f>IF(AA3&lt;=0.1,Z3,"")</f>
        <v>0.138287966181982</v>
      </c>
      <c r="BM3" s="2" t="str">
        <f>IF(AE3&lt;=0.1,AD3,"")</f>
        <v/>
      </c>
      <c r="BN3" s="2">
        <f>IF(AI3&lt;=0.1,AH3,"")</f>
        <v>0.418614480333727</v>
      </c>
      <c r="BO3" s="2" t="str">
        <f>IF(AM3&lt;=0.1,AL3,"")</f>
        <v/>
      </c>
      <c r="BP3" s="2"/>
      <c r="BQ3" s="2">
        <f>MIN(BF3:BO3)</f>
        <v>0.10153895400102</v>
      </c>
      <c r="BR3" s="2">
        <f>MAX(BF3:BO3)</f>
        <v>0.418614480333727</v>
      </c>
      <c r="BS3" s="2">
        <f>AVERAGE(BF3:BO3)</f>
        <v>0.24663094153998846</v>
      </c>
      <c r="BT3" s="2">
        <f>STDEV(BF3:BO3)</f>
        <v>0.14762891170295869</v>
      </c>
      <c r="BV3" s="2">
        <f>IF(TRIM(E3)="*",B3,"")</f>
        <v>0.10293417561705499</v>
      </c>
      <c r="BW3" s="2" t="str">
        <f t="shared" ref="BW3:BW31" si="1">IF(TRIM(I3)="*",F3,"")</f>
        <v/>
      </c>
      <c r="BX3" s="2" t="str">
        <f t="shared" ref="BX3:BX31" si="2">IF(TRIM(M3)="*",J3,"")</f>
        <v/>
      </c>
      <c r="BY3" s="2">
        <f t="shared" ref="BY3:BY31" si="3">IF(TRIM(Q3)="*",N3,"")</f>
        <v>0.37664981810527598</v>
      </c>
      <c r="BZ3" s="2" t="str">
        <f t="shared" ref="BZ3:BZ31" si="4">IF(TRIM(U3)="*",R3,"")</f>
        <v/>
      </c>
      <c r="CA3" s="2" t="str">
        <f t="shared" ref="CA3:CA31" si="5">IF(TRIM(Y3)="*",V3,"")</f>
        <v/>
      </c>
      <c r="CB3" s="2">
        <f>IF(TRIM(AC3)="*",Z3,"")</f>
        <v>0.138287966181982</v>
      </c>
      <c r="CC3" s="2" t="str">
        <f>IF(TRIM(AG3)="*",AD3,"")</f>
        <v/>
      </c>
      <c r="CD3" s="2" t="str">
        <f>IF(TRIM(AK3)="*",AH3,"")</f>
        <v/>
      </c>
      <c r="CE3" s="2" t="str">
        <f>IF(TRIM(AO3)="*",AL3,"")</f>
        <v/>
      </c>
      <c r="CG3" s="2">
        <f>MIN(BV3:CE3)</f>
        <v>0.10293417561705499</v>
      </c>
      <c r="CH3" s="2">
        <f>MAX(BV3:CE3)</f>
        <v>0.37664981810527598</v>
      </c>
      <c r="CI3" s="2">
        <f>AVERAGE(BV3:CE3)</f>
        <v>0.20595731996810432</v>
      </c>
      <c r="CJ3" s="2">
        <f>STDEV(BV3:CE3)</f>
        <v>0.14887719542313532</v>
      </c>
    </row>
    <row r="4" spans="1:88" x14ac:dyDescent="0.25">
      <c r="A4" t="s">
        <v>8</v>
      </c>
      <c r="B4" s="3">
        <v>0.15030480406100899</v>
      </c>
      <c r="C4" s="3">
        <v>0</v>
      </c>
      <c r="D4" s="3" t="str">
        <f t="shared" ref="D4:D32" si="6">IF(AND(C4&gt;0.05,C4&lt;=0.1,B4&gt;0),"$","")</f>
        <v/>
      </c>
      <c r="E4" s="4" t="s">
        <v>6</v>
      </c>
      <c r="F4" s="5">
        <v>0.34176025500087098</v>
      </c>
      <c r="G4" s="3">
        <v>7.3333333333333306E-2</v>
      </c>
      <c r="H4" s="3" t="str">
        <f t="shared" ref="H4:H32" si="7">IF(AND(G4&gt;0.05,G4&lt;=0.1,F4&gt;0),"$","")</f>
        <v>$</v>
      </c>
      <c r="I4" s="4" t="s">
        <v>19</v>
      </c>
      <c r="J4" s="5">
        <v>0.22605835742069</v>
      </c>
      <c r="K4" s="3">
        <v>0.48</v>
      </c>
      <c r="L4" s="3" t="str">
        <f t="shared" ref="L4:L32" si="8">IF(AND(K4&gt;0.05,K4&lt;=0.1,J4&gt;0),"$","")</f>
        <v/>
      </c>
      <c r="M4" s="4" t="s">
        <v>19</v>
      </c>
      <c r="N4" s="5">
        <v>0.37664981810527598</v>
      </c>
      <c r="O4" s="3">
        <v>2.33333333333333E-2</v>
      </c>
      <c r="P4" s="3" t="str">
        <f t="shared" ref="P4:P32" si="9">IF(AND(O4&gt;0.05,O4&lt;=0.1,N4&gt;0),"$","")</f>
        <v/>
      </c>
      <c r="Q4" s="4" t="s">
        <v>6</v>
      </c>
      <c r="R4" s="5">
        <v>3.3171710637667398E-2</v>
      </c>
      <c r="S4" s="3">
        <v>0.78333333333333299</v>
      </c>
      <c r="T4" s="3" t="str">
        <f t="shared" ref="T4:T32" si="10">IF(AND(S4&gt;0.05,S4&lt;=0.1,R4&gt;0),"$","")</f>
        <v/>
      </c>
      <c r="U4" s="4" t="s">
        <v>19</v>
      </c>
      <c r="V4" s="5">
        <v>9.7771653121400195E-2</v>
      </c>
      <c r="W4" s="3">
        <v>6.3333333333333297E-2</v>
      </c>
      <c r="X4" s="3" t="str">
        <f t="shared" ref="X4:X32" si="11">IF(AND(W4&gt;0.05,W4&lt;=0.1,V4&gt;0),"$","")</f>
        <v>$</v>
      </c>
      <c r="Y4" s="4" t="s">
        <v>19</v>
      </c>
      <c r="Z4" s="5">
        <v>0.16135633685463399</v>
      </c>
      <c r="AA4" s="3">
        <v>3.3333333333333301E-3</v>
      </c>
      <c r="AB4" s="3" t="str">
        <f t="shared" ref="AB4:AB32" si="12">IF(AND(AA4&gt;0.05,AA4&lt;=0.1,Z4&gt;0),"$","")</f>
        <v/>
      </c>
      <c r="AC4" s="4" t="s">
        <v>6</v>
      </c>
      <c r="AD4" s="5">
        <v>0.12537792491420799</v>
      </c>
      <c r="AE4" s="3">
        <v>0.543333333333333</v>
      </c>
      <c r="AF4" s="3" t="str">
        <f t="shared" ref="AF4:AF32" si="13">IF(AND(AE4&gt;0.05,AE4&lt;=0.1,AD4&gt;0),"$","")</f>
        <v/>
      </c>
      <c r="AG4" s="4" t="s">
        <v>19</v>
      </c>
      <c r="AH4" s="5">
        <v>0.46171997183728802</v>
      </c>
      <c r="AI4" s="3">
        <v>9.6666666666666706E-2</v>
      </c>
      <c r="AJ4" s="3" t="str">
        <f t="shared" ref="AJ4:AJ32" si="14">IF(AND(AI4&gt;0.05,AI4&lt;=0.1,AH4&gt;0),"$","")</f>
        <v>$</v>
      </c>
      <c r="AK4" s="4" t="s">
        <v>19</v>
      </c>
      <c r="AL4" s="5">
        <v>0.13347746107536401</v>
      </c>
      <c r="AM4" s="3">
        <v>0.133333333333333</v>
      </c>
      <c r="AN4" s="3" t="str">
        <f t="shared" ref="AN4:AN32" si="15">IF(AND(AM4&gt;0.05,AM4&lt;=0.1,AL4&gt;0),"$","")</f>
        <v/>
      </c>
      <c r="AO4" s="4" t="s">
        <v>19</v>
      </c>
      <c r="AS4">
        <f>LEN(BB4)</f>
        <v>3</v>
      </c>
      <c r="AW4" t="str">
        <f t="shared" ref="AW4:AW32" si="16">_xlfn.CONCAT(E4,I4,M4,Q4,U4,Y4,AC4,AG4,AK4,AO4)</f>
        <v xml:space="preserve"> *      *      *       </v>
      </c>
      <c r="AX4" t="str">
        <f t="shared" ref="AX4:AX32" si="17">TRIM(SUBSTITUTE(AW4," ", ""))</f>
        <v>***</v>
      </c>
      <c r="AY4">
        <f t="shared" ref="AY4:AY32" si="18">LEN(AX4)</f>
        <v>3</v>
      </c>
      <c r="BA4" t="str">
        <f t="shared" si="0"/>
        <v>•••</v>
      </c>
      <c r="BB4" t="str">
        <f>_xlfn.CONCAT(D4,H4,L4,P4,T4,X4,AB4,AF4,AJ4,AN4)</f>
        <v>$$$</v>
      </c>
      <c r="BC4" t="str">
        <f t="shared" ref="BC4:BC32" si="19">SUBSTITUTE(BB4,"$",_xlfn.UNICHAR(9675))</f>
        <v>○○○</v>
      </c>
      <c r="BD4" t="str">
        <f t="shared" ref="BD4:BD32" si="20">_xlfn.CONCAT(BA4,BC4)</f>
        <v>•••○○○</v>
      </c>
      <c r="BE4" s="2"/>
      <c r="BF4" s="2">
        <f t="shared" ref="BF4:BF32" si="21">IF(C4&lt;=0.1,B4,"")</f>
        <v>0.15030480406100899</v>
      </c>
      <c r="BG4" s="2">
        <f t="shared" ref="BG4:BG32" si="22">IF(G4&lt;=0.1,F4,"")</f>
        <v>0.34176025500087098</v>
      </c>
      <c r="BH4" s="2" t="str">
        <f t="shared" ref="BH4:BH32" si="23">IF(K4&lt;=0.1,J4,"")</f>
        <v/>
      </c>
      <c r="BI4" s="2">
        <f t="shared" ref="BI4:BI32" si="24">IF(O4&lt;=0.1,N4,"")</f>
        <v>0.37664981810527598</v>
      </c>
      <c r="BJ4" s="2" t="str">
        <f t="shared" ref="BJ4:BJ32" si="25">IF(S4&lt;=0.1,R4,"")</f>
        <v/>
      </c>
      <c r="BK4" s="2">
        <f t="shared" ref="BK4:BK32" si="26">IF(W4&lt;=0.1,V4,"")</f>
        <v>9.7771653121400195E-2</v>
      </c>
      <c r="BL4" s="2">
        <f t="shared" ref="BL4:BL32" si="27">IF(AA4&lt;=0.1,Z4,"")</f>
        <v>0.16135633685463399</v>
      </c>
      <c r="BM4" s="2" t="str">
        <f t="shared" ref="BM4:BM32" si="28">IF(AE4&lt;=0.1,AD4,"")</f>
        <v/>
      </c>
      <c r="BN4" s="2">
        <f t="shared" ref="BN4:BN32" si="29">IF(AI4&lt;=0.1,AH4,"")</f>
        <v>0.46171997183728802</v>
      </c>
      <c r="BO4" s="2" t="str">
        <f t="shared" ref="BO4:BO32" si="30">IF(AM4&lt;=0.1,AL4,"")</f>
        <v/>
      </c>
      <c r="BP4" s="2"/>
      <c r="BQ4" s="2">
        <f t="shared" ref="BQ4:BQ32" si="31">MIN(BF4:BO4)</f>
        <v>9.7771653121400195E-2</v>
      </c>
      <c r="BR4" s="2">
        <f t="shared" ref="BR4:BR32" si="32">MAX(BF4:BO4)</f>
        <v>0.46171997183728802</v>
      </c>
      <c r="BS4" s="2">
        <f t="shared" ref="BS4:BS32" si="33">AVERAGE(BF4:BO4)</f>
        <v>0.26492713983007971</v>
      </c>
      <c r="BT4" s="2">
        <f t="shared" ref="BT4:BT32" si="34">STDEV(BF4:BO4)</f>
        <v>0.1475932593177616</v>
      </c>
      <c r="BV4" s="2">
        <f t="shared" ref="BV4:BV32" si="35">IF(TRIM(E4)="*",B4,"")</f>
        <v>0.15030480406100899</v>
      </c>
      <c r="BW4" s="2" t="str">
        <f t="shared" si="1"/>
        <v/>
      </c>
      <c r="BX4" s="2" t="str">
        <f t="shared" si="2"/>
        <v/>
      </c>
      <c r="BY4" s="2">
        <f t="shared" si="3"/>
        <v>0.37664981810527598</v>
      </c>
      <c r="BZ4" s="2" t="str">
        <f t="shared" si="4"/>
        <v/>
      </c>
      <c r="CA4" s="2" t="str">
        <f t="shared" si="5"/>
        <v/>
      </c>
      <c r="CB4" s="2">
        <f t="shared" ref="CB4:CB32" si="36">IF(TRIM(AC4)="*",Z4,"")</f>
        <v>0.16135633685463399</v>
      </c>
      <c r="CC4" s="2" t="str">
        <f t="shared" ref="CC4:CC32" si="37">IF(TRIM(AG4)="*",AD4,"")</f>
        <v/>
      </c>
      <c r="CD4" s="2" t="str">
        <f t="shared" ref="CD4:CD32" si="38">IF(TRIM(AK4)="*",AH4,"")</f>
        <v/>
      </c>
      <c r="CE4" s="2" t="str">
        <f t="shared" ref="CE4:CE32" si="39">IF(TRIM(AO4)="*",AL4,"")</f>
        <v/>
      </c>
      <c r="CG4" s="2">
        <f t="shared" ref="CG4:CG32" si="40">MIN(BV4:CE4)</f>
        <v>0.15030480406100899</v>
      </c>
      <c r="CH4" s="2">
        <f t="shared" ref="CH4:CH32" si="41">MAX(BV4:CE4)</f>
        <v>0.37664981810527598</v>
      </c>
      <c r="CI4" s="2">
        <f t="shared" ref="CI4:CI32" si="42">AVERAGE(BV4:CE4)</f>
        <v>0.22943698634030632</v>
      </c>
      <c r="CJ4" s="2">
        <f t="shared" ref="CJ4:CJ32" si="43">STDEV(BV4:CE4)</f>
        <v>0.12760974677299572</v>
      </c>
    </row>
    <row r="5" spans="1:88" x14ac:dyDescent="0.25">
      <c r="A5" t="s">
        <v>9</v>
      </c>
      <c r="B5" s="3">
        <v>0.10853551624787</v>
      </c>
      <c r="C5" s="3">
        <v>0</v>
      </c>
      <c r="D5" s="3" t="str">
        <f t="shared" si="6"/>
        <v/>
      </c>
      <c r="E5" s="4" t="s">
        <v>6</v>
      </c>
      <c r="F5" s="5">
        <v>0.51192613567245204</v>
      </c>
      <c r="G5" s="3">
        <v>0</v>
      </c>
      <c r="H5" s="3" t="str">
        <f t="shared" si="7"/>
        <v/>
      </c>
      <c r="I5" s="4" t="s">
        <v>6</v>
      </c>
      <c r="J5" s="5">
        <v>0.36768934717999602</v>
      </c>
      <c r="K5" s="3">
        <v>8.3333333333333301E-2</v>
      </c>
      <c r="L5" s="3" t="str">
        <f t="shared" si="8"/>
        <v>$</v>
      </c>
      <c r="M5" s="4" t="s">
        <v>19</v>
      </c>
      <c r="N5" s="5">
        <v>0.37664981810527598</v>
      </c>
      <c r="O5" s="3">
        <v>2.33333333333333E-2</v>
      </c>
      <c r="P5" s="3" t="str">
        <f t="shared" si="9"/>
        <v/>
      </c>
      <c r="Q5" s="4" t="s">
        <v>6</v>
      </c>
      <c r="R5" s="5">
        <v>7.1447304579381199E-2</v>
      </c>
      <c r="S5" s="3">
        <v>0.58333333333333304</v>
      </c>
      <c r="T5" s="3" t="str">
        <f t="shared" si="10"/>
        <v/>
      </c>
      <c r="U5" s="4" t="s">
        <v>19</v>
      </c>
      <c r="V5" s="5">
        <v>9.6475983322563297E-2</v>
      </c>
      <c r="W5" s="3">
        <v>0.456666666666667</v>
      </c>
      <c r="X5" s="3" t="str">
        <f t="shared" si="11"/>
        <v/>
      </c>
      <c r="Y5" s="4" t="s">
        <v>19</v>
      </c>
      <c r="Z5" s="5">
        <v>0.138287966181982</v>
      </c>
      <c r="AA5" s="3">
        <v>0.18</v>
      </c>
      <c r="AB5" s="3" t="str">
        <f t="shared" si="12"/>
        <v/>
      </c>
      <c r="AC5" s="4" t="s">
        <v>19</v>
      </c>
      <c r="AD5" s="5">
        <v>0.12537792491420799</v>
      </c>
      <c r="AE5" s="3">
        <v>0.543333333333333</v>
      </c>
      <c r="AF5" s="3" t="str">
        <f t="shared" si="13"/>
        <v/>
      </c>
      <c r="AG5" s="4" t="s">
        <v>19</v>
      </c>
      <c r="AH5" s="5">
        <v>0.32068943795035698</v>
      </c>
      <c r="AI5" s="3">
        <v>0.41</v>
      </c>
      <c r="AJ5" s="3" t="str">
        <f t="shared" si="14"/>
        <v/>
      </c>
      <c r="AK5" s="4" t="s">
        <v>19</v>
      </c>
      <c r="AL5" s="5">
        <v>0.192400702900758</v>
      </c>
      <c r="AM5" s="3">
        <v>1.3333333333333299E-2</v>
      </c>
      <c r="AN5" s="3" t="str">
        <f t="shared" si="15"/>
        <v/>
      </c>
      <c r="AO5" s="4" t="s">
        <v>6</v>
      </c>
      <c r="AS5">
        <f>LEN(BB5)</f>
        <v>1</v>
      </c>
      <c r="AW5" t="str">
        <f t="shared" si="16"/>
        <v xml:space="preserve"> *  *    *            * </v>
      </c>
      <c r="AX5" t="str">
        <f t="shared" si="17"/>
        <v>****</v>
      </c>
      <c r="AY5">
        <f t="shared" si="18"/>
        <v>4</v>
      </c>
      <c r="BA5" t="str">
        <f>SUBSTITUTE(AX5,"*",CHAR(149))</f>
        <v>••••</v>
      </c>
      <c r="BB5" t="str">
        <f>_xlfn.CONCAT(D5,H5,L5,P5,T5,X5,AB5,AF5,AJ5,AN5)</f>
        <v>$</v>
      </c>
      <c r="BC5" t="str">
        <f t="shared" si="19"/>
        <v>○</v>
      </c>
      <c r="BD5" t="str">
        <f t="shared" si="20"/>
        <v>••••○</v>
      </c>
      <c r="BE5" s="2"/>
      <c r="BF5" s="2">
        <f t="shared" si="21"/>
        <v>0.10853551624787</v>
      </c>
      <c r="BG5" s="2">
        <f t="shared" si="22"/>
        <v>0.51192613567245204</v>
      </c>
      <c r="BH5" s="2">
        <f t="shared" si="23"/>
        <v>0.36768934717999602</v>
      </c>
      <c r="BI5" s="2">
        <f t="shared" si="24"/>
        <v>0.37664981810527598</v>
      </c>
      <c r="BJ5" s="2" t="str">
        <f t="shared" si="25"/>
        <v/>
      </c>
      <c r="BK5" s="2" t="str">
        <f t="shared" si="26"/>
        <v/>
      </c>
      <c r="BL5" s="2" t="str">
        <f t="shared" si="27"/>
        <v/>
      </c>
      <c r="BM5" s="2" t="str">
        <f t="shared" si="28"/>
        <v/>
      </c>
      <c r="BN5" s="2" t="str">
        <f t="shared" si="29"/>
        <v/>
      </c>
      <c r="BO5" s="2">
        <f t="shared" si="30"/>
        <v>0.192400702900758</v>
      </c>
      <c r="BP5" s="2"/>
      <c r="BQ5" s="2">
        <f t="shared" si="31"/>
        <v>0.10853551624787</v>
      </c>
      <c r="BR5" s="2">
        <f t="shared" si="32"/>
        <v>0.51192613567245204</v>
      </c>
      <c r="BS5" s="2">
        <f t="shared" si="33"/>
        <v>0.31144030402127043</v>
      </c>
      <c r="BT5" s="2">
        <f t="shared" si="34"/>
        <v>0.1604303461104768</v>
      </c>
      <c r="BV5" s="2">
        <f t="shared" si="35"/>
        <v>0.10853551624787</v>
      </c>
      <c r="BW5" s="2">
        <f t="shared" si="1"/>
        <v>0.51192613567245204</v>
      </c>
      <c r="BX5" s="2" t="str">
        <f t="shared" si="2"/>
        <v/>
      </c>
      <c r="BY5" s="2">
        <f t="shared" si="3"/>
        <v>0.37664981810527598</v>
      </c>
      <c r="BZ5" s="2" t="str">
        <f t="shared" si="4"/>
        <v/>
      </c>
      <c r="CA5" s="2" t="str">
        <f t="shared" si="5"/>
        <v/>
      </c>
      <c r="CB5" s="2" t="str">
        <f t="shared" si="36"/>
        <v/>
      </c>
      <c r="CC5" s="2" t="str">
        <f t="shared" si="37"/>
        <v/>
      </c>
      <c r="CD5" s="2" t="str">
        <f t="shared" si="38"/>
        <v/>
      </c>
      <c r="CE5" s="2">
        <f t="shared" si="39"/>
        <v>0.192400702900758</v>
      </c>
      <c r="CG5" s="2">
        <f t="shared" si="40"/>
        <v>0.10853551624787</v>
      </c>
      <c r="CH5" s="2">
        <f t="shared" si="41"/>
        <v>0.51192613567245204</v>
      </c>
      <c r="CI5" s="2">
        <f t="shared" si="42"/>
        <v>0.29737804323158901</v>
      </c>
      <c r="CJ5" s="2">
        <f t="shared" si="43"/>
        <v>0.18165593874333733</v>
      </c>
    </row>
    <row r="6" spans="1:88" x14ac:dyDescent="0.25">
      <c r="A6" t="s">
        <v>10</v>
      </c>
      <c r="B6" s="3">
        <v>0.107039226325141</v>
      </c>
      <c r="C6" s="3">
        <v>0</v>
      </c>
      <c r="D6" s="3" t="str">
        <f t="shared" si="6"/>
        <v/>
      </c>
      <c r="E6" s="4" t="s">
        <v>6</v>
      </c>
      <c r="F6" s="5">
        <v>0.52479904392598098</v>
      </c>
      <c r="G6" s="3">
        <v>3.3333333333333301E-3</v>
      </c>
      <c r="H6" s="3" t="str">
        <f t="shared" si="7"/>
        <v/>
      </c>
      <c r="I6" s="4" t="s">
        <v>6</v>
      </c>
      <c r="J6" s="5">
        <v>0.40167494246430302</v>
      </c>
      <c r="K6" s="3">
        <v>4.33333333333333E-2</v>
      </c>
      <c r="L6" s="3" t="str">
        <f t="shared" si="8"/>
        <v/>
      </c>
      <c r="M6" s="4" t="s">
        <v>6</v>
      </c>
      <c r="N6" s="5">
        <v>0.19539189508718299</v>
      </c>
      <c r="O6" s="3">
        <v>0.176666666666667</v>
      </c>
      <c r="P6" s="3" t="str">
        <f t="shared" si="9"/>
        <v/>
      </c>
      <c r="Q6" s="4" t="s">
        <v>19</v>
      </c>
      <c r="R6" s="5">
        <v>7.1447304579381199E-2</v>
      </c>
      <c r="S6" s="3">
        <v>0.72333333333333305</v>
      </c>
      <c r="T6" s="3" t="str">
        <f t="shared" si="10"/>
        <v/>
      </c>
      <c r="U6" s="4" t="s">
        <v>19</v>
      </c>
      <c r="V6" s="5">
        <v>0.10770272728083501</v>
      </c>
      <c r="W6" s="3">
        <v>0.28666666666666701</v>
      </c>
      <c r="X6" s="3" t="str">
        <f t="shared" si="11"/>
        <v/>
      </c>
      <c r="Y6" s="4" t="s">
        <v>19</v>
      </c>
      <c r="Z6" s="5">
        <v>0.161061407429339</v>
      </c>
      <c r="AA6" s="3">
        <v>4.6666666666666697E-2</v>
      </c>
      <c r="AB6" s="3" t="str">
        <f t="shared" si="12"/>
        <v/>
      </c>
      <c r="AC6" s="4" t="s">
        <v>6</v>
      </c>
      <c r="AD6" s="5">
        <v>0.12537792491420799</v>
      </c>
      <c r="AE6" s="3">
        <v>0.47666666666666702</v>
      </c>
      <c r="AF6" s="3" t="str">
        <f t="shared" si="13"/>
        <v/>
      </c>
      <c r="AG6" s="4" t="s">
        <v>19</v>
      </c>
      <c r="AH6" s="5">
        <v>0.79958056015627599</v>
      </c>
      <c r="AI6" s="3">
        <v>0</v>
      </c>
      <c r="AJ6" s="3" t="str">
        <f t="shared" si="14"/>
        <v/>
      </c>
      <c r="AK6" s="4" t="s">
        <v>6</v>
      </c>
      <c r="AL6" s="5">
        <v>1.54708427946312E-2</v>
      </c>
      <c r="AM6" s="3">
        <v>0.61</v>
      </c>
      <c r="AN6" s="3" t="str">
        <f t="shared" si="15"/>
        <v/>
      </c>
      <c r="AO6" s="4" t="s">
        <v>19</v>
      </c>
      <c r="AS6">
        <f>LEN(BB6)</f>
        <v>0</v>
      </c>
      <c r="AW6" t="str">
        <f t="shared" si="16"/>
        <v xml:space="preserve"> *  *  *        *    *   </v>
      </c>
      <c r="AX6" t="str">
        <f t="shared" si="17"/>
        <v>*****</v>
      </c>
      <c r="AY6">
        <f t="shared" si="18"/>
        <v>5</v>
      </c>
      <c r="BA6" t="str">
        <f t="shared" ref="BA6:BA32" si="44">SUBSTITUTE(AX6,"*",CHAR(149))</f>
        <v>•••••</v>
      </c>
      <c r="BB6" t="str">
        <f>_xlfn.CONCAT(D6,H6,L6,P6,T6,X6,AB6,AF6,AJ6,AN6)</f>
        <v/>
      </c>
      <c r="BC6" t="str">
        <f t="shared" si="19"/>
        <v/>
      </c>
      <c r="BD6" t="str">
        <f t="shared" si="20"/>
        <v>•••••</v>
      </c>
      <c r="BE6" s="2"/>
      <c r="BF6" s="2">
        <f t="shared" si="21"/>
        <v>0.107039226325141</v>
      </c>
      <c r="BG6" s="2">
        <f t="shared" si="22"/>
        <v>0.52479904392598098</v>
      </c>
      <c r="BH6" s="2">
        <f t="shared" si="23"/>
        <v>0.40167494246430302</v>
      </c>
      <c r="BI6" s="2" t="str">
        <f t="shared" si="24"/>
        <v/>
      </c>
      <c r="BJ6" s="2" t="str">
        <f t="shared" si="25"/>
        <v/>
      </c>
      <c r="BK6" s="2" t="str">
        <f t="shared" si="26"/>
        <v/>
      </c>
      <c r="BL6" s="2">
        <f t="shared" si="27"/>
        <v>0.161061407429339</v>
      </c>
      <c r="BM6" s="2" t="str">
        <f t="shared" si="28"/>
        <v/>
      </c>
      <c r="BN6" s="2">
        <f t="shared" si="29"/>
        <v>0.79958056015627599</v>
      </c>
      <c r="BO6" s="2" t="str">
        <f t="shared" si="30"/>
        <v/>
      </c>
      <c r="BP6" s="2"/>
      <c r="BQ6" s="2">
        <f t="shared" si="31"/>
        <v>0.107039226325141</v>
      </c>
      <c r="BR6" s="2">
        <f t="shared" si="32"/>
        <v>0.79958056015627599</v>
      </c>
      <c r="BS6" s="2">
        <f t="shared" si="33"/>
        <v>0.39883103606020798</v>
      </c>
      <c r="BT6" s="2">
        <f t="shared" si="34"/>
        <v>0.28202529336934418</v>
      </c>
      <c r="BV6" s="2">
        <f t="shared" si="35"/>
        <v>0.107039226325141</v>
      </c>
      <c r="BW6" s="2">
        <f t="shared" si="1"/>
        <v>0.52479904392598098</v>
      </c>
      <c r="BX6" s="2">
        <f t="shared" si="2"/>
        <v>0.40167494246430302</v>
      </c>
      <c r="BY6" s="2" t="str">
        <f t="shared" si="3"/>
        <v/>
      </c>
      <c r="BZ6" s="2" t="str">
        <f t="shared" si="4"/>
        <v/>
      </c>
      <c r="CA6" s="2" t="str">
        <f t="shared" si="5"/>
        <v/>
      </c>
      <c r="CB6" s="2">
        <f t="shared" si="36"/>
        <v>0.161061407429339</v>
      </c>
      <c r="CC6" s="2" t="str">
        <f t="shared" si="37"/>
        <v/>
      </c>
      <c r="CD6" s="2">
        <f t="shared" si="38"/>
        <v>0.79958056015627599</v>
      </c>
      <c r="CE6" s="2" t="str">
        <f t="shared" si="39"/>
        <v/>
      </c>
      <c r="CG6" s="2">
        <f t="shared" si="40"/>
        <v>0.107039226325141</v>
      </c>
      <c r="CH6" s="2">
        <f t="shared" si="41"/>
        <v>0.79958056015627599</v>
      </c>
      <c r="CI6" s="2">
        <f t="shared" si="42"/>
        <v>0.39883103606020798</v>
      </c>
      <c r="CJ6" s="2">
        <f t="shared" si="43"/>
        <v>0.28202529336934418</v>
      </c>
    </row>
    <row r="7" spans="1:88" x14ac:dyDescent="0.25">
      <c r="A7" t="s">
        <v>11</v>
      </c>
      <c r="B7" s="3">
        <v>0.103981268444007</v>
      </c>
      <c r="C7" s="3">
        <v>0</v>
      </c>
      <c r="D7" s="3" t="str">
        <f t="shared" si="6"/>
        <v/>
      </c>
      <c r="E7" s="4" t="s">
        <v>6</v>
      </c>
      <c r="F7" s="5">
        <v>0.59599291059825499</v>
      </c>
      <c r="G7" s="3">
        <v>0</v>
      </c>
      <c r="H7" s="3" t="str">
        <f t="shared" si="7"/>
        <v/>
      </c>
      <c r="I7" s="4" t="s">
        <v>6</v>
      </c>
      <c r="J7" s="5">
        <v>0.14236562470052999</v>
      </c>
      <c r="K7" s="3">
        <v>0.52333333333333298</v>
      </c>
      <c r="L7" s="3" t="str">
        <f t="shared" si="8"/>
        <v/>
      </c>
      <c r="M7" s="4" t="s">
        <v>19</v>
      </c>
      <c r="N7" s="5">
        <v>0.30910019799983701</v>
      </c>
      <c r="O7" s="3">
        <v>0.13666666666666699</v>
      </c>
      <c r="P7" s="3" t="str">
        <f t="shared" si="9"/>
        <v/>
      </c>
      <c r="Q7" s="4" t="s">
        <v>19</v>
      </c>
      <c r="R7" s="5">
        <v>0.16013763631591099</v>
      </c>
      <c r="S7" s="3">
        <v>0.103333333333333</v>
      </c>
      <c r="T7" s="3" t="str">
        <f t="shared" si="10"/>
        <v/>
      </c>
      <c r="U7" s="4" t="s">
        <v>19</v>
      </c>
      <c r="V7" s="5">
        <v>0</v>
      </c>
      <c r="W7" s="3">
        <v>0</v>
      </c>
      <c r="X7" s="3" t="str">
        <f t="shared" si="11"/>
        <v/>
      </c>
      <c r="Y7" s="4" t="s">
        <v>19</v>
      </c>
      <c r="Z7" s="5">
        <v>0.17701365404029201</v>
      </c>
      <c r="AA7" s="3">
        <v>0.04</v>
      </c>
      <c r="AB7" s="3" t="str">
        <f t="shared" si="12"/>
        <v/>
      </c>
      <c r="AC7" s="4" t="s">
        <v>6</v>
      </c>
      <c r="AD7" s="5">
        <v>0.142241272299067</v>
      </c>
      <c r="AE7" s="3">
        <v>0.14333333333333301</v>
      </c>
      <c r="AF7" s="3" t="str">
        <f t="shared" si="13"/>
        <v/>
      </c>
      <c r="AG7" s="4" t="s">
        <v>19</v>
      </c>
      <c r="AH7" s="5">
        <v>0.52246342803011503</v>
      </c>
      <c r="AI7" s="3">
        <v>6.6666666666666693E-2</v>
      </c>
      <c r="AJ7" s="3" t="str">
        <f t="shared" si="14"/>
        <v>$</v>
      </c>
      <c r="AK7" s="4" t="s">
        <v>19</v>
      </c>
      <c r="AL7" s="5">
        <v>0.15734374976280699</v>
      </c>
      <c r="AM7" s="3">
        <v>0</v>
      </c>
      <c r="AN7" s="3" t="str">
        <f t="shared" si="15"/>
        <v/>
      </c>
      <c r="AO7" s="4" t="s">
        <v>6</v>
      </c>
      <c r="AS7">
        <f>LEN(BB7)</f>
        <v>1</v>
      </c>
      <c r="AW7" t="str">
        <f t="shared" si="16"/>
        <v xml:space="preserve"> *  *          *      * </v>
      </c>
      <c r="AX7" t="str">
        <f t="shared" si="17"/>
        <v>****</v>
      </c>
      <c r="AY7">
        <f t="shared" si="18"/>
        <v>4</v>
      </c>
      <c r="BA7" t="str">
        <f t="shared" si="44"/>
        <v>••••</v>
      </c>
      <c r="BB7" t="str">
        <f>_xlfn.CONCAT(D7,H7,L7,P7,T7,X7,AB7,AF7,AJ7,AN7)</f>
        <v>$</v>
      </c>
      <c r="BC7" t="str">
        <f t="shared" si="19"/>
        <v>○</v>
      </c>
      <c r="BD7" t="str">
        <f t="shared" si="20"/>
        <v>••••○</v>
      </c>
      <c r="BE7" s="2"/>
      <c r="BF7" s="2">
        <f t="shared" si="21"/>
        <v>0.103981268444007</v>
      </c>
      <c r="BG7" s="2">
        <f t="shared" si="22"/>
        <v>0.59599291059825499</v>
      </c>
      <c r="BH7" s="2" t="str">
        <f t="shared" si="23"/>
        <v/>
      </c>
      <c r="BI7" s="2" t="str">
        <f t="shared" si="24"/>
        <v/>
      </c>
      <c r="BJ7" s="2" t="str">
        <f t="shared" si="25"/>
        <v/>
      </c>
      <c r="BK7" s="2">
        <f t="shared" si="26"/>
        <v>0</v>
      </c>
      <c r="BL7" s="2">
        <f t="shared" si="27"/>
        <v>0.17701365404029201</v>
      </c>
      <c r="BM7" s="2" t="str">
        <f t="shared" si="28"/>
        <v/>
      </c>
      <c r="BN7" s="2">
        <f t="shared" si="29"/>
        <v>0.52246342803011503</v>
      </c>
      <c r="BO7" s="2">
        <f t="shared" si="30"/>
        <v>0.15734374976280699</v>
      </c>
      <c r="BP7" s="2"/>
      <c r="BQ7" s="2">
        <f t="shared" si="31"/>
        <v>0</v>
      </c>
      <c r="BR7" s="2">
        <f t="shared" si="32"/>
        <v>0.59599291059825499</v>
      </c>
      <c r="BS7" s="2">
        <f t="shared" si="33"/>
        <v>0.25946583514591265</v>
      </c>
      <c r="BT7" s="2">
        <f t="shared" si="34"/>
        <v>0.24130621996040835</v>
      </c>
      <c r="BV7" s="2">
        <f t="shared" si="35"/>
        <v>0.103981268444007</v>
      </c>
      <c r="BW7" s="2">
        <f t="shared" si="1"/>
        <v>0.59599291059825499</v>
      </c>
      <c r="BX7" s="2" t="str">
        <f t="shared" si="2"/>
        <v/>
      </c>
      <c r="BY7" s="2" t="str">
        <f t="shared" si="3"/>
        <v/>
      </c>
      <c r="BZ7" s="2" t="str">
        <f t="shared" si="4"/>
        <v/>
      </c>
      <c r="CA7" s="2" t="str">
        <f t="shared" si="5"/>
        <v/>
      </c>
      <c r="CB7" s="2">
        <f t="shared" si="36"/>
        <v>0.17701365404029201</v>
      </c>
      <c r="CC7" s="2" t="str">
        <f t="shared" si="37"/>
        <v/>
      </c>
      <c r="CD7" s="2" t="str">
        <f t="shared" si="38"/>
        <v/>
      </c>
      <c r="CE7" s="2">
        <f t="shared" si="39"/>
        <v>0.15734374976280699</v>
      </c>
      <c r="CG7" s="2">
        <f t="shared" si="40"/>
        <v>0.103981268444007</v>
      </c>
      <c r="CH7" s="2">
        <f t="shared" si="41"/>
        <v>0.59599291059825499</v>
      </c>
      <c r="CI7" s="2">
        <f t="shared" si="42"/>
        <v>0.25858289571134024</v>
      </c>
      <c r="CJ7" s="2">
        <f t="shared" si="43"/>
        <v>0.22704631477510911</v>
      </c>
    </row>
    <row r="8" spans="1:88" x14ac:dyDescent="0.25">
      <c r="A8" t="s">
        <v>12</v>
      </c>
      <c r="B8" s="3">
        <v>0.10433136674934899</v>
      </c>
      <c r="C8" s="3">
        <v>0</v>
      </c>
      <c r="D8" s="3" t="str">
        <f t="shared" si="6"/>
        <v/>
      </c>
      <c r="E8" s="4" t="s">
        <v>6</v>
      </c>
      <c r="F8" s="5">
        <v>0.51192613567245204</v>
      </c>
      <c r="G8" s="3">
        <v>3.3333333333333301E-3</v>
      </c>
      <c r="H8" s="3" t="str">
        <f t="shared" si="7"/>
        <v/>
      </c>
      <c r="I8" s="4" t="s">
        <v>6</v>
      </c>
      <c r="J8" s="5">
        <v>0.41444666498798999</v>
      </c>
      <c r="K8" s="3">
        <v>0.03</v>
      </c>
      <c r="L8" s="3" t="str">
        <f t="shared" si="8"/>
        <v/>
      </c>
      <c r="M8" s="4" t="s">
        <v>6</v>
      </c>
      <c r="N8" s="5">
        <v>0.23162622405654201</v>
      </c>
      <c r="O8" s="3">
        <v>8.6666666666666697E-2</v>
      </c>
      <c r="P8" s="3" t="str">
        <f t="shared" si="9"/>
        <v>$</v>
      </c>
      <c r="Q8" s="4" t="s">
        <v>19</v>
      </c>
      <c r="R8" s="5">
        <v>3.3171710637667398E-2</v>
      </c>
      <c r="S8" s="3">
        <v>0.93333333333333302</v>
      </c>
      <c r="T8" s="3" t="str">
        <f t="shared" si="10"/>
        <v/>
      </c>
      <c r="U8" s="4" t="s">
        <v>19</v>
      </c>
      <c r="V8" s="5">
        <v>0.14522992398762699</v>
      </c>
      <c r="W8" s="3">
        <v>0.133333333333333</v>
      </c>
      <c r="X8" s="3" t="str">
        <f t="shared" si="11"/>
        <v/>
      </c>
      <c r="Y8" s="4" t="s">
        <v>19</v>
      </c>
      <c r="Z8" s="5">
        <v>0.138287966181982</v>
      </c>
      <c r="AA8" s="3">
        <v>0.14000000000000001</v>
      </c>
      <c r="AB8" s="3" t="str">
        <f t="shared" si="12"/>
        <v/>
      </c>
      <c r="AC8" s="4" t="s">
        <v>19</v>
      </c>
      <c r="AD8" s="5">
        <v>0.12528899568764801</v>
      </c>
      <c r="AE8" s="3">
        <v>0.29666666666666702</v>
      </c>
      <c r="AF8" s="3" t="str">
        <f t="shared" si="13"/>
        <v/>
      </c>
      <c r="AG8" s="4" t="s">
        <v>19</v>
      </c>
      <c r="AH8" s="5">
        <v>0.32160846943216798</v>
      </c>
      <c r="AI8" s="3">
        <v>0.38</v>
      </c>
      <c r="AJ8" s="3" t="str">
        <f t="shared" si="14"/>
        <v/>
      </c>
      <c r="AK8" s="4" t="s">
        <v>19</v>
      </c>
      <c r="AL8" s="5">
        <v>0</v>
      </c>
      <c r="AM8" s="3">
        <v>0</v>
      </c>
      <c r="AN8" s="3" t="str">
        <f t="shared" si="15"/>
        <v/>
      </c>
      <c r="AO8" s="4" t="s">
        <v>19</v>
      </c>
      <c r="AS8">
        <f>LEN(BB8)</f>
        <v>1</v>
      </c>
      <c r="AW8" t="str">
        <f t="shared" si="16"/>
        <v xml:space="preserve"> *  *  *               </v>
      </c>
      <c r="AX8" t="str">
        <f t="shared" si="17"/>
        <v>***</v>
      </c>
      <c r="AY8">
        <f t="shared" si="18"/>
        <v>3</v>
      </c>
      <c r="BA8" t="str">
        <f t="shared" si="44"/>
        <v>•••</v>
      </c>
      <c r="BB8" t="str">
        <f>_xlfn.CONCAT(D8,H8,L8,P8,T8,X8,AB8,AF8,AJ8,AN8)</f>
        <v>$</v>
      </c>
      <c r="BC8" t="str">
        <f t="shared" si="19"/>
        <v>○</v>
      </c>
      <c r="BD8" t="str">
        <f t="shared" si="20"/>
        <v>•••○</v>
      </c>
      <c r="BE8" s="2"/>
      <c r="BF8" s="2">
        <f t="shared" si="21"/>
        <v>0.10433136674934899</v>
      </c>
      <c r="BG8" s="2">
        <f t="shared" si="22"/>
        <v>0.51192613567245204</v>
      </c>
      <c r="BH8" s="2">
        <f t="shared" si="23"/>
        <v>0.41444666498798999</v>
      </c>
      <c r="BI8" s="2">
        <f t="shared" si="24"/>
        <v>0.23162622405654201</v>
      </c>
      <c r="BJ8" s="2" t="str">
        <f t="shared" si="25"/>
        <v/>
      </c>
      <c r="BK8" s="2" t="str">
        <f t="shared" si="26"/>
        <v/>
      </c>
      <c r="BL8" s="2" t="str">
        <f t="shared" si="27"/>
        <v/>
      </c>
      <c r="BM8" s="2" t="str">
        <f t="shared" si="28"/>
        <v/>
      </c>
      <c r="BN8" s="2" t="str">
        <f t="shared" si="29"/>
        <v/>
      </c>
      <c r="BO8" s="2"/>
      <c r="BP8" s="2"/>
      <c r="BQ8" s="2">
        <f t="shared" si="31"/>
        <v>0.10433136674934899</v>
      </c>
      <c r="BR8" s="2">
        <f t="shared" si="32"/>
        <v>0.51192613567245204</v>
      </c>
      <c r="BS8" s="2">
        <f t="shared" si="33"/>
        <v>0.31558259786658327</v>
      </c>
      <c r="BT8" s="2">
        <f t="shared" si="34"/>
        <v>0.18257477368445435</v>
      </c>
      <c r="BV8" s="2">
        <f t="shared" si="35"/>
        <v>0.10433136674934899</v>
      </c>
      <c r="BW8" s="2">
        <f t="shared" si="1"/>
        <v>0.51192613567245204</v>
      </c>
      <c r="BX8" s="2">
        <f t="shared" si="2"/>
        <v>0.41444666498798999</v>
      </c>
      <c r="BY8" s="2" t="str">
        <f t="shared" si="3"/>
        <v/>
      </c>
      <c r="BZ8" s="2" t="str">
        <f t="shared" si="4"/>
        <v/>
      </c>
      <c r="CA8" s="2" t="str">
        <f t="shared" si="5"/>
        <v/>
      </c>
      <c r="CB8" s="2" t="str">
        <f t="shared" si="36"/>
        <v/>
      </c>
      <c r="CC8" s="2" t="str">
        <f t="shared" si="37"/>
        <v/>
      </c>
      <c r="CD8" s="2" t="str">
        <f t="shared" si="38"/>
        <v/>
      </c>
      <c r="CE8" s="2" t="str">
        <f t="shared" si="39"/>
        <v/>
      </c>
      <c r="CG8" s="2">
        <f t="shared" si="40"/>
        <v>0.10433136674934899</v>
      </c>
      <c r="CH8" s="2">
        <f t="shared" si="41"/>
        <v>0.51192613567245204</v>
      </c>
      <c r="CI8" s="2">
        <f t="shared" si="42"/>
        <v>0.34356805580326366</v>
      </c>
      <c r="CJ8" s="2">
        <f t="shared" si="43"/>
        <v>0.21284080164136845</v>
      </c>
    </row>
    <row r="9" spans="1:88" x14ac:dyDescent="0.25">
      <c r="A9" t="s">
        <v>13</v>
      </c>
      <c r="B9" s="3">
        <v>0.102260437978937</v>
      </c>
      <c r="C9" s="3">
        <v>0</v>
      </c>
      <c r="D9" s="3" t="str">
        <f t="shared" si="6"/>
        <v/>
      </c>
      <c r="E9" s="4" t="s">
        <v>6</v>
      </c>
      <c r="F9" s="5">
        <v>0.78359591564936404</v>
      </c>
      <c r="G9" s="3">
        <v>0</v>
      </c>
      <c r="H9" s="3" t="str">
        <f t="shared" si="7"/>
        <v/>
      </c>
      <c r="I9" s="4" t="s">
        <v>6</v>
      </c>
      <c r="J9" s="5">
        <v>1</v>
      </c>
      <c r="K9" s="3" t="s">
        <v>60</v>
      </c>
      <c r="L9" s="3" t="str">
        <f t="shared" si="8"/>
        <v/>
      </c>
      <c r="M9" s="4" t="s">
        <v>19</v>
      </c>
      <c r="N9" s="5">
        <v>0.30212720975990298</v>
      </c>
      <c r="O9" s="3">
        <v>0.18666666666666701</v>
      </c>
      <c r="P9" s="3" t="str">
        <f t="shared" si="9"/>
        <v/>
      </c>
      <c r="Q9" s="4" t="s">
        <v>19</v>
      </c>
      <c r="R9" s="5">
        <v>3.4776402712005799E-2</v>
      </c>
      <c r="S9" s="3">
        <v>0.89333333333333298</v>
      </c>
      <c r="T9" s="3" t="str">
        <f t="shared" si="10"/>
        <v/>
      </c>
      <c r="U9" s="4" t="s">
        <v>19</v>
      </c>
      <c r="V9" s="5">
        <v>6.6423527325189302E-2</v>
      </c>
      <c r="W9" s="3">
        <v>0.793333333333333</v>
      </c>
      <c r="X9" s="3" t="str">
        <f t="shared" si="11"/>
        <v/>
      </c>
      <c r="Y9" s="4" t="s">
        <v>19</v>
      </c>
      <c r="Z9" s="5">
        <v>0.166871150384206</v>
      </c>
      <c r="AA9" s="3">
        <v>3.3333333333333298E-2</v>
      </c>
      <c r="AB9" s="3" t="str">
        <f t="shared" si="12"/>
        <v/>
      </c>
      <c r="AC9" s="4" t="s">
        <v>6</v>
      </c>
      <c r="AD9" s="5">
        <v>0.12537792491420799</v>
      </c>
      <c r="AE9" s="3">
        <v>0.413333333333333</v>
      </c>
      <c r="AF9" s="3" t="str">
        <f t="shared" si="13"/>
        <v/>
      </c>
      <c r="AG9" s="4" t="s">
        <v>19</v>
      </c>
      <c r="AH9" s="5">
        <v>0.32160846943216798</v>
      </c>
      <c r="AI9" s="3">
        <v>0.38</v>
      </c>
      <c r="AJ9" s="3" t="str">
        <f t="shared" si="14"/>
        <v/>
      </c>
      <c r="AK9" s="4" t="s">
        <v>19</v>
      </c>
      <c r="AL9" s="5">
        <v>4.4004669799631101E-2</v>
      </c>
      <c r="AM9" s="3">
        <v>0.103333333333333</v>
      </c>
      <c r="AN9" s="3" t="str">
        <f t="shared" si="15"/>
        <v/>
      </c>
      <c r="AO9" s="4" t="s">
        <v>19</v>
      </c>
      <c r="AS9">
        <f>LEN(BB9)</f>
        <v>0</v>
      </c>
      <c r="AW9" t="str">
        <f t="shared" si="16"/>
        <v xml:space="preserve"> *  *          *       </v>
      </c>
      <c r="AX9" t="str">
        <f t="shared" si="17"/>
        <v>***</v>
      </c>
      <c r="AY9">
        <f t="shared" si="18"/>
        <v>3</v>
      </c>
      <c r="BA9" t="str">
        <f t="shared" si="44"/>
        <v>•••</v>
      </c>
      <c r="BB9" t="str">
        <f>_xlfn.CONCAT(D9,H9,L9,P9,T9,X9,AB9,AF9,AJ9,AN9)</f>
        <v/>
      </c>
      <c r="BC9" t="str">
        <f t="shared" si="19"/>
        <v/>
      </c>
      <c r="BD9" t="str">
        <f t="shared" si="20"/>
        <v>•••</v>
      </c>
      <c r="BE9" s="2"/>
      <c r="BF9" s="2">
        <f t="shared" si="21"/>
        <v>0.102260437978937</v>
      </c>
      <c r="BG9" s="2">
        <f t="shared" si="22"/>
        <v>0.78359591564936404</v>
      </c>
      <c r="BH9" s="2" t="str">
        <f t="shared" si="23"/>
        <v/>
      </c>
      <c r="BI9" s="2" t="str">
        <f t="shared" si="24"/>
        <v/>
      </c>
      <c r="BJ9" s="2" t="str">
        <f t="shared" si="25"/>
        <v/>
      </c>
      <c r="BK9" s="2" t="str">
        <f t="shared" si="26"/>
        <v/>
      </c>
      <c r="BL9" s="2">
        <f t="shared" si="27"/>
        <v>0.166871150384206</v>
      </c>
      <c r="BM9" s="2" t="str">
        <f t="shared" si="28"/>
        <v/>
      </c>
      <c r="BN9" s="2" t="str">
        <f t="shared" si="29"/>
        <v/>
      </c>
      <c r="BO9" s="2" t="str">
        <f t="shared" si="30"/>
        <v/>
      </c>
      <c r="BP9" s="2"/>
      <c r="BQ9" s="2">
        <f t="shared" si="31"/>
        <v>0.102260437978937</v>
      </c>
      <c r="BR9" s="2">
        <f t="shared" si="32"/>
        <v>0.78359591564936404</v>
      </c>
      <c r="BS9" s="2">
        <f t="shared" si="33"/>
        <v>0.35090916800416899</v>
      </c>
      <c r="BT9" s="2">
        <f t="shared" si="34"/>
        <v>0.3761077003069887</v>
      </c>
      <c r="BV9" s="2">
        <f t="shared" si="35"/>
        <v>0.102260437978937</v>
      </c>
      <c r="BW9" s="2">
        <f t="shared" si="1"/>
        <v>0.78359591564936404</v>
      </c>
      <c r="BX9" s="2" t="str">
        <f t="shared" si="2"/>
        <v/>
      </c>
      <c r="BY9" s="2" t="str">
        <f t="shared" si="3"/>
        <v/>
      </c>
      <c r="BZ9" s="2" t="str">
        <f t="shared" si="4"/>
        <v/>
      </c>
      <c r="CA9" s="2" t="str">
        <f t="shared" si="5"/>
        <v/>
      </c>
      <c r="CB9" s="2">
        <f t="shared" si="36"/>
        <v>0.166871150384206</v>
      </c>
      <c r="CC9" s="2" t="str">
        <f t="shared" si="37"/>
        <v/>
      </c>
      <c r="CD9" s="2" t="str">
        <f t="shared" si="38"/>
        <v/>
      </c>
      <c r="CE9" s="2" t="str">
        <f t="shared" si="39"/>
        <v/>
      </c>
      <c r="CG9" s="2">
        <f t="shared" si="40"/>
        <v>0.102260437978937</v>
      </c>
      <c r="CH9" s="2">
        <f t="shared" si="41"/>
        <v>0.78359591564936404</v>
      </c>
      <c r="CI9" s="2">
        <f t="shared" si="42"/>
        <v>0.35090916800416899</v>
      </c>
      <c r="CJ9" s="2">
        <f t="shared" si="43"/>
        <v>0.3761077003069887</v>
      </c>
    </row>
    <row r="10" spans="1:88" x14ac:dyDescent="0.25">
      <c r="A10" t="s">
        <v>14</v>
      </c>
      <c r="B10" s="3">
        <v>0.13456165459730901</v>
      </c>
      <c r="C10" s="3">
        <v>0</v>
      </c>
      <c r="D10" s="3" t="str">
        <f t="shared" si="6"/>
        <v/>
      </c>
      <c r="E10" s="4" t="s">
        <v>6</v>
      </c>
      <c r="F10" s="5">
        <v>0.58965920495162405</v>
      </c>
      <c r="G10" s="3">
        <v>0</v>
      </c>
      <c r="H10" s="3" t="str">
        <f t="shared" si="7"/>
        <v/>
      </c>
      <c r="I10" s="4" t="s">
        <v>6</v>
      </c>
      <c r="J10" s="5">
        <v>0.41444666498798999</v>
      </c>
      <c r="K10" s="3">
        <v>0.03</v>
      </c>
      <c r="L10" s="3" t="str">
        <f t="shared" si="8"/>
        <v/>
      </c>
      <c r="M10" s="4" t="s">
        <v>6</v>
      </c>
      <c r="N10" s="5">
        <v>0.23136991825550399</v>
      </c>
      <c r="O10" s="3">
        <v>0.09</v>
      </c>
      <c r="P10" s="3" t="str">
        <f t="shared" si="9"/>
        <v>$</v>
      </c>
      <c r="Q10" s="4" t="s">
        <v>19</v>
      </c>
      <c r="R10" s="5">
        <v>6.5364541032017803E-2</v>
      </c>
      <c r="S10" s="3">
        <v>0.78666666666666696</v>
      </c>
      <c r="T10" s="3" t="str">
        <f t="shared" si="10"/>
        <v/>
      </c>
      <c r="U10" s="4" t="s">
        <v>19</v>
      </c>
      <c r="V10" s="5">
        <v>0.104044841854137</v>
      </c>
      <c r="W10" s="3">
        <v>0.39</v>
      </c>
      <c r="X10" s="3" t="str">
        <f t="shared" si="11"/>
        <v/>
      </c>
      <c r="Y10" s="4" t="s">
        <v>19</v>
      </c>
      <c r="Z10" s="5">
        <v>0.16674205930113201</v>
      </c>
      <c r="AA10" s="3">
        <v>0.03</v>
      </c>
      <c r="AB10" s="3" t="str">
        <f t="shared" si="12"/>
        <v/>
      </c>
      <c r="AC10" s="4" t="s">
        <v>6</v>
      </c>
      <c r="AD10" s="5">
        <v>0.12537792491420799</v>
      </c>
      <c r="AE10" s="3">
        <v>0.413333333333333</v>
      </c>
      <c r="AF10" s="3" t="str">
        <f t="shared" si="13"/>
        <v/>
      </c>
      <c r="AG10" s="4" t="s">
        <v>19</v>
      </c>
      <c r="AH10" s="5">
        <v>0.364192491509024</v>
      </c>
      <c r="AI10" s="3">
        <v>0.11333333333333299</v>
      </c>
      <c r="AJ10" s="3" t="str">
        <f t="shared" si="14"/>
        <v/>
      </c>
      <c r="AK10" s="4" t="s">
        <v>19</v>
      </c>
      <c r="AL10" s="5">
        <v>5.6838361574405201E-2</v>
      </c>
      <c r="AM10" s="3">
        <v>0.77333333333333298</v>
      </c>
      <c r="AN10" s="3" t="str">
        <f t="shared" si="15"/>
        <v/>
      </c>
      <c r="AO10" s="4" t="s">
        <v>19</v>
      </c>
      <c r="AS10">
        <f>LEN(BB10)</f>
        <v>1</v>
      </c>
      <c r="AW10" t="str">
        <f t="shared" si="16"/>
        <v xml:space="preserve"> *  *  *        *       </v>
      </c>
      <c r="AX10" t="str">
        <f t="shared" si="17"/>
        <v>****</v>
      </c>
      <c r="AY10">
        <f t="shared" si="18"/>
        <v>4</v>
      </c>
      <c r="BA10" t="str">
        <f t="shared" si="44"/>
        <v>••••</v>
      </c>
      <c r="BB10" t="str">
        <f>_xlfn.CONCAT(D10,H10,L10,P10,T10,X10,AB10,AF10,AJ10,AN10)</f>
        <v>$</v>
      </c>
      <c r="BC10" t="str">
        <f t="shared" si="19"/>
        <v>○</v>
      </c>
      <c r="BD10" t="str">
        <f t="shared" si="20"/>
        <v>••••○</v>
      </c>
      <c r="BE10" s="2"/>
      <c r="BF10" s="2">
        <f t="shared" si="21"/>
        <v>0.13456165459730901</v>
      </c>
      <c r="BG10" s="2">
        <f t="shared" si="22"/>
        <v>0.58965920495162405</v>
      </c>
      <c r="BH10" s="2">
        <f t="shared" si="23"/>
        <v>0.41444666498798999</v>
      </c>
      <c r="BI10" s="2">
        <f t="shared" si="24"/>
        <v>0.23136991825550399</v>
      </c>
      <c r="BJ10" s="2" t="str">
        <f t="shared" si="25"/>
        <v/>
      </c>
      <c r="BK10" s="2" t="str">
        <f t="shared" si="26"/>
        <v/>
      </c>
      <c r="BL10" s="2">
        <f t="shared" si="27"/>
        <v>0.16674205930113201</v>
      </c>
      <c r="BM10" s="2" t="str">
        <f t="shared" si="28"/>
        <v/>
      </c>
      <c r="BN10" s="2" t="str">
        <f t="shared" si="29"/>
        <v/>
      </c>
      <c r="BO10" s="2" t="str">
        <f t="shared" si="30"/>
        <v/>
      </c>
      <c r="BP10" s="2"/>
      <c r="BQ10" s="2">
        <f t="shared" si="31"/>
        <v>0.13456165459730901</v>
      </c>
      <c r="BR10" s="2">
        <f t="shared" si="32"/>
        <v>0.58965920495162405</v>
      </c>
      <c r="BS10" s="2">
        <f t="shared" si="33"/>
        <v>0.3073559004187118</v>
      </c>
      <c r="BT10" s="2">
        <f t="shared" si="34"/>
        <v>0.19142071517626394</v>
      </c>
      <c r="BV10" s="2">
        <f t="shared" si="35"/>
        <v>0.13456165459730901</v>
      </c>
      <c r="BW10" s="2">
        <f t="shared" si="1"/>
        <v>0.58965920495162405</v>
      </c>
      <c r="BX10" s="2">
        <f t="shared" si="2"/>
        <v>0.41444666498798999</v>
      </c>
      <c r="BY10" s="2" t="str">
        <f t="shared" si="3"/>
        <v/>
      </c>
      <c r="BZ10" s="2" t="str">
        <f t="shared" si="4"/>
        <v/>
      </c>
      <c r="CA10" s="2" t="str">
        <f t="shared" si="5"/>
        <v/>
      </c>
      <c r="CB10" s="2">
        <f t="shared" si="36"/>
        <v>0.16674205930113201</v>
      </c>
      <c r="CC10" s="2" t="str">
        <f t="shared" si="37"/>
        <v/>
      </c>
      <c r="CD10" s="2" t="str">
        <f t="shared" si="38"/>
        <v/>
      </c>
      <c r="CE10" s="2" t="str">
        <f t="shared" si="39"/>
        <v/>
      </c>
      <c r="CG10" s="2">
        <f t="shared" si="40"/>
        <v>0.13456165459730901</v>
      </c>
      <c r="CH10" s="2">
        <f t="shared" si="41"/>
        <v>0.58965920495162405</v>
      </c>
      <c r="CI10" s="2">
        <f t="shared" si="42"/>
        <v>0.32635239595951376</v>
      </c>
      <c r="CJ10" s="2">
        <f t="shared" si="43"/>
        <v>0.21552279379664649</v>
      </c>
    </row>
    <row r="11" spans="1:88" x14ac:dyDescent="0.25">
      <c r="A11" t="s">
        <v>15</v>
      </c>
      <c r="B11" s="3">
        <v>0.16156340715304399</v>
      </c>
      <c r="C11" s="3">
        <v>0</v>
      </c>
      <c r="D11" s="3" t="str">
        <f t="shared" si="6"/>
        <v/>
      </c>
      <c r="E11" s="4" t="s">
        <v>6</v>
      </c>
      <c r="F11" s="5">
        <v>0.29599372284452902</v>
      </c>
      <c r="G11" s="3">
        <v>0.16</v>
      </c>
      <c r="H11" s="3" t="str">
        <f t="shared" si="7"/>
        <v/>
      </c>
      <c r="I11" s="4" t="s">
        <v>19</v>
      </c>
      <c r="J11" s="5">
        <v>0.29273435878889897</v>
      </c>
      <c r="K11" s="3">
        <v>0.233333333333333</v>
      </c>
      <c r="L11" s="3" t="str">
        <f t="shared" si="8"/>
        <v/>
      </c>
      <c r="M11" s="4" t="s">
        <v>19</v>
      </c>
      <c r="N11" s="5">
        <v>0.26535264411250598</v>
      </c>
      <c r="O11" s="3">
        <v>0.223333333333333</v>
      </c>
      <c r="P11" s="3" t="str">
        <f t="shared" si="9"/>
        <v/>
      </c>
      <c r="Q11" s="4" t="s">
        <v>19</v>
      </c>
      <c r="R11" s="5">
        <v>3.3171710637667398E-2</v>
      </c>
      <c r="S11" s="3">
        <v>0.56999999999999995</v>
      </c>
      <c r="T11" s="3" t="str">
        <f t="shared" si="10"/>
        <v/>
      </c>
      <c r="U11" s="4" t="s">
        <v>19</v>
      </c>
      <c r="V11" s="5">
        <v>0.12560017393414299</v>
      </c>
      <c r="W11" s="3">
        <v>0.22</v>
      </c>
      <c r="X11" s="3" t="str">
        <f t="shared" si="11"/>
        <v/>
      </c>
      <c r="Y11" s="4" t="s">
        <v>19</v>
      </c>
      <c r="Z11" s="5">
        <v>0.15159034196285701</v>
      </c>
      <c r="AA11" s="3">
        <v>4.6666666666666697E-2</v>
      </c>
      <c r="AB11" s="3" t="str">
        <f t="shared" si="12"/>
        <v/>
      </c>
      <c r="AC11" s="4" t="s">
        <v>6</v>
      </c>
      <c r="AD11" s="5">
        <v>0.12537792491420799</v>
      </c>
      <c r="AE11" s="3">
        <v>0.46666666666666701</v>
      </c>
      <c r="AF11" s="3" t="str">
        <f t="shared" si="13"/>
        <v/>
      </c>
      <c r="AG11" s="4" t="s">
        <v>19</v>
      </c>
      <c r="AH11" s="5">
        <v>0.418614480333727</v>
      </c>
      <c r="AI11" s="3">
        <v>0.06</v>
      </c>
      <c r="AJ11" s="3" t="str">
        <f t="shared" si="14"/>
        <v>$</v>
      </c>
      <c r="AK11" s="4" t="s">
        <v>19</v>
      </c>
      <c r="AL11" s="5">
        <v>4.4796516135515101E-2</v>
      </c>
      <c r="AM11" s="3">
        <v>0.69333333333333302</v>
      </c>
      <c r="AN11" s="3" t="str">
        <f t="shared" si="15"/>
        <v/>
      </c>
      <c r="AO11" s="4" t="s">
        <v>19</v>
      </c>
      <c r="AS11">
        <f>LEN(BB11)</f>
        <v>1</v>
      </c>
      <c r="AW11" t="str">
        <f t="shared" si="16"/>
        <v xml:space="preserve"> *            *       </v>
      </c>
      <c r="AX11" t="str">
        <f t="shared" si="17"/>
        <v>**</v>
      </c>
      <c r="AY11">
        <f t="shared" si="18"/>
        <v>2</v>
      </c>
      <c r="BA11" t="str">
        <f t="shared" si="44"/>
        <v>••</v>
      </c>
      <c r="BB11" t="str">
        <f>_xlfn.CONCAT(D11,H11,L11,P11,T11,X11,AB11,AF11,AJ11,AN11)</f>
        <v>$</v>
      </c>
      <c r="BC11" t="str">
        <f t="shared" si="19"/>
        <v>○</v>
      </c>
      <c r="BD11" t="str">
        <f t="shared" si="20"/>
        <v>••○</v>
      </c>
      <c r="BE11" s="2"/>
      <c r="BF11" s="2">
        <f t="shared" si="21"/>
        <v>0.16156340715304399</v>
      </c>
      <c r="BG11" s="2" t="str">
        <f t="shared" si="22"/>
        <v/>
      </c>
      <c r="BH11" s="2" t="str">
        <f t="shared" si="23"/>
        <v/>
      </c>
      <c r="BI11" s="2" t="str">
        <f t="shared" si="24"/>
        <v/>
      </c>
      <c r="BJ11" s="2" t="str">
        <f t="shared" si="25"/>
        <v/>
      </c>
      <c r="BK11" s="2" t="str">
        <f t="shared" si="26"/>
        <v/>
      </c>
      <c r="BL11" s="2">
        <f t="shared" si="27"/>
        <v>0.15159034196285701</v>
      </c>
      <c r="BM11" s="2" t="str">
        <f t="shared" si="28"/>
        <v/>
      </c>
      <c r="BN11" s="2">
        <f t="shared" si="29"/>
        <v>0.418614480333727</v>
      </c>
      <c r="BO11" s="2" t="str">
        <f t="shared" si="30"/>
        <v/>
      </c>
      <c r="BP11" s="2"/>
      <c r="BQ11" s="2">
        <f t="shared" si="31"/>
        <v>0.15159034196285701</v>
      </c>
      <c r="BR11" s="2">
        <f t="shared" si="32"/>
        <v>0.418614480333727</v>
      </c>
      <c r="BS11" s="2">
        <f t="shared" si="33"/>
        <v>0.24392274314987597</v>
      </c>
      <c r="BT11" s="2">
        <f t="shared" si="34"/>
        <v>0.15136963958322583</v>
      </c>
      <c r="BV11" s="2">
        <f t="shared" si="35"/>
        <v>0.16156340715304399</v>
      </c>
      <c r="BW11" s="2" t="str">
        <f t="shared" si="1"/>
        <v/>
      </c>
      <c r="BX11" s="2" t="str">
        <f t="shared" si="2"/>
        <v/>
      </c>
      <c r="BY11" s="2" t="str">
        <f t="shared" si="3"/>
        <v/>
      </c>
      <c r="BZ11" s="2" t="str">
        <f t="shared" si="4"/>
        <v/>
      </c>
      <c r="CA11" s="2" t="str">
        <f t="shared" si="5"/>
        <v/>
      </c>
      <c r="CB11" s="2">
        <f t="shared" si="36"/>
        <v>0.15159034196285701</v>
      </c>
      <c r="CC11" s="2" t="str">
        <f t="shared" si="37"/>
        <v/>
      </c>
      <c r="CD11" s="2" t="str">
        <f t="shared" si="38"/>
        <v/>
      </c>
      <c r="CE11" s="2" t="str">
        <f t="shared" si="39"/>
        <v/>
      </c>
      <c r="CG11" s="2">
        <f t="shared" si="40"/>
        <v>0.15159034196285701</v>
      </c>
      <c r="CH11" s="2">
        <f t="shared" si="41"/>
        <v>0.16156340715304399</v>
      </c>
      <c r="CI11" s="2">
        <f t="shared" si="42"/>
        <v>0.1565768745579505</v>
      </c>
      <c r="CJ11" s="2">
        <f t="shared" si="43"/>
        <v>7.0520220251967186E-3</v>
      </c>
    </row>
    <row r="12" spans="1:88" x14ac:dyDescent="0.25">
      <c r="A12" t="s">
        <v>16</v>
      </c>
      <c r="B12" s="3">
        <v>0.10293417561705499</v>
      </c>
      <c r="C12" s="3">
        <v>3.3333333333333301E-3</v>
      </c>
      <c r="D12" s="3" t="str">
        <f t="shared" si="6"/>
        <v/>
      </c>
      <c r="E12" s="4" t="s">
        <v>6</v>
      </c>
      <c r="F12" s="5">
        <v>0.58940076837948296</v>
      </c>
      <c r="G12" s="3">
        <v>0</v>
      </c>
      <c r="H12" s="3" t="str">
        <f t="shared" si="7"/>
        <v/>
      </c>
      <c r="I12" s="4" t="s">
        <v>6</v>
      </c>
      <c r="J12" s="5">
        <v>0.308830692058017</v>
      </c>
      <c r="K12" s="3">
        <v>0.19666666666666699</v>
      </c>
      <c r="L12" s="3" t="str">
        <f t="shared" si="8"/>
        <v/>
      </c>
      <c r="M12" s="4" t="s">
        <v>19</v>
      </c>
      <c r="N12" s="5">
        <v>0.19539189508718299</v>
      </c>
      <c r="O12" s="3">
        <v>0.176666666666667</v>
      </c>
      <c r="P12" s="3" t="str">
        <f t="shared" si="9"/>
        <v/>
      </c>
      <c r="Q12" s="4" t="s">
        <v>19</v>
      </c>
      <c r="R12" s="5">
        <v>3.4776402712005799E-2</v>
      </c>
      <c r="S12" s="3">
        <v>0.79666666666666697</v>
      </c>
      <c r="T12" s="3" t="str">
        <f t="shared" si="10"/>
        <v/>
      </c>
      <c r="U12" s="4" t="s">
        <v>19</v>
      </c>
      <c r="V12" s="5">
        <v>8.0775398323958594E-2</v>
      </c>
      <c r="W12" s="3">
        <v>0.1</v>
      </c>
      <c r="X12" s="3" t="str">
        <f t="shared" si="11"/>
        <v>$</v>
      </c>
      <c r="Y12" s="4" t="s">
        <v>19</v>
      </c>
      <c r="Z12" s="5">
        <v>0.13285105699137301</v>
      </c>
      <c r="AA12" s="3">
        <v>1.6666666666666701E-2</v>
      </c>
      <c r="AB12" s="3" t="str">
        <f t="shared" si="12"/>
        <v/>
      </c>
      <c r="AC12" s="4" t="s">
        <v>6</v>
      </c>
      <c r="AD12" s="5">
        <v>0.12537792491420799</v>
      </c>
      <c r="AE12" s="3">
        <v>0.413333333333333</v>
      </c>
      <c r="AF12" s="3" t="str">
        <f t="shared" si="13"/>
        <v/>
      </c>
      <c r="AG12" s="4" t="s">
        <v>19</v>
      </c>
      <c r="AH12" s="5">
        <v>0.57388604306580304</v>
      </c>
      <c r="AI12" s="3">
        <v>4.6666666666666697E-2</v>
      </c>
      <c r="AJ12" s="3" t="str">
        <f t="shared" si="14"/>
        <v/>
      </c>
      <c r="AK12" s="4" t="s">
        <v>6</v>
      </c>
      <c r="AL12" s="5">
        <v>0.31365707341368398</v>
      </c>
      <c r="AM12" s="3">
        <v>0</v>
      </c>
      <c r="AN12" s="3" t="str">
        <f t="shared" si="15"/>
        <v/>
      </c>
      <c r="AO12" s="4" t="s">
        <v>6</v>
      </c>
      <c r="AS12">
        <f>LEN(BB12)</f>
        <v>1</v>
      </c>
      <c r="AW12" t="str">
        <f t="shared" si="16"/>
        <v xml:space="preserve"> *  *          *    *  * </v>
      </c>
      <c r="AX12" t="str">
        <f t="shared" si="17"/>
        <v>*****</v>
      </c>
      <c r="AY12">
        <f t="shared" si="18"/>
        <v>5</v>
      </c>
      <c r="BA12" t="str">
        <f t="shared" si="44"/>
        <v>•••••</v>
      </c>
      <c r="BB12" t="str">
        <f>_xlfn.CONCAT(D12,H12,L12,P12,T12,X12,AB12,AF12,AJ12,AN12)</f>
        <v>$</v>
      </c>
      <c r="BC12" t="str">
        <f t="shared" si="19"/>
        <v>○</v>
      </c>
      <c r="BD12" t="str">
        <f t="shared" si="20"/>
        <v>•••••○</v>
      </c>
      <c r="BE12" s="2"/>
      <c r="BF12" s="2">
        <f t="shared" si="21"/>
        <v>0.10293417561705499</v>
      </c>
      <c r="BG12" s="2">
        <f t="shared" si="22"/>
        <v>0.58940076837948296</v>
      </c>
      <c r="BH12" s="2" t="str">
        <f t="shared" si="23"/>
        <v/>
      </c>
      <c r="BI12" s="2" t="str">
        <f t="shared" si="24"/>
        <v/>
      </c>
      <c r="BJ12" s="2" t="str">
        <f t="shared" si="25"/>
        <v/>
      </c>
      <c r="BK12" s="2">
        <f t="shared" si="26"/>
        <v>8.0775398323958594E-2</v>
      </c>
      <c r="BL12" s="2">
        <f t="shared" si="27"/>
        <v>0.13285105699137301</v>
      </c>
      <c r="BM12" s="2" t="str">
        <f t="shared" si="28"/>
        <v/>
      </c>
      <c r="BN12" s="2">
        <f t="shared" si="29"/>
        <v>0.57388604306580304</v>
      </c>
      <c r="BO12" s="2">
        <f t="shared" si="30"/>
        <v>0.31365707341368398</v>
      </c>
      <c r="BP12" s="2"/>
      <c r="BQ12" s="2">
        <f t="shared" si="31"/>
        <v>8.0775398323958594E-2</v>
      </c>
      <c r="BR12" s="2">
        <f t="shared" si="32"/>
        <v>0.58940076837948296</v>
      </c>
      <c r="BS12" s="2">
        <f t="shared" si="33"/>
        <v>0.29891741929855947</v>
      </c>
      <c r="BT12" s="2">
        <f t="shared" si="34"/>
        <v>0.23399956724827672</v>
      </c>
      <c r="BV12" s="2">
        <f t="shared" si="35"/>
        <v>0.10293417561705499</v>
      </c>
      <c r="BW12" s="2">
        <f t="shared" si="1"/>
        <v>0.58940076837948296</v>
      </c>
      <c r="BX12" s="2" t="str">
        <f t="shared" si="2"/>
        <v/>
      </c>
      <c r="BY12" s="2" t="str">
        <f t="shared" si="3"/>
        <v/>
      </c>
      <c r="BZ12" s="2" t="str">
        <f t="shared" si="4"/>
        <v/>
      </c>
      <c r="CA12" s="2" t="str">
        <f t="shared" si="5"/>
        <v/>
      </c>
      <c r="CB12" s="2">
        <f t="shared" si="36"/>
        <v>0.13285105699137301</v>
      </c>
      <c r="CC12" s="2" t="str">
        <f t="shared" si="37"/>
        <v/>
      </c>
      <c r="CD12" s="2">
        <f t="shared" si="38"/>
        <v>0.57388604306580304</v>
      </c>
      <c r="CE12" s="2">
        <f t="shared" si="39"/>
        <v>0.31365707341368398</v>
      </c>
      <c r="CG12" s="2">
        <f t="shared" si="40"/>
        <v>0.10293417561705499</v>
      </c>
      <c r="CH12" s="2">
        <f t="shared" si="41"/>
        <v>0.58940076837948296</v>
      </c>
      <c r="CI12" s="2">
        <f t="shared" si="42"/>
        <v>0.34254582349347962</v>
      </c>
      <c r="CJ12" s="2">
        <f t="shared" si="43"/>
        <v>0.23274227043236262</v>
      </c>
    </row>
    <row r="13" spans="1:88" x14ac:dyDescent="0.25">
      <c r="A13" t="s">
        <v>17</v>
      </c>
      <c r="B13" s="3">
        <v>0.126573178569167</v>
      </c>
      <c r="C13" s="3">
        <v>0</v>
      </c>
      <c r="D13" s="3" t="str">
        <f t="shared" si="6"/>
        <v/>
      </c>
      <c r="E13" s="4" t="s">
        <v>6</v>
      </c>
      <c r="F13" s="5">
        <v>0.49678920950366501</v>
      </c>
      <c r="G13" s="3">
        <v>3.3333333333333301E-3</v>
      </c>
      <c r="H13" s="3" t="str">
        <f t="shared" si="7"/>
        <v/>
      </c>
      <c r="I13" s="4" t="s">
        <v>6</v>
      </c>
      <c r="J13" s="5" t="s">
        <v>52</v>
      </c>
      <c r="K13" s="3">
        <v>0</v>
      </c>
      <c r="L13" s="3" t="str">
        <f t="shared" si="8"/>
        <v/>
      </c>
      <c r="N13" s="5">
        <v>0.36698483583351199</v>
      </c>
      <c r="O13" s="3">
        <v>0.01</v>
      </c>
      <c r="P13" s="3" t="str">
        <f t="shared" si="9"/>
        <v/>
      </c>
      <c r="Q13" s="4" t="s">
        <v>6</v>
      </c>
      <c r="R13" s="5">
        <v>0.15324587670518899</v>
      </c>
      <c r="S13" s="3">
        <v>3.6666666666666702E-2</v>
      </c>
      <c r="T13" s="3" t="str">
        <f t="shared" si="10"/>
        <v/>
      </c>
      <c r="U13" s="4" t="s">
        <v>6</v>
      </c>
      <c r="V13" s="5">
        <v>6.4800743808813899E-2</v>
      </c>
      <c r="W13" s="3">
        <v>0.706666666666667</v>
      </c>
      <c r="X13" s="3" t="str">
        <f t="shared" si="11"/>
        <v/>
      </c>
      <c r="Y13" s="4" t="s">
        <v>19</v>
      </c>
      <c r="Z13" s="5">
        <v>0.12450282657408999</v>
      </c>
      <c r="AA13" s="3">
        <v>0.103333333333333</v>
      </c>
      <c r="AB13" s="3" t="str">
        <f t="shared" si="12"/>
        <v/>
      </c>
      <c r="AC13" s="4" t="s">
        <v>19</v>
      </c>
      <c r="AD13" s="5">
        <v>1</v>
      </c>
      <c r="AE13" s="3" t="s">
        <v>60</v>
      </c>
      <c r="AF13" s="3" t="str">
        <f t="shared" si="13"/>
        <v/>
      </c>
      <c r="AG13" s="4" t="s">
        <v>19</v>
      </c>
      <c r="AH13" s="5">
        <v>0.67549789132118798</v>
      </c>
      <c r="AI13" s="3">
        <v>0.01</v>
      </c>
      <c r="AJ13" s="3" t="str">
        <f t="shared" si="14"/>
        <v/>
      </c>
      <c r="AK13" s="4" t="s">
        <v>6</v>
      </c>
      <c r="AL13" s="5">
        <v>0.100999991323325</v>
      </c>
      <c r="AM13" s="3">
        <v>0.36</v>
      </c>
      <c r="AN13" s="3" t="str">
        <f t="shared" si="15"/>
        <v/>
      </c>
      <c r="AO13" s="4" t="s">
        <v>19</v>
      </c>
      <c r="AS13">
        <f>LEN(BB13)</f>
        <v>0</v>
      </c>
      <c r="AW13" t="str">
        <f t="shared" si="16"/>
        <v xml:space="preserve"> *  *  *  *        *   </v>
      </c>
      <c r="AX13" t="str">
        <f t="shared" si="17"/>
        <v>*****</v>
      </c>
      <c r="AY13">
        <f t="shared" si="18"/>
        <v>5</v>
      </c>
      <c r="BA13" t="str">
        <f t="shared" si="44"/>
        <v>•••••</v>
      </c>
      <c r="BB13" t="str">
        <f>_xlfn.CONCAT(D13,H13,L13,P13,T13,X13,AB13,AF13,AJ13,AN13)</f>
        <v/>
      </c>
      <c r="BC13" t="str">
        <f t="shared" si="19"/>
        <v/>
      </c>
      <c r="BD13" t="str">
        <f t="shared" si="20"/>
        <v>•••••</v>
      </c>
      <c r="BE13" s="2"/>
      <c r="BF13" s="2">
        <f t="shared" si="21"/>
        <v>0.126573178569167</v>
      </c>
      <c r="BG13" s="2">
        <f t="shared" si="22"/>
        <v>0.49678920950366501</v>
      </c>
      <c r="BH13" s="2"/>
      <c r="BI13" s="2">
        <f t="shared" si="24"/>
        <v>0.36698483583351199</v>
      </c>
      <c r="BJ13" s="2">
        <f t="shared" si="25"/>
        <v>0.15324587670518899</v>
      </c>
      <c r="BK13" s="2" t="str">
        <f t="shared" si="26"/>
        <v/>
      </c>
      <c r="BL13" s="2" t="str">
        <f t="shared" si="27"/>
        <v/>
      </c>
      <c r="BM13" s="2" t="str">
        <f t="shared" si="28"/>
        <v/>
      </c>
      <c r="BN13" s="2">
        <f t="shared" si="29"/>
        <v>0.67549789132118798</v>
      </c>
      <c r="BO13" s="2" t="str">
        <f t="shared" si="30"/>
        <v/>
      </c>
      <c r="BP13" s="2"/>
      <c r="BQ13" s="2">
        <f t="shared" si="31"/>
        <v>0.126573178569167</v>
      </c>
      <c r="BR13" s="2">
        <f t="shared" si="32"/>
        <v>0.67549789132118798</v>
      </c>
      <c r="BS13" s="2">
        <f t="shared" si="33"/>
        <v>0.36381819838654417</v>
      </c>
      <c r="BT13" s="2">
        <f t="shared" si="34"/>
        <v>0.23208912644956442</v>
      </c>
      <c r="BV13" s="2">
        <f t="shared" si="35"/>
        <v>0.126573178569167</v>
      </c>
      <c r="BW13" s="2">
        <f t="shared" si="1"/>
        <v>0.49678920950366501</v>
      </c>
      <c r="BX13" s="2" t="str">
        <f t="shared" si="2"/>
        <v/>
      </c>
      <c r="BY13" s="2">
        <f t="shared" si="3"/>
        <v>0.36698483583351199</v>
      </c>
      <c r="BZ13" s="2">
        <f t="shared" si="4"/>
        <v>0.15324587670518899</v>
      </c>
      <c r="CA13" s="2" t="str">
        <f t="shared" si="5"/>
        <v/>
      </c>
      <c r="CB13" s="2" t="str">
        <f t="shared" si="36"/>
        <v/>
      </c>
      <c r="CC13" s="2" t="str">
        <f t="shared" si="37"/>
        <v/>
      </c>
      <c r="CD13" s="2">
        <f t="shared" si="38"/>
        <v>0.67549789132118798</v>
      </c>
      <c r="CE13" s="2" t="str">
        <f t="shared" si="39"/>
        <v/>
      </c>
      <c r="CG13" s="2">
        <f t="shared" si="40"/>
        <v>0.126573178569167</v>
      </c>
      <c r="CH13" s="2">
        <f t="shared" si="41"/>
        <v>0.67549789132118798</v>
      </c>
      <c r="CI13" s="2">
        <f t="shared" si="42"/>
        <v>0.36381819838654417</v>
      </c>
      <c r="CJ13" s="2">
        <f t="shared" si="43"/>
        <v>0.23208912644956442</v>
      </c>
    </row>
    <row r="14" spans="1:88" x14ac:dyDescent="0.25">
      <c r="A14" t="s">
        <v>18</v>
      </c>
      <c r="B14" s="3">
        <v>0</v>
      </c>
      <c r="C14" s="3">
        <v>0</v>
      </c>
      <c r="D14" s="3" t="str">
        <f t="shared" si="6"/>
        <v/>
      </c>
      <c r="E14" s="4" t="s">
        <v>19</v>
      </c>
      <c r="F14" s="5">
        <v>0</v>
      </c>
      <c r="G14" s="3">
        <v>0</v>
      </c>
      <c r="H14" s="3" t="str">
        <f t="shared" si="7"/>
        <v/>
      </c>
      <c r="I14" s="4" t="s">
        <v>19</v>
      </c>
      <c r="J14" s="5">
        <v>0</v>
      </c>
      <c r="K14" s="3">
        <v>0</v>
      </c>
      <c r="L14" s="3" t="str">
        <f t="shared" si="8"/>
        <v/>
      </c>
      <c r="M14" s="4" t="s">
        <v>19</v>
      </c>
      <c r="N14" s="5">
        <v>0</v>
      </c>
      <c r="O14" s="3">
        <v>0</v>
      </c>
      <c r="P14" s="3" t="str">
        <f t="shared" si="9"/>
        <v/>
      </c>
      <c r="Q14" s="4" t="s">
        <v>19</v>
      </c>
      <c r="R14" s="5">
        <v>3.2460828481922298E-2</v>
      </c>
      <c r="S14" s="3">
        <v>0.38666666666666699</v>
      </c>
      <c r="T14" s="3" t="str">
        <f t="shared" si="10"/>
        <v/>
      </c>
      <c r="U14" s="4" t="s">
        <v>19</v>
      </c>
      <c r="V14" s="5">
        <v>0</v>
      </c>
      <c r="W14" s="3">
        <v>0</v>
      </c>
      <c r="X14" s="3" t="str">
        <f t="shared" si="11"/>
        <v/>
      </c>
      <c r="Y14" s="4" t="s">
        <v>19</v>
      </c>
      <c r="Z14" s="5">
        <v>0</v>
      </c>
      <c r="AA14" s="3">
        <v>0</v>
      </c>
      <c r="AB14" s="3" t="str">
        <f t="shared" si="12"/>
        <v/>
      </c>
      <c r="AC14" s="4" t="s">
        <v>19</v>
      </c>
      <c r="AD14" s="5">
        <v>0</v>
      </c>
      <c r="AE14" s="3">
        <v>0</v>
      </c>
      <c r="AF14" s="3" t="str">
        <f t="shared" si="13"/>
        <v/>
      </c>
      <c r="AG14" s="4" t="s">
        <v>19</v>
      </c>
      <c r="AH14" s="5">
        <v>0.32490914099242602</v>
      </c>
      <c r="AI14" s="3">
        <v>0</v>
      </c>
      <c r="AJ14" s="3" t="str">
        <f t="shared" si="14"/>
        <v/>
      </c>
      <c r="AK14" s="4" t="s">
        <v>6</v>
      </c>
      <c r="AL14" s="5">
        <v>0</v>
      </c>
      <c r="AM14" s="3">
        <v>0</v>
      </c>
      <c r="AN14" s="3" t="str">
        <f t="shared" si="15"/>
        <v/>
      </c>
      <c r="AO14" s="4" t="s">
        <v>19</v>
      </c>
      <c r="AS14">
        <f>LEN(BB14)</f>
        <v>0</v>
      </c>
      <c r="AW14" t="str">
        <f t="shared" si="16"/>
        <v xml:space="preserve">                 *   </v>
      </c>
      <c r="AX14" t="str">
        <f t="shared" si="17"/>
        <v>*</v>
      </c>
      <c r="AY14">
        <f t="shared" si="18"/>
        <v>1</v>
      </c>
      <c r="BA14" t="str">
        <f t="shared" si="44"/>
        <v>•</v>
      </c>
      <c r="BB14" t="str">
        <f>_xlfn.CONCAT(D14,H14,L14,P14,T14,X14,AB14,AF14,AJ14,AN14)</f>
        <v/>
      </c>
      <c r="BC14" t="str">
        <f t="shared" si="19"/>
        <v/>
      </c>
      <c r="BD14" t="str">
        <f t="shared" si="20"/>
        <v>•</v>
      </c>
      <c r="BE14" s="2"/>
      <c r="BF14" s="2"/>
      <c r="BG14" s="2"/>
      <c r="BH14" s="2"/>
      <c r="BI14" s="2"/>
      <c r="BJ14" s="2" t="str">
        <f t="shared" si="25"/>
        <v/>
      </c>
      <c r="BK14" s="2"/>
      <c r="BL14" s="2"/>
      <c r="BM14" s="2"/>
      <c r="BN14" s="2">
        <f t="shared" si="29"/>
        <v>0.32490914099242602</v>
      </c>
      <c r="BO14" s="2"/>
      <c r="BP14" s="2"/>
      <c r="BQ14" s="2">
        <f t="shared" si="31"/>
        <v>0.32490914099242602</v>
      </c>
      <c r="BR14" s="2">
        <f t="shared" si="32"/>
        <v>0.32490914099242602</v>
      </c>
      <c r="BS14" s="2">
        <f t="shared" si="33"/>
        <v>0.32490914099242602</v>
      </c>
      <c r="BT14" s="2" t="e">
        <f t="shared" si="34"/>
        <v>#DIV/0!</v>
      </c>
      <c r="BV14" s="2" t="str">
        <f t="shared" si="35"/>
        <v/>
      </c>
      <c r="BW14" s="2" t="str">
        <f t="shared" si="1"/>
        <v/>
      </c>
      <c r="BX14" s="2" t="str">
        <f t="shared" si="2"/>
        <v/>
      </c>
      <c r="BY14" s="2" t="str">
        <f t="shared" si="3"/>
        <v/>
      </c>
      <c r="BZ14" s="2" t="str">
        <f t="shared" si="4"/>
        <v/>
      </c>
      <c r="CA14" s="2" t="str">
        <f t="shared" si="5"/>
        <v/>
      </c>
      <c r="CB14" s="2" t="str">
        <f t="shared" si="36"/>
        <v/>
      </c>
      <c r="CC14" s="2" t="str">
        <f t="shared" si="37"/>
        <v/>
      </c>
      <c r="CD14" s="2">
        <f t="shared" si="38"/>
        <v>0.32490914099242602</v>
      </c>
      <c r="CE14" s="2" t="str">
        <f t="shared" si="39"/>
        <v/>
      </c>
      <c r="CG14" s="2">
        <f t="shared" si="40"/>
        <v>0.32490914099242602</v>
      </c>
      <c r="CH14" s="2">
        <f t="shared" si="41"/>
        <v>0.32490914099242602</v>
      </c>
      <c r="CI14" s="2">
        <f t="shared" si="42"/>
        <v>0.32490914099242602</v>
      </c>
      <c r="CJ14" s="2" t="e">
        <f t="shared" si="43"/>
        <v>#DIV/0!</v>
      </c>
    </row>
    <row r="15" spans="1:88" x14ac:dyDescent="0.25">
      <c r="A15" t="s">
        <v>20</v>
      </c>
      <c r="B15" s="3">
        <v>0.10433136674934899</v>
      </c>
      <c r="C15" s="3">
        <v>1.6666666666666701E-2</v>
      </c>
      <c r="D15" s="3" t="str">
        <f t="shared" si="6"/>
        <v/>
      </c>
      <c r="E15" s="4" t="s">
        <v>6</v>
      </c>
      <c r="F15" s="5">
        <v>0.431040397262207</v>
      </c>
      <c r="G15" s="3">
        <v>0</v>
      </c>
      <c r="H15" s="3" t="str">
        <f t="shared" si="7"/>
        <v/>
      </c>
      <c r="I15" s="4" t="s">
        <v>6</v>
      </c>
      <c r="J15" s="5" t="s">
        <v>52</v>
      </c>
      <c r="K15" s="3">
        <v>0</v>
      </c>
      <c r="L15" s="3" t="str">
        <f t="shared" si="8"/>
        <v/>
      </c>
      <c r="N15" s="5">
        <v>0.32851685290351201</v>
      </c>
      <c r="O15" s="3">
        <v>1.6666666666666701E-2</v>
      </c>
      <c r="P15" s="3" t="str">
        <f t="shared" si="9"/>
        <v/>
      </c>
      <c r="Q15" s="4" t="s">
        <v>6</v>
      </c>
      <c r="R15" s="5">
        <v>0.18891160610176999</v>
      </c>
      <c r="S15" s="3">
        <v>2.33333333333333E-2</v>
      </c>
      <c r="T15" s="3" t="str">
        <f t="shared" si="10"/>
        <v/>
      </c>
      <c r="U15" s="4" t="s">
        <v>6</v>
      </c>
      <c r="V15" s="5">
        <v>0.110842344015555</v>
      </c>
      <c r="W15" s="3">
        <v>0.24333333333333301</v>
      </c>
      <c r="X15" s="3" t="str">
        <f t="shared" si="11"/>
        <v/>
      </c>
      <c r="Y15" s="4" t="s">
        <v>19</v>
      </c>
      <c r="Z15" s="5">
        <v>0.152154755975311</v>
      </c>
      <c r="AA15" s="3">
        <v>4.33333333333333E-2</v>
      </c>
      <c r="AB15" s="3" t="str">
        <f t="shared" si="12"/>
        <v/>
      </c>
      <c r="AC15" s="4" t="s">
        <v>6</v>
      </c>
      <c r="AD15" s="5">
        <v>0.12537792491420799</v>
      </c>
      <c r="AE15" s="3">
        <v>0.46666666666666701</v>
      </c>
      <c r="AF15" s="3" t="str">
        <f t="shared" si="13"/>
        <v/>
      </c>
      <c r="AG15" s="4" t="s">
        <v>19</v>
      </c>
      <c r="AH15" s="5">
        <v>0.52246342803011503</v>
      </c>
      <c r="AI15" s="3">
        <v>0.05</v>
      </c>
      <c r="AJ15" s="3" t="str">
        <f t="shared" si="14"/>
        <v/>
      </c>
      <c r="AK15" s="4" t="s">
        <v>6</v>
      </c>
      <c r="AL15" s="5">
        <v>0.21318776314078799</v>
      </c>
      <c r="AM15" s="3">
        <v>3.6666666666666702E-2</v>
      </c>
      <c r="AN15" s="3" t="str">
        <f t="shared" si="15"/>
        <v/>
      </c>
      <c r="AO15" s="4" t="s">
        <v>6</v>
      </c>
      <c r="AS15">
        <f>LEN(BB15)</f>
        <v>0</v>
      </c>
      <c r="AW15" t="str">
        <f t="shared" si="16"/>
        <v xml:space="preserve"> *  *  *  *    *    *  * </v>
      </c>
      <c r="AX15" t="str">
        <f t="shared" si="17"/>
        <v>*******</v>
      </c>
      <c r="AY15">
        <f t="shared" si="18"/>
        <v>7</v>
      </c>
      <c r="BA15" t="str">
        <f t="shared" si="44"/>
        <v>•••••••</v>
      </c>
      <c r="BB15" t="str">
        <f>_xlfn.CONCAT(D15,H15,L15,P15,T15,X15,AB15,AF15,AJ15,AN15)</f>
        <v/>
      </c>
      <c r="BC15" t="str">
        <f t="shared" si="19"/>
        <v/>
      </c>
      <c r="BD15" t="str">
        <f t="shared" si="20"/>
        <v>•••••••</v>
      </c>
      <c r="BE15" s="2"/>
      <c r="BF15" s="2">
        <f t="shared" si="21"/>
        <v>0.10433136674934899</v>
      </c>
      <c r="BG15" s="2">
        <f t="shared" si="22"/>
        <v>0.431040397262207</v>
      </c>
      <c r="BH15" s="2"/>
      <c r="BI15" s="2">
        <f t="shared" si="24"/>
        <v>0.32851685290351201</v>
      </c>
      <c r="BJ15" s="2">
        <f t="shared" si="25"/>
        <v>0.18891160610176999</v>
      </c>
      <c r="BK15" s="2" t="str">
        <f t="shared" si="26"/>
        <v/>
      </c>
      <c r="BL15" s="2">
        <f t="shared" si="27"/>
        <v>0.152154755975311</v>
      </c>
      <c r="BM15" s="2" t="str">
        <f t="shared" si="28"/>
        <v/>
      </c>
      <c r="BN15" s="2">
        <f t="shared" si="29"/>
        <v>0.52246342803011503</v>
      </c>
      <c r="BO15" s="2">
        <f t="shared" si="30"/>
        <v>0.21318776314078799</v>
      </c>
      <c r="BP15" s="2"/>
      <c r="BQ15" s="2">
        <f t="shared" si="31"/>
        <v>0.10433136674934899</v>
      </c>
      <c r="BR15" s="2">
        <f t="shared" si="32"/>
        <v>0.52246342803011503</v>
      </c>
      <c r="BS15" s="2">
        <f t="shared" si="33"/>
        <v>0.27722945288043593</v>
      </c>
      <c r="BT15" s="2">
        <f t="shared" si="34"/>
        <v>0.15484762115193745</v>
      </c>
      <c r="BV15" s="2">
        <f t="shared" si="35"/>
        <v>0.10433136674934899</v>
      </c>
      <c r="BW15" s="2">
        <f t="shared" si="1"/>
        <v>0.431040397262207</v>
      </c>
      <c r="BX15" s="2" t="str">
        <f t="shared" si="2"/>
        <v/>
      </c>
      <c r="BY15" s="2">
        <f t="shared" si="3"/>
        <v>0.32851685290351201</v>
      </c>
      <c r="BZ15" s="2">
        <f t="shared" si="4"/>
        <v>0.18891160610176999</v>
      </c>
      <c r="CA15" s="2" t="str">
        <f t="shared" si="5"/>
        <v/>
      </c>
      <c r="CB15" s="2">
        <f t="shared" si="36"/>
        <v>0.152154755975311</v>
      </c>
      <c r="CC15" s="2" t="str">
        <f t="shared" si="37"/>
        <v/>
      </c>
      <c r="CD15" s="2">
        <f t="shared" si="38"/>
        <v>0.52246342803011503</v>
      </c>
      <c r="CE15" s="2">
        <f t="shared" si="39"/>
        <v>0.21318776314078799</v>
      </c>
      <c r="CG15" s="2">
        <f t="shared" si="40"/>
        <v>0.10433136674934899</v>
      </c>
      <c r="CH15" s="2">
        <f t="shared" si="41"/>
        <v>0.52246342803011503</v>
      </c>
      <c r="CI15" s="2">
        <f t="shared" si="42"/>
        <v>0.27722945288043593</v>
      </c>
      <c r="CJ15" s="2">
        <f t="shared" si="43"/>
        <v>0.15484762115193745</v>
      </c>
    </row>
    <row r="16" spans="1:88" x14ac:dyDescent="0.25">
      <c r="A16" t="s">
        <v>21</v>
      </c>
      <c r="B16" s="3">
        <v>0.12047765632105401</v>
      </c>
      <c r="C16" s="3">
        <v>0</v>
      </c>
      <c r="D16" s="3" t="str">
        <f t="shared" si="6"/>
        <v/>
      </c>
      <c r="E16" s="4" t="s">
        <v>6</v>
      </c>
      <c r="F16" s="5">
        <v>0.27668770080656102</v>
      </c>
      <c r="G16" s="3">
        <v>0.193333333333333</v>
      </c>
      <c r="H16" s="3" t="str">
        <f t="shared" si="7"/>
        <v/>
      </c>
      <c r="I16" s="4" t="s">
        <v>19</v>
      </c>
      <c r="J16" s="5">
        <v>0.463515017118522</v>
      </c>
      <c r="K16" s="3">
        <v>2.33333333333333E-2</v>
      </c>
      <c r="L16" s="3" t="str">
        <f t="shared" si="8"/>
        <v/>
      </c>
      <c r="M16" s="4" t="s">
        <v>6</v>
      </c>
      <c r="N16" s="5">
        <v>0.37664981810527598</v>
      </c>
      <c r="O16" s="3">
        <v>2.33333333333333E-2</v>
      </c>
      <c r="P16" s="3" t="str">
        <f t="shared" si="9"/>
        <v/>
      </c>
      <c r="Q16" s="4" t="s">
        <v>6</v>
      </c>
      <c r="R16" s="5">
        <v>6.8200077968707806E-2</v>
      </c>
      <c r="S16" s="3">
        <v>0.68</v>
      </c>
      <c r="T16" s="3" t="str">
        <f t="shared" si="10"/>
        <v/>
      </c>
      <c r="U16" s="4" t="s">
        <v>19</v>
      </c>
      <c r="V16" s="5">
        <v>8.7493524212145901E-2</v>
      </c>
      <c r="W16" s="3">
        <v>0.5</v>
      </c>
      <c r="X16" s="3" t="str">
        <f t="shared" si="11"/>
        <v/>
      </c>
      <c r="Y16" s="4" t="s">
        <v>19</v>
      </c>
      <c r="Z16" s="5">
        <v>0.17549646839178201</v>
      </c>
      <c r="AA16" s="3">
        <v>1.3333333333333299E-2</v>
      </c>
      <c r="AB16" s="3" t="str">
        <f t="shared" si="12"/>
        <v/>
      </c>
      <c r="AC16" s="4" t="s">
        <v>6</v>
      </c>
      <c r="AD16" s="5">
        <v>0.12528899568764801</v>
      </c>
      <c r="AE16" s="3">
        <v>0.29666666666666702</v>
      </c>
      <c r="AF16" s="3" t="str">
        <f t="shared" si="13"/>
        <v/>
      </c>
      <c r="AG16" s="4" t="s">
        <v>19</v>
      </c>
      <c r="AH16" s="5">
        <v>0.55302633982457305</v>
      </c>
      <c r="AI16" s="3">
        <v>0.01</v>
      </c>
      <c r="AJ16" s="3" t="str">
        <f t="shared" si="14"/>
        <v/>
      </c>
      <c r="AK16" s="4" t="s">
        <v>6</v>
      </c>
      <c r="AL16" s="5">
        <v>0</v>
      </c>
      <c r="AM16" s="3">
        <v>0</v>
      </c>
      <c r="AN16" s="3" t="str">
        <f t="shared" si="15"/>
        <v/>
      </c>
      <c r="AO16" s="4" t="s">
        <v>19</v>
      </c>
      <c r="AS16">
        <f>LEN(BB16)</f>
        <v>0</v>
      </c>
      <c r="AW16" t="str">
        <f t="shared" si="16"/>
        <v xml:space="preserve"> *    *  *      *    *   </v>
      </c>
      <c r="AX16" t="str">
        <f t="shared" si="17"/>
        <v>*****</v>
      </c>
      <c r="AY16">
        <f t="shared" si="18"/>
        <v>5</v>
      </c>
      <c r="BA16" t="str">
        <f t="shared" si="44"/>
        <v>•••••</v>
      </c>
      <c r="BB16" t="str">
        <f>_xlfn.CONCAT(D16,H16,L16,P16,T16,X16,AB16,AF16,AJ16,AN16)</f>
        <v/>
      </c>
      <c r="BC16" t="str">
        <f t="shared" si="19"/>
        <v/>
      </c>
      <c r="BD16" t="str">
        <f t="shared" si="20"/>
        <v>•••••</v>
      </c>
      <c r="BE16" s="2"/>
      <c r="BF16" s="2">
        <f t="shared" si="21"/>
        <v>0.12047765632105401</v>
      </c>
      <c r="BG16" s="2" t="str">
        <f t="shared" si="22"/>
        <v/>
      </c>
      <c r="BH16" s="2">
        <f t="shared" si="23"/>
        <v>0.463515017118522</v>
      </c>
      <c r="BI16" s="2">
        <f t="shared" si="24"/>
        <v>0.37664981810527598</v>
      </c>
      <c r="BJ16" s="2" t="str">
        <f t="shared" si="25"/>
        <v/>
      </c>
      <c r="BK16" s="2" t="str">
        <f t="shared" si="26"/>
        <v/>
      </c>
      <c r="BL16" s="2">
        <f t="shared" si="27"/>
        <v>0.17549646839178201</v>
      </c>
      <c r="BM16" s="2" t="str">
        <f t="shared" si="28"/>
        <v/>
      </c>
      <c r="BN16" s="2">
        <f t="shared" si="29"/>
        <v>0.55302633982457305</v>
      </c>
      <c r="BO16" s="2">
        <f t="shared" si="30"/>
        <v>0</v>
      </c>
      <c r="BP16" s="2"/>
      <c r="BQ16" s="2">
        <f t="shared" si="31"/>
        <v>0</v>
      </c>
      <c r="BR16" s="2">
        <f t="shared" si="32"/>
        <v>0.55302633982457305</v>
      </c>
      <c r="BS16" s="2">
        <f t="shared" si="33"/>
        <v>0.28152754996020118</v>
      </c>
      <c r="BT16" s="2">
        <f t="shared" si="34"/>
        <v>0.21555356498277903</v>
      </c>
      <c r="BV16" s="2">
        <f t="shared" si="35"/>
        <v>0.12047765632105401</v>
      </c>
      <c r="BW16" s="2" t="str">
        <f t="shared" si="1"/>
        <v/>
      </c>
      <c r="BX16" s="2">
        <f t="shared" si="2"/>
        <v>0.463515017118522</v>
      </c>
      <c r="BY16" s="2">
        <f t="shared" si="3"/>
        <v>0.37664981810527598</v>
      </c>
      <c r="BZ16" s="2" t="str">
        <f t="shared" si="4"/>
        <v/>
      </c>
      <c r="CA16" s="2" t="str">
        <f t="shared" si="5"/>
        <v/>
      </c>
      <c r="CB16" s="2">
        <f t="shared" si="36"/>
        <v>0.17549646839178201</v>
      </c>
      <c r="CC16" s="2" t="str">
        <f t="shared" si="37"/>
        <v/>
      </c>
      <c r="CD16" s="2">
        <f t="shared" si="38"/>
        <v>0.55302633982457305</v>
      </c>
      <c r="CE16" s="2" t="str">
        <f t="shared" si="39"/>
        <v/>
      </c>
      <c r="CG16" s="2">
        <f t="shared" si="40"/>
        <v>0.12047765632105401</v>
      </c>
      <c r="CH16" s="2">
        <f t="shared" si="41"/>
        <v>0.55302633982457305</v>
      </c>
      <c r="CI16" s="2">
        <f t="shared" si="42"/>
        <v>0.33783305995224139</v>
      </c>
      <c r="CJ16" s="2">
        <f t="shared" si="43"/>
        <v>0.18520757491259196</v>
      </c>
    </row>
    <row r="17" spans="1:88" x14ac:dyDescent="0.25">
      <c r="A17" t="s">
        <v>22</v>
      </c>
      <c r="B17" s="3">
        <v>0.125243989948293</v>
      </c>
      <c r="C17" s="3">
        <v>0</v>
      </c>
      <c r="D17" s="3" t="str">
        <f t="shared" si="6"/>
        <v/>
      </c>
      <c r="E17" s="4" t="s">
        <v>6</v>
      </c>
      <c r="F17" s="5">
        <v>0</v>
      </c>
      <c r="G17" s="3">
        <v>0</v>
      </c>
      <c r="H17" s="3" t="str">
        <f t="shared" si="7"/>
        <v/>
      </c>
      <c r="I17" s="4" t="s">
        <v>19</v>
      </c>
      <c r="J17" s="5">
        <v>0.36005027666454897</v>
      </c>
      <c r="K17" s="3">
        <v>0.1</v>
      </c>
      <c r="L17" s="3" t="str">
        <f t="shared" si="8"/>
        <v>$</v>
      </c>
      <c r="M17" s="4" t="s">
        <v>19</v>
      </c>
      <c r="N17" s="5">
        <v>0</v>
      </c>
      <c r="O17" s="3">
        <v>0</v>
      </c>
      <c r="P17" s="3" t="str">
        <f t="shared" si="9"/>
        <v/>
      </c>
      <c r="Q17" s="4" t="s">
        <v>19</v>
      </c>
      <c r="R17" s="5">
        <v>0.23052236740215401</v>
      </c>
      <c r="S17" s="3">
        <v>0</v>
      </c>
      <c r="T17" s="3" t="str">
        <f t="shared" si="10"/>
        <v/>
      </c>
      <c r="U17" s="4" t="s">
        <v>6</v>
      </c>
      <c r="V17" s="5">
        <v>0.107057250036014</v>
      </c>
      <c r="W17" s="3">
        <v>0.146666666666667</v>
      </c>
      <c r="X17" s="3" t="str">
        <f t="shared" si="11"/>
        <v/>
      </c>
      <c r="Y17" s="4" t="s">
        <v>19</v>
      </c>
      <c r="Z17" s="5">
        <v>0.16790977525662201</v>
      </c>
      <c r="AA17" s="3">
        <v>2.66666666666667E-2</v>
      </c>
      <c r="AB17" s="3" t="str">
        <f t="shared" si="12"/>
        <v/>
      </c>
      <c r="AC17" s="4" t="s">
        <v>6</v>
      </c>
      <c r="AD17" s="5">
        <v>0.11788923555735201</v>
      </c>
      <c r="AE17" s="3">
        <v>0</v>
      </c>
      <c r="AF17" s="3" t="str">
        <f t="shared" si="13"/>
        <v/>
      </c>
      <c r="AG17" s="4" t="s">
        <v>6</v>
      </c>
      <c r="AH17" s="5">
        <v>0.36076643512369</v>
      </c>
      <c r="AI17" s="3">
        <v>0.11</v>
      </c>
      <c r="AJ17" s="3" t="str">
        <f t="shared" si="14"/>
        <v/>
      </c>
      <c r="AK17" s="4" t="s">
        <v>19</v>
      </c>
      <c r="AL17" s="5">
        <v>0</v>
      </c>
      <c r="AM17" s="3">
        <v>0</v>
      </c>
      <c r="AN17" s="3" t="str">
        <f t="shared" si="15"/>
        <v/>
      </c>
      <c r="AO17" s="4" t="s">
        <v>19</v>
      </c>
      <c r="AS17">
        <f>LEN(BB17)</f>
        <v>1</v>
      </c>
      <c r="AW17" t="str">
        <f t="shared" si="16"/>
        <v xml:space="preserve"> *        *    *  *     </v>
      </c>
      <c r="AX17" t="str">
        <f t="shared" si="17"/>
        <v>****</v>
      </c>
      <c r="AY17">
        <f t="shared" si="18"/>
        <v>4</v>
      </c>
      <c r="BA17" t="str">
        <f t="shared" si="44"/>
        <v>••••</v>
      </c>
      <c r="BB17" t="str">
        <f>_xlfn.CONCAT(D17,H17,L17,P17,T17,X17,AB17,AF17,AJ17,AN17)</f>
        <v>$</v>
      </c>
      <c r="BC17" t="str">
        <f t="shared" si="19"/>
        <v>○</v>
      </c>
      <c r="BD17" t="str">
        <f t="shared" si="20"/>
        <v>••••○</v>
      </c>
      <c r="BE17" s="2"/>
      <c r="BF17" s="2">
        <f t="shared" si="21"/>
        <v>0.125243989948293</v>
      </c>
      <c r="BG17" s="2"/>
      <c r="BH17" s="2">
        <f t="shared" si="23"/>
        <v>0.36005027666454897</v>
      </c>
      <c r="BI17" s="2">
        <f t="shared" si="24"/>
        <v>0</v>
      </c>
      <c r="BJ17" s="2">
        <f t="shared" si="25"/>
        <v>0.23052236740215401</v>
      </c>
      <c r="BK17" s="2" t="str">
        <f t="shared" si="26"/>
        <v/>
      </c>
      <c r="BL17" s="2">
        <f t="shared" si="27"/>
        <v>0.16790977525662201</v>
      </c>
      <c r="BM17" s="2">
        <f t="shared" si="28"/>
        <v>0.11788923555735201</v>
      </c>
      <c r="BN17" s="2" t="str">
        <f t="shared" si="29"/>
        <v/>
      </c>
      <c r="BO17" s="2">
        <f t="shared" si="30"/>
        <v>0</v>
      </c>
      <c r="BP17" s="2"/>
      <c r="BQ17" s="2">
        <f t="shared" si="31"/>
        <v>0</v>
      </c>
      <c r="BR17" s="2">
        <f t="shared" si="32"/>
        <v>0.36005027666454897</v>
      </c>
      <c r="BS17" s="2">
        <f t="shared" si="33"/>
        <v>0.14308794926128141</v>
      </c>
      <c r="BT17" s="2">
        <f t="shared" si="34"/>
        <v>0.12730230198070058</v>
      </c>
      <c r="BV17" s="2">
        <f t="shared" si="35"/>
        <v>0.125243989948293</v>
      </c>
      <c r="BW17" s="2" t="str">
        <f t="shared" si="1"/>
        <v/>
      </c>
      <c r="BX17" s="2" t="str">
        <f t="shared" si="2"/>
        <v/>
      </c>
      <c r="BY17" s="2" t="str">
        <f t="shared" si="3"/>
        <v/>
      </c>
      <c r="BZ17" s="2">
        <f t="shared" si="4"/>
        <v>0.23052236740215401</v>
      </c>
      <c r="CA17" s="2" t="str">
        <f t="shared" si="5"/>
        <v/>
      </c>
      <c r="CB17" s="2">
        <f t="shared" si="36"/>
        <v>0.16790977525662201</v>
      </c>
      <c r="CC17" s="2">
        <f t="shared" si="37"/>
        <v>0.11788923555735201</v>
      </c>
      <c r="CD17" s="2" t="str">
        <f t="shared" si="38"/>
        <v/>
      </c>
      <c r="CE17" s="2" t="str">
        <f t="shared" si="39"/>
        <v/>
      </c>
      <c r="CG17" s="2">
        <f t="shared" si="40"/>
        <v>0.11788923555735201</v>
      </c>
      <c r="CH17" s="2">
        <f t="shared" si="41"/>
        <v>0.23052236740215401</v>
      </c>
      <c r="CI17" s="2">
        <f t="shared" si="42"/>
        <v>0.16039134204110525</v>
      </c>
      <c r="CJ17" s="2">
        <f t="shared" si="43"/>
        <v>5.1693497240628709E-2</v>
      </c>
    </row>
    <row r="18" spans="1:88" x14ac:dyDescent="0.25">
      <c r="A18" t="s">
        <v>23</v>
      </c>
      <c r="B18" s="3">
        <v>5.2871210512538E-2</v>
      </c>
      <c r="C18" s="3">
        <v>0.31666666666666698</v>
      </c>
      <c r="D18" s="3" t="str">
        <f t="shared" si="6"/>
        <v/>
      </c>
      <c r="E18" s="4" t="s">
        <v>19</v>
      </c>
      <c r="F18" s="5">
        <v>0.28308334814317099</v>
      </c>
      <c r="G18" s="3">
        <v>8.6666666666666697E-2</v>
      </c>
      <c r="H18" s="3" t="str">
        <f t="shared" si="7"/>
        <v>$</v>
      </c>
      <c r="I18" s="4" t="s">
        <v>19</v>
      </c>
      <c r="J18" s="5">
        <v>0.26393095184205401</v>
      </c>
      <c r="K18" s="3">
        <v>0.24</v>
      </c>
      <c r="L18" s="3" t="str">
        <f t="shared" si="8"/>
        <v/>
      </c>
      <c r="M18" s="4" t="s">
        <v>19</v>
      </c>
      <c r="N18" s="5">
        <v>0.37664981810527598</v>
      </c>
      <c r="O18" s="3">
        <v>4.6666666666666697E-2</v>
      </c>
      <c r="P18" s="3" t="str">
        <f t="shared" si="9"/>
        <v/>
      </c>
      <c r="Q18" s="4" t="s">
        <v>6</v>
      </c>
      <c r="R18" s="5">
        <v>2.6839622387492299E-2</v>
      </c>
      <c r="S18" s="3">
        <v>0.97333333333333305</v>
      </c>
      <c r="T18" s="3" t="str">
        <f t="shared" si="10"/>
        <v/>
      </c>
      <c r="U18" s="4" t="s">
        <v>19</v>
      </c>
      <c r="V18" s="5">
        <v>0.134766062122265</v>
      </c>
      <c r="W18" s="3">
        <v>0.25</v>
      </c>
      <c r="X18" s="3" t="str">
        <f t="shared" si="11"/>
        <v/>
      </c>
      <c r="Y18" s="4" t="s">
        <v>19</v>
      </c>
      <c r="Z18" s="5">
        <v>0.138287966181982</v>
      </c>
      <c r="AA18" s="3">
        <v>6.6666666666666697E-3</v>
      </c>
      <c r="AB18" s="3" t="str">
        <f t="shared" si="12"/>
        <v/>
      </c>
      <c r="AC18" s="4" t="s">
        <v>6</v>
      </c>
      <c r="AD18" s="5">
        <v>0.12537792491420799</v>
      </c>
      <c r="AE18" s="3">
        <v>0.413333333333333</v>
      </c>
      <c r="AF18" s="3" t="str">
        <f t="shared" si="13"/>
        <v/>
      </c>
      <c r="AG18" s="4" t="s">
        <v>19</v>
      </c>
      <c r="AH18" s="5">
        <v>0.35772649097279702</v>
      </c>
      <c r="AI18" s="3">
        <v>0.28666666666666701</v>
      </c>
      <c r="AJ18" s="3" t="str">
        <f t="shared" si="14"/>
        <v/>
      </c>
      <c r="AK18" s="4" t="s">
        <v>19</v>
      </c>
      <c r="AL18" s="5">
        <v>7.4868961177904397E-2</v>
      </c>
      <c r="AM18" s="3">
        <v>0.51333333333333298</v>
      </c>
      <c r="AN18" s="3" t="str">
        <f t="shared" si="15"/>
        <v/>
      </c>
      <c r="AO18" s="4" t="s">
        <v>19</v>
      </c>
      <c r="AS18">
        <f>LEN(BB18)</f>
        <v>1</v>
      </c>
      <c r="AW18" t="str">
        <f t="shared" si="16"/>
        <v xml:space="preserve">       *      *       </v>
      </c>
      <c r="AX18" t="str">
        <f t="shared" si="17"/>
        <v>**</v>
      </c>
      <c r="AY18">
        <f t="shared" si="18"/>
        <v>2</v>
      </c>
      <c r="BA18" t="str">
        <f t="shared" si="44"/>
        <v>••</v>
      </c>
      <c r="BB18" t="str">
        <f>_xlfn.CONCAT(D18,H18,L18,P18,T18,X18,AB18,AF18,AJ18,AN18)</f>
        <v>$</v>
      </c>
      <c r="BC18" t="str">
        <f t="shared" si="19"/>
        <v>○</v>
      </c>
      <c r="BD18" t="str">
        <f t="shared" si="20"/>
        <v>••○</v>
      </c>
      <c r="BE18" s="2"/>
      <c r="BF18" s="2" t="str">
        <f t="shared" si="21"/>
        <v/>
      </c>
      <c r="BG18" s="2">
        <f t="shared" si="22"/>
        <v>0.28308334814317099</v>
      </c>
      <c r="BH18" s="2" t="str">
        <f t="shared" si="23"/>
        <v/>
      </c>
      <c r="BI18" s="2">
        <f t="shared" si="24"/>
        <v>0.37664981810527598</v>
      </c>
      <c r="BJ18" s="2" t="str">
        <f t="shared" si="25"/>
        <v/>
      </c>
      <c r="BK18" s="2" t="str">
        <f t="shared" si="26"/>
        <v/>
      </c>
      <c r="BL18" s="2">
        <f t="shared" si="27"/>
        <v>0.138287966181982</v>
      </c>
      <c r="BM18" s="2" t="str">
        <f t="shared" si="28"/>
        <v/>
      </c>
      <c r="BN18" s="2" t="str">
        <f t="shared" si="29"/>
        <v/>
      </c>
      <c r="BO18" s="2" t="str">
        <f t="shared" si="30"/>
        <v/>
      </c>
      <c r="BP18" s="2"/>
      <c r="BQ18" s="2">
        <f t="shared" si="31"/>
        <v>0.138287966181982</v>
      </c>
      <c r="BR18" s="2">
        <f t="shared" si="32"/>
        <v>0.37664981810527598</v>
      </c>
      <c r="BS18" s="2">
        <f t="shared" si="33"/>
        <v>0.26600704414347631</v>
      </c>
      <c r="BT18" s="2">
        <f t="shared" si="34"/>
        <v>0.12009493424700764</v>
      </c>
      <c r="BV18" s="2" t="str">
        <f t="shared" si="35"/>
        <v/>
      </c>
      <c r="BW18" s="2" t="str">
        <f t="shared" si="1"/>
        <v/>
      </c>
      <c r="BX18" s="2" t="str">
        <f t="shared" si="2"/>
        <v/>
      </c>
      <c r="BY18" s="2">
        <f t="shared" si="3"/>
        <v>0.37664981810527598</v>
      </c>
      <c r="BZ18" s="2" t="str">
        <f t="shared" si="4"/>
        <v/>
      </c>
      <c r="CA18" s="2" t="str">
        <f t="shared" si="5"/>
        <v/>
      </c>
      <c r="CB18" s="2">
        <f t="shared" si="36"/>
        <v>0.138287966181982</v>
      </c>
      <c r="CC18" s="2" t="str">
        <f t="shared" si="37"/>
        <v/>
      </c>
      <c r="CD18" s="2" t="str">
        <f t="shared" si="38"/>
        <v/>
      </c>
      <c r="CE18" s="2" t="str">
        <f t="shared" si="39"/>
        <v/>
      </c>
      <c r="CG18" s="2">
        <f t="shared" si="40"/>
        <v>0.138287966181982</v>
      </c>
      <c r="CH18" s="2">
        <f t="shared" si="41"/>
        <v>0.37664981810527598</v>
      </c>
      <c r="CI18" s="2">
        <f t="shared" si="42"/>
        <v>0.257468892143629</v>
      </c>
      <c r="CJ18" s="2">
        <f t="shared" si="43"/>
        <v>0.16854728187114476</v>
      </c>
    </row>
    <row r="19" spans="1:88" x14ac:dyDescent="0.25">
      <c r="A19" t="s">
        <v>24</v>
      </c>
      <c r="B19" s="3">
        <v>0.13156324942492501</v>
      </c>
      <c r="C19" s="3">
        <v>0</v>
      </c>
      <c r="D19" s="3" t="str">
        <f t="shared" si="6"/>
        <v/>
      </c>
      <c r="E19" s="4" t="s">
        <v>6</v>
      </c>
      <c r="F19" s="5">
        <v>0</v>
      </c>
      <c r="G19" s="3">
        <v>0</v>
      </c>
      <c r="H19" s="3" t="str">
        <f t="shared" si="7"/>
        <v/>
      </c>
      <c r="I19" s="4" t="s">
        <v>19</v>
      </c>
      <c r="J19" s="5">
        <v>0.36005027666454897</v>
      </c>
      <c r="K19" s="3">
        <v>0.1</v>
      </c>
      <c r="L19" s="3" t="str">
        <f t="shared" si="8"/>
        <v>$</v>
      </c>
      <c r="M19" s="4" t="s">
        <v>19</v>
      </c>
      <c r="N19" s="5">
        <v>1.8470859814405199E-2</v>
      </c>
      <c r="O19" s="3">
        <v>0.61666666666666703</v>
      </c>
      <c r="P19" s="3" t="str">
        <f t="shared" si="9"/>
        <v/>
      </c>
      <c r="Q19" s="4" t="s">
        <v>19</v>
      </c>
      <c r="R19" s="5">
        <v>0.11968703812138699</v>
      </c>
      <c r="S19" s="3">
        <v>0.193333333333333</v>
      </c>
      <c r="T19" s="3" t="str">
        <f t="shared" si="10"/>
        <v/>
      </c>
      <c r="U19" s="4" t="s">
        <v>19</v>
      </c>
      <c r="V19" s="5">
        <v>9.8635159784312101E-2</v>
      </c>
      <c r="W19" s="3">
        <v>0.15</v>
      </c>
      <c r="X19" s="3" t="str">
        <f t="shared" si="11"/>
        <v/>
      </c>
      <c r="Y19" s="4" t="s">
        <v>19</v>
      </c>
      <c r="Z19" s="5">
        <v>0.161061407429339</v>
      </c>
      <c r="AA19" s="3">
        <v>4.6666666666666697E-2</v>
      </c>
      <c r="AB19" s="3" t="str">
        <f t="shared" si="12"/>
        <v/>
      </c>
      <c r="AC19" s="4" t="s">
        <v>6</v>
      </c>
      <c r="AD19" s="5">
        <v>0.142241272299067</v>
      </c>
      <c r="AE19" s="3">
        <v>0.14333333333333301</v>
      </c>
      <c r="AF19" s="3" t="str">
        <f t="shared" si="13"/>
        <v/>
      </c>
      <c r="AG19" s="4" t="s">
        <v>19</v>
      </c>
      <c r="AH19" s="5">
        <v>0.57536420660957099</v>
      </c>
      <c r="AI19" s="3">
        <v>0.03</v>
      </c>
      <c r="AJ19" s="3" t="str">
        <f t="shared" si="14"/>
        <v/>
      </c>
      <c r="AK19" s="4" t="s">
        <v>6</v>
      </c>
      <c r="AL19" s="5">
        <v>7.2643191772045104E-2</v>
      </c>
      <c r="AM19" s="3">
        <v>0.09</v>
      </c>
      <c r="AN19" s="3" t="str">
        <f t="shared" si="15"/>
        <v>$</v>
      </c>
      <c r="AO19" s="4" t="s">
        <v>19</v>
      </c>
      <c r="AS19">
        <f>LEN(BB19)</f>
        <v>2</v>
      </c>
      <c r="AW19" t="str">
        <f t="shared" si="16"/>
        <v xml:space="preserve"> *            *    *   </v>
      </c>
      <c r="AX19" t="str">
        <f t="shared" si="17"/>
        <v>***</v>
      </c>
      <c r="AY19">
        <f t="shared" si="18"/>
        <v>3</v>
      </c>
      <c r="BA19" t="str">
        <f t="shared" si="44"/>
        <v>•••</v>
      </c>
      <c r="BB19" t="str">
        <f>_xlfn.CONCAT(D19,H19,L19,P19,T19,X19,AB19,AF19,AJ19,AN19)</f>
        <v>$$</v>
      </c>
      <c r="BC19" t="str">
        <f t="shared" si="19"/>
        <v>○○</v>
      </c>
      <c r="BD19" t="str">
        <f t="shared" si="20"/>
        <v>•••○○</v>
      </c>
      <c r="BE19" s="2"/>
      <c r="BF19" s="2">
        <f t="shared" si="21"/>
        <v>0.13156324942492501</v>
      </c>
      <c r="BG19" s="2">
        <f t="shared" si="22"/>
        <v>0</v>
      </c>
      <c r="BH19" s="2">
        <f t="shared" si="23"/>
        <v>0.36005027666454897</v>
      </c>
      <c r="BI19" s="2" t="str">
        <f t="shared" si="24"/>
        <v/>
      </c>
      <c r="BJ19" s="2" t="str">
        <f t="shared" si="25"/>
        <v/>
      </c>
      <c r="BK19" s="2" t="str">
        <f t="shared" si="26"/>
        <v/>
      </c>
      <c r="BL19" s="2">
        <f t="shared" si="27"/>
        <v>0.161061407429339</v>
      </c>
      <c r="BM19" s="2" t="str">
        <f t="shared" si="28"/>
        <v/>
      </c>
      <c r="BN19" s="2">
        <f t="shared" si="29"/>
        <v>0.57536420660957099</v>
      </c>
      <c r="BO19" s="2">
        <f t="shared" si="30"/>
        <v>7.2643191772045104E-2</v>
      </c>
      <c r="BP19" s="2"/>
      <c r="BQ19" s="2">
        <f t="shared" si="31"/>
        <v>0</v>
      </c>
      <c r="BR19" s="2">
        <f t="shared" si="32"/>
        <v>0.57536420660957099</v>
      </c>
      <c r="BS19" s="2">
        <f t="shared" si="33"/>
        <v>0.21678038865007151</v>
      </c>
      <c r="BT19" s="2">
        <f t="shared" si="34"/>
        <v>0.21318745245779253</v>
      </c>
      <c r="BV19" s="2">
        <f t="shared" si="35"/>
        <v>0.13156324942492501</v>
      </c>
      <c r="BW19" s="2" t="str">
        <f t="shared" si="1"/>
        <v/>
      </c>
      <c r="BX19" s="2" t="str">
        <f t="shared" si="2"/>
        <v/>
      </c>
      <c r="BY19" s="2" t="str">
        <f t="shared" si="3"/>
        <v/>
      </c>
      <c r="BZ19" s="2" t="str">
        <f t="shared" si="4"/>
        <v/>
      </c>
      <c r="CA19" s="2" t="str">
        <f t="shared" si="5"/>
        <v/>
      </c>
      <c r="CB19" s="2">
        <f t="shared" si="36"/>
        <v>0.161061407429339</v>
      </c>
      <c r="CC19" s="2" t="str">
        <f t="shared" si="37"/>
        <v/>
      </c>
      <c r="CD19" s="2">
        <f t="shared" si="38"/>
        <v>0.57536420660957099</v>
      </c>
      <c r="CE19" s="2" t="str">
        <f t="shared" si="39"/>
        <v/>
      </c>
      <c r="CG19" s="2">
        <f t="shared" si="40"/>
        <v>0.13156324942492501</v>
      </c>
      <c r="CH19" s="2">
        <f t="shared" si="41"/>
        <v>0.57536420660957099</v>
      </c>
      <c r="CI19" s="2">
        <f t="shared" si="42"/>
        <v>0.28932962115461164</v>
      </c>
      <c r="CJ19" s="2">
        <f t="shared" si="43"/>
        <v>0.24815191594808647</v>
      </c>
    </row>
    <row r="20" spans="1:88" x14ac:dyDescent="0.25">
      <c r="A20" t="s">
        <v>25</v>
      </c>
      <c r="B20" s="3">
        <v>5.1945639862327003E-2</v>
      </c>
      <c r="C20" s="3">
        <v>0.54666666666666697</v>
      </c>
      <c r="D20" s="3" t="str">
        <f t="shared" si="6"/>
        <v/>
      </c>
      <c r="E20" s="4" t="s">
        <v>19</v>
      </c>
      <c r="F20" s="5">
        <v>0.30175784099029901</v>
      </c>
      <c r="G20" s="3">
        <v>7.0000000000000007E-2</v>
      </c>
      <c r="H20" s="3" t="str">
        <f t="shared" si="7"/>
        <v>$</v>
      </c>
      <c r="I20" s="4" t="s">
        <v>19</v>
      </c>
      <c r="J20" s="5">
        <v>0.209632100281893</v>
      </c>
      <c r="K20" s="3">
        <v>0.49666666666666698</v>
      </c>
      <c r="L20" s="3" t="str">
        <f t="shared" si="8"/>
        <v/>
      </c>
      <c r="M20" s="4" t="s">
        <v>19</v>
      </c>
      <c r="N20" s="5">
        <v>0.35139742939984803</v>
      </c>
      <c r="O20" s="3">
        <v>0.13</v>
      </c>
      <c r="P20" s="3" t="str">
        <f t="shared" si="9"/>
        <v/>
      </c>
      <c r="Q20" s="4" t="s">
        <v>19</v>
      </c>
      <c r="R20" s="5">
        <v>3.3171710637667398E-2</v>
      </c>
      <c r="S20" s="3">
        <v>0.97666666666666702</v>
      </c>
      <c r="T20" s="3" t="str">
        <f t="shared" si="10"/>
        <v/>
      </c>
      <c r="U20" s="4" t="s">
        <v>19</v>
      </c>
      <c r="V20" s="5">
        <v>9.0666795334531702E-2</v>
      </c>
      <c r="W20" s="3">
        <v>7.3333333333333306E-2</v>
      </c>
      <c r="X20" s="3" t="str">
        <f t="shared" si="11"/>
        <v>$</v>
      </c>
      <c r="Y20" s="4" t="s">
        <v>19</v>
      </c>
      <c r="Z20" s="5">
        <v>0.149131864240929</v>
      </c>
      <c r="AA20" s="3">
        <v>6.6666666666666693E-2</v>
      </c>
      <c r="AB20" s="3" t="str">
        <f t="shared" si="12"/>
        <v>$</v>
      </c>
      <c r="AC20" s="4" t="s">
        <v>19</v>
      </c>
      <c r="AD20" s="5">
        <v>0.12528899568764801</v>
      </c>
      <c r="AE20" s="3">
        <v>0.29666666666666702</v>
      </c>
      <c r="AF20" s="3" t="str">
        <f t="shared" si="13"/>
        <v/>
      </c>
      <c r="AG20" s="4" t="s">
        <v>19</v>
      </c>
      <c r="AH20" s="5">
        <v>0.45685188257369402</v>
      </c>
      <c r="AI20" s="3">
        <v>0.103333333333333</v>
      </c>
      <c r="AJ20" s="3" t="str">
        <f t="shared" si="14"/>
        <v/>
      </c>
      <c r="AK20" s="4" t="s">
        <v>19</v>
      </c>
      <c r="AL20" s="5">
        <v>5.5398238505587102E-2</v>
      </c>
      <c r="AM20" s="3">
        <v>0.72333333333333305</v>
      </c>
      <c r="AN20" s="3" t="str">
        <f t="shared" si="15"/>
        <v/>
      </c>
      <c r="AO20" s="4" t="s">
        <v>19</v>
      </c>
      <c r="AS20">
        <f>LEN(BB20)</f>
        <v>3</v>
      </c>
      <c r="AW20" t="str">
        <f t="shared" si="16"/>
        <v xml:space="preserve">                    </v>
      </c>
      <c r="AX20" t="str">
        <f t="shared" si="17"/>
        <v/>
      </c>
      <c r="AY20">
        <f t="shared" si="18"/>
        <v>0</v>
      </c>
      <c r="BA20" t="str">
        <f t="shared" si="44"/>
        <v/>
      </c>
      <c r="BB20" t="str">
        <f>_xlfn.CONCAT(D20,H20,L20,P20,T20,X20,AB20,AF20,AJ20,AN20)</f>
        <v>$$$</v>
      </c>
      <c r="BC20" t="str">
        <f t="shared" si="19"/>
        <v>○○○</v>
      </c>
      <c r="BD20" t="str">
        <f t="shared" si="20"/>
        <v>○○○</v>
      </c>
      <c r="BE20" s="2"/>
      <c r="BF20" s="2" t="str">
        <f t="shared" si="21"/>
        <v/>
      </c>
      <c r="BG20" s="2">
        <f t="shared" si="22"/>
        <v>0.30175784099029901</v>
      </c>
      <c r="BH20" s="2" t="str">
        <f t="shared" si="23"/>
        <v/>
      </c>
      <c r="BI20" s="2" t="str">
        <f t="shared" si="24"/>
        <v/>
      </c>
      <c r="BJ20" s="2" t="str">
        <f t="shared" si="25"/>
        <v/>
      </c>
      <c r="BK20" s="2">
        <f t="shared" si="26"/>
        <v>9.0666795334531702E-2</v>
      </c>
      <c r="BL20" s="2">
        <f t="shared" si="27"/>
        <v>0.149131864240929</v>
      </c>
      <c r="BM20" s="2" t="str">
        <f t="shared" si="28"/>
        <v/>
      </c>
      <c r="BN20" s="2" t="str">
        <f t="shared" si="29"/>
        <v/>
      </c>
      <c r="BO20" s="2" t="str">
        <f t="shared" si="30"/>
        <v/>
      </c>
      <c r="BP20" s="2"/>
      <c r="BQ20" s="2">
        <f t="shared" si="31"/>
        <v>9.0666795334531702E-2</v>
      </c>
      <c r="BR20" s="2">
        <f t="shared" si="32"/>
        <v>0.30175784099029901</v>
      </c>
      <c r="BS20" s="2">
        <f t="shared" si="33"/>
        <v>0.18051883352191989</v>
      </c>
      <c r="BT20" s="2">
        <f t="shared" si="34"/>
        <v>0.10898951219954935</v>
      </c>
      <c r="BV20" s="2" t="str">
        <f t="shared" si="35"/>
        <v/>
      </c>
      <c r="BW20" s="2" t="str">
        <f t="shared" si="1"/>
        <v/>
      </c>
      <c r="BX20" s="2" t="str">
        <f t="shared" si="2"/>
        <v/>
      </c>
      <c r="BY20" s="2" t="str">
        <f t="shared" si="3"/>
        <v/>
      </c>
      <c r="BZ20" s="2" t="str">
        <f t="shared" si="4"/>
        <v/>
      </c>
      <c r="CA20" s="2" t="str">
        <f t="shared" si="5"/>
        <v/>
      </c>
      <c r="CB20" s="2" t="str">
        <f t="shared" si="36"/>
        <v/>
      </c>
      <c r="CC20" s="2" t="str">
        <f t="shared" si="37"/>
        <v/>
      </c>
      <c r="CD20" s="2" t="str">
        <f t="shared" si="38"/>
        <v/>
      </c>
      <c r="CE20" s="2" t="str">
        <f t="shared" si="39"/>
        <v/>
      </c>
      <c r="CG20" s="2">
        <f t="shared" si="40"/>
        <v>0</v>
      </c>
      <c r="CH20" s="2">
        <f t="shared" si="41"/>
        <v>0</v>
      </c>
      <c r="CI20" s="2" t="e">
        <f t="shared" si="42"/>
        <v>#DIV/0!</v>
      </c>
      <c r="CJ20" s="2" t="e">
        <f t="shared" si="43"/>
        <v>#DIV/0!</v>
      </c>
    </row>
    <row r="21" spans="1:88" x14ac:dyDescent="0.25">
      <c r="A21" t="s">
        <v>26</v>
      </c>
      <c r="B21" s="3">
        <v>0.127936503825132</v>
      </c>
      <c r="C21" s="3">
        <v>0</v>
      </c>
      <c r="D21" s="3" t="str">
        <f t="shared" si="6"/>
        <v/>
      </c>
      <c r="E21" s="4" t="s">
        <v>6</v>
      </c>
      <c r="F21" s="5">
        <v>0.54726263683276599</v>
      </c>
      <c r="G21" s="3">
        <v>0</v>
      </c>
      <c r="H21" s="3" t="str">
        <f t="shared" si="7"/>
        <v/>
      </c>
      <c r="I21" s="4" t="s">
        <v>6</v>
      </c>
      <c r="J21" s="5">
        <v>0.32575803593428598</v>
      </c>
      <c r="K21" s="3">
        <v>0.02</v>
      </c>
      <c r="L21" s="3" t="str">
        <f t="shared" si="8"/>
        <v/>
      </c>
      <c r="M21" s="4" t="s">
        <v>6</v>
      </c>
      <c r="N21" s="5">
        <v>0.26442892820136699</v>
      </c>
      <c r="O21" s="3">
        <v>0.28333333333333299</v>
      </c>
      <c r="P21" s="3" t="str">
        <f t="shared" si="9"/>
        <v/>
      </c>
      <c r="Q21" s="4" t="s">
        <v>19</v>
      </c>
      <c r="R21" s="5">
        <v>2.6839622387492299E-2</v>
      </c>
      <c r="S21" s="3">
        <v>0.96333333333333304</v>
      </c>
      <c r="T21" s="3" t="str">
        <f t="shared" si="10"/>
        <v/>
      </c>
      <c r="U21" s="4" t="s">
        <v>19</v>
      </c>
      <c r="V21" s="5">
        <v>0.113962374922653</v>
      </c>
      <c r="W21" s="3">
        <v>0.43666666666666698</v>
      </c>
      <c r="X21" s="3" t="str">
        <f t="shared" si="11"/>
        <v/>
      </c>
      <c r="Y21" s="4" t="s">
        <v>19</v>
      </c>
      <c r="Z21" s="5">
        <v>0.12810521976377101</v>
      </c>
      <c r="AA21" s="3">
        <v>0.01</v>
      </c>
      <c r="AB21" s="3" t="str">
        <f t="shared" si="12"/>
        <v/>
      </c>
      <c r="AC21" s="4" t="s">
        <v>6</v>
      </c>
      <c r="AD21" s="5">
        <v>0.13649441199580301</v>
      </c>
      <c r="AE21" s="3">
        <v>0.46</v>
      </c>
      <c r="AF21" s="3" t="str">
        <f t="shared" si="13"/>
        <v/>
      </c>
      <c r="AG21" s="4" t="s">
        <v>19</v>
      </c>
      <c r="AH21" s="5">
        <v>0.57883618627355005</v>
      </c>
      <c r="AI21" s="3">
        <v>6.6666666666666697E-3</v>
      </c>
      <c r="AJ21" s="3" t="str">
        <f t="shared" si="14"/>
        <v/>
      </c>
      <c r="AK21" s="4" t="s">
        <v>6</v>
      </c>
      <c r="AL21" s="5">
        <v>8.8196252415089896E-2</v>
      </c>
      <c r="AM21" s="3">
        <v>0.31666666666666698</v>
      </c>
      <c r="AN21" s="3" t="str">
        <f t="shared" si="15"/>
        <v/>
      </c>
      <c r="AO21" s="4" t="s">
        <v>19</v>
      </c>
      <c r="AS21">
        <f>LEN(BB21)</f>
        <v>0</v>
      </c>
      <c r="AW21" t="str">
        <f t="shared" si="16"/>
        <v xml:space="preserve"> *  *  *        *    *   </v>
      </c>
      <c r="AX21" t="str">
        <f t="shared" si="17"/>
        <v>*****</v>
      </c>
      <c r="AY21">
        <f t="shared" si="18"/>
        <v>5</v>
      </c>
      <c r="BA21" t="str">
        <f t="shared" si="44"/>
        <v>•••••</v>
      </c>
      <c r="BB21" t="str">
        <f>_xlfn.CONCAT(D21,H21,L21,P21,T21,X21,AB21,AF21,AJ21,AN21)</f>
        <v/>
      </c>
      <c r="BC21" t="str">
        <f t="shared" si="19"/>
        <v/>
      </c>
      <c r="BD21" t="str">
        <f t="shared" si="20"/>
        <v>•••••</v>
      </c>
      <c r="BE21" s="2"/>
      <c r="BF21" s="2">
        <f t="shared" si="21"/>
        <v>0.127936503825132</v>
      </c>
      <c r="BG21" s="2">
        <f t="shared" si="22"/>
        <v>0.54726263683276599</v>
      </c>
      <c r="BH21" s="2">
        <f t="shared" si="23"/>
        <v>0.32575803593428598</v>
      </c>
      <c r="BI21" s="2" t="str">
        <f t="shared" si="24"/>
        <v/>
      </c>
      <c r="BJ21" s="2" t="str">
        <f t="shared" si="25"/>
        <v/>
      </c>
      <c r="BK21" s="2" t="str">
        <f t="shared" si="26"/>
        <v/>
      </c>
      <c r="BL21" s="2">
        <f t="shared" si="27"/>
        <v>0.12810521976377101</v>
      </c>
      <c r="BM21" s="2" t="str">
        <f t="shared" si="28"/>
        <v/>
      </c>
      <c r="BN21" s="2">
        <f t="shared" si="29"/>
        <v>0.57883618627355005</v>
      </c>
      <c r="BO21" s="2" t="str">
        <f t="shared" si="30"/>
        <v/>
      </c>
      <c r="BP21" s="2"/>
      <c r="BQ21" s="2">
        <f t="shared" si="31"/>
        <v>0.127936503825132</v>
      </c>
      <c r="BR21" s="2">
        <f t="shared" si="32"/>
        <v>0.57883618627355005</v>
      </c>
      <c r="BS21" s="2">
        <f t="shared" si="33"/>
        <v>0.34157971652590102</v>
      </c>
      <c r="BT21" s="2">
        <f t="shared" si="34"/>
        <v>0.21798004772270491</v>
      </c>
      <c r="BV21" s="2">
        <f t="shared" si="35"/>
        <v>0.127936503825132</v>
      </c>
      <c r="BW21" s="2">
        <f t="shared" si="1"/>
        <v>0.54726263683276599</v>
      </c>
      <c r="BX21" s="2">
        <f t="shared" si="2"/>
        <v>0.32575803593428598</v>
      </c>
      <c r="BY21" s="2" t="str">
        <f t="shared" si="3"/>
        <v/>
      </c>
      <c r="BZ21" s="2" t="str">
        <f t="shared" si="4"/>
        <v/>
      </c>
      <c r="CA21" s="2" t="str">
        <f t="shared" si="5"/>
        <v/>
      </c>
      <c r="CB21" s="2">
        <f t="shared" si="36"/>
        <v>0.12810521976377101</v>
      </c>
      <c r="CC21" s="2" t="str">
        <f t="shared" si="37"/>
        <v/>
      </c>
      <c r="CD21" s="2">
        <f t="shared" si="38"/>
        <v>0.57883618627355005</v>
      </c>
      <c r="CE21" s="2" t="str">
        <f t="shared" si="39"/>
        <v/>
      </c>
      <c r="CG21" s="2">
        <f t="shared" si="40"/>
        <v>0.127936503825132</v>
      </c>
      <c r="CH21" s="2">
        <f t="shared" si="41"/>
        <v>0.57883618627355005</v>
      </c>
      <c r="CI21" s="2">
        <f t="shared" si="42"/>
        <v>0.34157971652590102</v>
      </c>
      <c r="CJ21" s="2">
        <f t="shared" si="43"/>
        <v>0.21798004772270491</v>
      </c>
    </row>
    <row r="22" spans="1:88" x14ac:dyDescent="0.25">
      <c r="A22" t="s">
        <v>27</v>
      </c>
      <c r="B22" s="3">
        <v>7.7615433788046806E-2</v>
      </c>
      <c r="C22" s="3">
        <v>0.133333333333333</v>
      </c>
      <c r="D22" s="3" t="str">
        <f t="shared" si="6"/>
        <v/>
      </c>
      <c r="E22" s="4" t="s">
        <v>19</v>
      </c>
      <c r="F22" s="5">
        <v>0.18654989665003099</v>
      </c>
      <c r="G22" s="3">
        <v>0.193333333333333</v>
      </c>
      <c r="H22" s="3" t="str">
        <f t="shared" si="7"/>
        <v/>
      </c>
      <c r="I22" s="4" t="s">
        <v>19</v>
      </c>
      <c r="J22" s="5">
        <v>0.52806879754860503</v>
      </c>
      <c r="K22" s="3">
        <v>0</v>
      </c>
      <c r="L22" s="3" t="str">
        <f t="shared" si="8"/>
        <v/>
      </c>
      <c r="M22" s="4" t="s">
        <v>6</v>
      </c>
      <c r="N22" s="5">
        <v>0.36298732806001799</v>
      </c>
      <c r="O22" s="3">
        <v>0</v>
      </c>
      <c r="P22" s="3" t="str">
        <f t="shared" si="9"/>
        <v/>
      </c>
      <c r="Q22" s="4" t="s">
        <v>6</v>
      </c>
      <c r="R22" s="5">
        <v>3.3171710637667398E-2</v>
      </c>
      <c r="S22" s="3">
        <v>0.9</v>
      </c>
      <c r="T22" s="3" t="str">
        <f t="shared" si="10"/>
        <v/>
      </c>
      <c r="U22" s="4" t="s">
        <v>19</v>
      </c>
      <c r="V22" s="5">
        <v>0.16825938408420599</v>
      </c>
      <c r="W22" s="3">
        <v>1.3333333333333299E-2</v>
      </c>
      <c r="X22" s="3" t="str">
        <f t="shared" si="11"/>
        <v/>
      </c>
      <c r="Y22" s="4" t="s">
        <v>6</v>
      </c>
      <c r="Z22" s="5">
        <v>0.12556757674699601</v>
      </c>
      <c r="AA22" s="3">
        <v>0.09</v>
      </c>
      <c r="AB22" s="3" t="str">
        <f t="shared" si="12"/>
        <v>$</v>
      </c>
      <c r="AC22" s="4" t="s">
        <v>19</v>
      </c>
      <c r="AD22" s="5">
        <v>0.12046323100087</v>
      </c>
      <c r="AE22" s="3">
        <v>0.60666666666666702</v>
      </c>
      <c r="AF22" s="3" t="str">
        <f t="shared" si="13"/>
        <v/>
      </c>
      <c r="AG22" s="4" t="s">
        <v>19</v>
      </c>
      <c r="AH22" s="5">
        <v>0.57883618627355005</v>
      </c>
      <c r="AI22" s="3">
        <v>6.6666666666666697E-3</v>
      </c>
      <c r="AJ22" s="3" t="str">
        <f t="shared" si="14"/>
        <v/>
      </c>
      <c r="AK22" s="4" t="s">
        <v>6</v>
      </c>
      <c r="AL22" s="5">
        <v>0</v>
      </c>
      <c r="AM22" s="3">
        <v>0</v>
      </c>
      <c r="AN22" s="3" t="str">
        <f t="shared" si="15"/>
        <v/>
      </c>
      <c r="AO22" s="4" t="s">
        <v>19</v>
      </c>
      <c r="AS22">
        <f>LEN(BB22)</f>
        <v>1</v>
      </c>
      <c r="AW22" t="str">
        <f t="shared" si="16"/>
        <v xml:space="preserve">     *  *    *      *   </v>
      </c>
      <c r="AX22" t="str">
        <f t="shared" si="17"/>
        <v>****</v>
      </c>
      <c r="AY22">
        <f t="shared" si="18"/>
        <v>4</v>
      </c>
      <c r="BA22" t="str">
        <f t="shared" si="44"/>
        <v>••••</v>
      </c>
      <c r="BB22" t="str">
        <f>_xlfn.CONCAT(D22,H22,L22,P22,T22,X22,AB22,AF22,AJ22,AN22)</f>
        <v>$</v>
      </c>
      <c r="BC22" t="str">
        <f t="shared" si="19"/>
        <v>○</v>
      </c>
      <c r="BD22" t="str">
        <f t="shared" si="20"/>
        <v>••••○</v>
      </c>
      <c r="BE22" s="2"/>
      <c r="BF22" s="2" t="str">
        <f t="shared" si="21"/>
        <v/>
      </c>
      <c r="BG22" s="2" t="str">
        <f t="shared" si="22"/>
        <v/>
      </c>
      <c r="BH22" s="2">
        <f t="shared" si="23"/>
        <v>0.52806879754860503</v>
      </c>
      <c r="BI22" s="2">
        <f t="shared" si="24"/>
        <v>0.36298732806001799</v>
      </c>
      <c r="BJ22" s="2" t="str">
        <f t="shared" si="25"/>
        <v/>
      </c>
      <c r="BK22" s="2">
        <f t="shared" si="26"/>
        <v>0.16825938408420599</v>
      </c>
      <c r="BL22" s="2">
        <f t="shared" si="27"/>
        <v>0.12556757674699601</v>
      </c>
      <c r="BM22" s="2" t="str">
        <f t="shared" si="28"/>
        <v/>
      </c>
      <c r="BN22" s="2">
        <f t="shared" si="29"/>
        <v>0.57883618627355005</v>
      </c>
      <c r="BO22" s="2">
        <f t="shared" si="30"/>
        <v>0</v>
      </c>
      <c r="BP22" s="2"/>
      <c r="BQ22" s="2">
        <f t="shared" si="31"/>
        <v>0</v>
      </c>
      <c r="BR22" s="2">
        <f t="shared" si="32"/>
        <v>0.57883618627355005</v>
      </c>
      <c r="BS22" s="2">
        <f t="shared" si="33"/>
        <v>0.29395321211889586</v>
      </c>
      <c r="BT22" s="2">
        <f t="shared" si="34"/>
        <v>0.2329357323334908</v>
      </c>
      <c r="BV22" s="2" t="str">
        <f t="shared" si="35"/>
        <v/>
      </c>
      <c r="BW22" s="2" t="str">
        <f t="shared" si="1"/>
        <v/>
      </c>
      <c r="BX22" s="2">
        <f t="shared" si="2"/>
        <v>0.52806879754860503</v>
      </c>
      <c r="BY22" s="2">
        <f t="shared" si="3"/>
        <v>0.36298732806001799</v>
      </c>
      <c r="BZ22" s="2" t="str">
        <f t="shared" si="4"/>
        <v/>
      </c>
      <c r="CA22" s="2">
        <f t="shared" si="5"/>
        <v>0.16825938408420599</v>
      </c>
      <c r="CB22" s="2" t="str">
        <f t="shared" si="36"/>
        <v/>
      </c>
      <c r="CC22" s="2" t="str">
        <f t="shared" si="37"/>
        <v/>
      </c>
      <c r="CD22" s="2">
        <f t="shared" si="38"/>
        <v>0.57883618627355005</v>
      </c>
      <c r="CE22" s="2" t="str">
        <f t="shared" si="39"/>
        <v/>
      </c>
      <c r="CG22" s="2">
        <f t="shared" si="40"/>
        <v>0.16825938408420599</v>
      </c>
      <c r="CH22" s="2">
        <f t="shared" si="41"/>
        <v>0.57883618627355005</v>
      </c>
      <c r="CI22" s="2">
        <f t="shared" si="42"/>
        <v>0.40953792399159478</v>
      </c>
      <c r="CJ22" s="2">
        <f t="shared" si="43"/>
        <v>0.18537687863674193</v>
      </c>
    </row>
    <row r="23" spans="1:88" x14ac:dyDescent="0.25">
      <c r="A23" t="s">
        <v>28</v>
      </c>
      <c r="B23" s="3">
        <v>0.12432173230321</v>
      </c>
      <c r="C23" s="3">
        <v>0</v>
      </c>
      <c r="D23" s="3" t="str">
        <f t="shared" si="6"/>
        <v/>
      </c>
      <c r="E23" s="4" t="s">
        <v>6</v>
      </c>
      <c r="F23" s="5">
        <v>0.18654989665003099</v>
      </c>
      <c r="G23" s="3">
        <v>0.193333333333333</v>
      </c>
      <c r="H23" s="3" t="str">
        <f t="shared" si="7"/>
        <v/>
      </c>
      <c r="I23" s="4" t="s">
        <v>19</v>
      </c>
      <c r="J23" s="5">
        <v>0.14870683101811699</v>
      </c>
      <c r="K23" s="3">
        <v>0.74666666666666703</v>
      </c>
      <c r="L23" s="3" t="str">
        <f t="shared" si="8"/>
        <v/>
      </c>
      <c r="M23" s="4" t="s">
        <v>19</v>
      </c>
      <c r="N23" s="5">
        <v>0.19582414127825301</v>
      </c>
      <c r="O23" s="3">
        <v>0</v>
      </c>
      <c r="P23" s="3" t="str">
        <f t="shared" si="9"/>
        <v/>
      </c>
      <c r="Q23" s="4" t="s">
        <v>6</v>
      </c>
      <c r="R23" s="5">
        <v>0.10763118408117001</v>
      </c>
      <c r="S23" s="3">
        <v>0.36</v>
      </c>
      <c r="T23" s="3" t="str">
        <f t="shared" si="10"/>
        <v/>
      </c>
      <c r="U23" s="4" t="s">
        <v>19</v>
      </c>
      <c r="V23" s="5">
        <v>8.8114245487788595E-2</v>
      </c>
      <c r="W23" s="3">
        <v>0.46333333333333299</v>
      </c>
      <c r="X23" s="3" t="str">
        <f t="shared" si="11"/>
        <v/>
      </c>
      <c r="Y23" s="4" t="s">
        <v>19</v>
      </c>
      <c r="Z23" s="5">
        <v>0.18762208346457801</v>
      </c>
      <c r="AA23" s="3">
        <v>0.02</v>
      </c>
      <c r="AB23" s="3" t="str">
        <f t="shared" si="12"/>
        <v/>
      </c>
      <c r="AC23" s="4" t="s">
        <v>6</v>
      </c>
      <c r="AD23" s="5">
        <v>0.112366556162941</v>
      </c>
      <c r="AE23" s="3">
        <v>0.61333333333333295</v>
      </c>
      <c r="AF23" s="3" t="str">
        <f t="shared" si="13"/>
        <v/>
      </c>
      <c r="AG23" s="4" t="s">
        <v>19</v>
      </c>
      <c r="AH23" s="5">
        <v>0.34897328959059398</v>
      </c>
      <c r="AI23" s="3">
        <v>9.6666666666666706E-2</v>
      </c>
      <c r="AJ23" s="3" t="str">
        <f t="shared" si="14"/>
        <v>$</v>
      </c>
      <c r="AK23" s="4" t="s">
        <v>19</v>
      </c>
      <c r="AL23" s="5">
        <v>0.14840773875423499</v>
      </c>
      <c r="AM23" s="3">
        <v>0</v>
      </c>
      <c r="AN23" s="3" t="str">
        <f t="shared" si="15"/>
        <v/>
      </c>
      <c r="AO23" s="4" t="s">
        <v>6</v>
      </c>
      <c r="AS23">
        <f>LEN(BB23)</f>
        <v>1</v>
      </c>
      <c r="AW23" t="str">
        <f t="shared" si="16"/>
        <v xml:space="preserve"> *      *      *      * </v>
      </c>
      <c r="AX23" t="str">
        <f t="shared" si="17"/>
        <v>****</v>
      </c>
      <c r="AY23">
        <f t="shared" si="18"/>
        <v>4</v>
      </c>
      <c r="BA23" t="str">
        <f t="shared" si="44"/>
        <v>••••</v>
      </c>
      <c r="BB23" t="str">
        <f>_xlfn.CONCAT(D23,H23,L23,P23,T23,X23,AB23,AF23,AJ23,AN23)</f>
        <v>$</v>
      </c>
      <c r="BC23" t="str">
        <f t="shared" si="19"/>
        <v>○</v>
      </c>
      <c r="BD23" t="str">
        <f t="shared" si="20"/>
        <v>••••○</v>
      </c>
      <c r="BE23" s="2"/>
      <c r="BF23" s="2">
        <f t="shared" si="21"/>
        <v>0.12432173230321</v>
      </c>
      <c r="BG23" s="2" t="str">
        <f t="shared" si="22"/>
        <v/>
      </c>
      <c r="BH23" s="2" t="str">
        <f t="shared" si="23"/>
        <v/>
      </c>
      <c r="BI23" s="2">
        <f t="shared" si="24"/>
        <v>0.19582414127825301</v>
      </c>
      <c r="BJ23" s="2" t="str">
        <f t="shared" si="25"/>
        <v/>
      </c>
      <c r="BK23" s="2" t="str">
        <f t="shared" si="26"/>
        <v/>
      </c>
      <c r="BL23" s="2">
        <f t="shared" si="27"/>
        <v>0.18762208346457801</v>
      </c>
      <c r="BM23" s="2" t="str">
        <f t="shared" si="28"/>
        <v/>
      </c>
      <c r="BN23" s="2">
        <f t="shared" si="29"/>
        <v>0.34897328959059398</v>
      </c>
      <c r="BO23" s="2">
        <f t="shared" si="30"/>
        <v>0.14840773875423499</v>
      </c>
      <c r="BP23" s="2"/>
      <c r="BQ23" s="2">
        <f t="shared" si="31"/>
        <v>0.12432173230321</v>
      </c>
      <c r="BR23" s="2">
        <f t="shared" si="32"/>
        <v>0.34897328959059398</v>
      </c>
      <c r="BS23" s="2">
        <f t="shared" si="33"/>
        <v>0.20102979707817403</v>
      </c>
      <c r="BT23" s="2">
        <f t="shared" si="34"/>
        <v>8.7674612684048914E-2</v>
      </c>
      <c r="BV23" s="2">
        <f t="shared" si="35"/>
        <v>0.12432173230321</v>
      </c>
      <c r="BW23" s="2" t="str">
        <f t="shared" si="1"/>
        <v/>
      </c>
      <c r="BX23" s="2" t="str">
        <f t="shared" si="2"/>
        <v/>
      </c>
      <c r="BY23" s="2">
        <f t="shared" si="3"/>
        <v>0.19582414127825301</v>
      </c>
      <c r="BZ23" s="2" t="str">
        <f t="shared" si="4"/>
        <v/>
      </c>
      <c r="CA23" s="2" t="str">
        <f t="shared" si="5"/>
        <v/>
      </c>
      <c r="CB23" s="2">
        <f t="shared" si="36"/>
        <v>0.18762208346457801</v>
      </c>
      <c r="CC23" s="2" t="str">
        <f t="shared" si="37"/>
        <v/>
      </c>
      <c r="CD23" s="2" t="str">
        <f t="shared" si="38"/>
        <v/>
      </c>
      <c r="CE23" s="2">
        <f t="shared" si="39"/>
        <v>0.14840773875423499</v>
      </c>
      <c r="CG23" s="2">
        <f t="shared" si="40"/>
        <v>0.12432173230321</v>
      </c>
      <c r="CH23" s="2">
        <f t="shared" si="41"/>
        <v>0.19582414127825301</v>
      </c>
      <c r="CI23" s="2">
        <f t="shared" si="42"/>
        <v>0.164043923950069</v>
      </c>
      <c r="CJ23" s="2">
        <f t="shared" si="43"/>
        <v>3.3606817841158619E-2</v>
      </c>
    </row>
    <row r="24" spans="1:88" x14ac:dyDescent="0.25">
      <c r="A24" t="s">
        <v>29</v>
      </c>
      <c r="B24" s="3">
        <v>7.1566013574362597E-2</v>
      </c>
      <c r="C24" s="3">
        <v>0.22666666666666699</v>
      </c>
      <c r="D24" s="3" t="str">
        <f t="shared" si="6"/>
        <v/>
      </c>
      <c r="E24" s="4" t="s">
        <v>19</v>
      </c>
      <c r="F24" s="5">
        <v>0.43316006503836502</v>
      </c>
      <c r="G24" s="3">
        <v>0</v>
      </c>
      <c r="H24" s="3" t="str">
        <f t="shared" si="7"/>
        <v/>
      </c>
      <c r="I24" s="4" t="s">
        <v>6</v>
      </c>
      <c r="J24" s="5">
        <v>0.36768934717999602</v>
      </c>
      <c r="K24" s="3">
        <v>8.6666666666666697E-2</v>
      </c>
      <c r="L24" s="3" t="str">
        <f t="shared" si="8"/>
        <v>$</v>
      </c>
      <c r="M24" s="4" t="s">
        <v>19</v>
      </c>
      <c r="N24" s="5">
        <v>0.39100798059124298</v>
      </c>
      <c r="O24" s="3">
        <v>4.33333333333333E-2</v>
      </c>
      <c r="P24" s="3" t="str">
        <f t="shared" si="9"/>
        <v/>
      </c>
      <c r="Q24" s="4" t="s">
        <v>6</v>
      </c>
      <c r="R24" s="5">
        <v>3.8237247857052098E-2</v>
      </c>
      <c r="S24" s="3">
        <v>0.84666666666666701</v>
      </c>
      <c r="T24" s="3" t="str">
        <f t="shared" si="10"/>
        <v/>
      </c>
      <c r="U24" s="4" t="s">
        <v>19</v>
      </c>
      <c r="V24" s="5">
        <v>0.159715076128051</v>
      </c>
      <c r="W24" s="3">
        <v>0.01</v>
      </c>
      <c r="X24" s="3" t="str">
        <f t="shared" si="11"/>
        <v/>
      </c>
      <c r="Y24" s="4" t="s">
        <v>6</v>
      </c>
      <c r="Z24" s="5">
        <v>0.103081303595806</v>
      </c>
      <c r="AA24" s="3">
        <v>0.103333333333333</v>
      </c>
      <c r="AB24" s="3" t="str">
        <f t="shared" si="12"/>
        <v/>
      </c>
      <c r="AC24" s="4" t="s">
        <v>19</v>
      </c>
      <c r="AD24" s="5">
        <v>0.10258431050842499</v>
      </c>
      <c r="AE24" s="3">
        <v>0.72</v>
      </c>
      <c r="AF24" s="3" t="str">
        <f t="shared" si="13"/>
        <v/>
      </c>
      <c r="AG24" s="4" t="s">
        <v>19</v>
      </c>
      <c r="AH24" s="5">
        <v>0.61439929345393296</v>
      </c>
      <c r="AI24" s="3">
        <v>1.3333333333333299E-2</v>
      </c>
      <c r="AJ24" s="3" t="str">
        <f t="shared" si="14"/>
        <v/>
      </c>
      <c r="AK24" s="4" t="s">
        <v>6</v>
      </c>
      <c r="AL24" s="5">
        <v>0.14368422485229199</v>
      </c>
      <c r="AM24" s="3">
        <v>0.01</v>
      </c>
      <c r="AN24" s="3" t="str">
        <f t="shared" si="15"/>
        <v/>
      </c>
      <c r="AO24" s="4" t="s">
        <v>6</v>
      </c>
      <c r="AS24">
        <f>LEN(BB24)</f>
        <v>1</v>
      </c>
      <c r="AW24" t="str">
        <f t="shared" si="16"/>
        <v xml:space="preserve">   *    *    *      *  * </v>
      </c>
      <c r="AX24" t="str">
        <f t="shared" si="17"/>
        <v>*****</v>
      </c>
      <c r="AY24">
        <f t="shared" si="18"/>
        <v>5</v>
      </c>
      <c r="BA24" t="str">
        <f t="shared" si="44"/>
        <v>•••••</v>
      </c>
      <c r="BB24" t="str">
        <f>_xlfn.CONCAT(D24,H24,L24,P24,T24,X24,AB24,AF24,AJ24,AN24)</f>
        <v>$</v>
      </c>
      <c r="BC24" t="str">
        <f t="shared" si="19"/>
        <v>○</v>
      </c>
      <c r="BD24" t="str">
        <f t="shared" si="20"/>
        <v>•••••○</v>
      </c>
      <c r="BE24" s="2"/>
      <c r="BF24" s="2" t="str">
        <f t="shared" si="21"/>
        <v/>
      </c>
      <c r="BG24" s="2">
        <f t="shared" si="22"/>
        <v>0.43316006503836502</v>
      </c>
      <c r="BH24" s="2">
        <f t="shared" si="23"/>
        <v>0.36768934717999602</v>
      </c>
      <c r="BI24" s="2">
        <f t="shared" si="24"/>
        <v>0.39100798059124298</v>
      </c>
      <c r="BJ24" s="2" t="str">
        <f t="shared" si="25"/>
        <v/>
      </c>
      <c r="BK24" s="2">
        <f t="shared" si="26"/>
        <v>0.159715076128051</v>
      </c>
      <c r="BL24" s="2" t="str">
        <f t="shared" si="27"/>
        <v/>
      </c>
      <c r="BM24" s="2" t="str">
        <f t="shared" si="28"/>
        <v/>
      </c>
      <c r="BN24" s="2">
        <f t="shared" si="29"/>
        <v>0.61439929345393296</v>
      </c>
      <c r="BO24" s="2">
        <f t="shared" si="30"/>
        <v>0.14368422485229199</v>
      </c>
      <c r="BP24" s="2"/>
      <c r="BQ24" s="2">
        <f t="shared" si="31"/>
        <v>0.14368422485229199</v>
      </c>
      <c r="BR24" s="2">
        <f t="shared" si="32"/>
        <v>0.61439929345393296</v>
      </c>
      <c r="BS24" s="2">
        <f t="shared" si="33"/>
        <v>0.35160933120731336</v>
      </c>
      <c r="BT24" s="2">
        <f t="shared" si="34"/>
        <v>0.17752530068589903</v>
      </c>
      <c r="BV24" s="2" t="str">
        <f t="shared" si="35"/>
        <v/>
      </c>
      <c r="BW24" s="2">
        <f t="shared" si="1"/>
        <v>0.43316006503836502</v>
      </c>
      <c r="BX24" s="2" t="str">
        <f t="shared" si="2"/>
        <v/>
      </c>
      <c r="BY24" s="2">
        <f t="shared" si="3"/>
        <v>0.39100798059124298</v>
      </c>
      <c r="BZ24" s="2" t="str">
        <f t="shared" si="4"/>
        <v/>
      </c>
      <c r="CA24" s="2">
        <f t="shared" si="5"/>
        <v>0.159715076128051</v>
      </c>
      <c r="CB24" s="2" t="str">
        <f t="shared" si="36"/>
        <v/>
      </c>
      <c r="CC24" s="2" t="str">
        <f t="shared" si="37"/>
        <v/>
      </c>
      <c r="CD24" s="2">
        <f t="shared" si="38"/>
        <v>0.61439929345393296</v>
      </c>
      <c r="CE24" s="2">
        <f t="shared" si="39"/>
        <v>0.14368422485229199</v>
      </c>
      <c r="CG24" s="2">
        <f t="shared" si="40"/>
        <v>0.14368422485229199</v>
      </c>
      <c r="CH24" s="2">
        <f t="shared" si="41"/>
        <v>0.61439929345393296</v>
      </c>
      <c r="CI24" s="2">
        <f t="shared" si="42"/>
        <v>0.34839332801277678</v>
      </c>
      <c r="CJ24" s="2">
        <f t="shared" si="43"/>
        <v>0.1982838127670008</v>
      </c>
    </row>
    <row r="25" spans="1:88" x14ac:dyDescent="0.25">
      <c r="A25" t="s">
        <v>30</v>
      </c>
      <c r="B25" s="3">
        <v>8.1332006967574297E-2</v>
      </c>
      <c r="C25" s="3">
        <v>0.14333333333333301</v>
      </c>
      <c r="D25" s="3" t="str">
        <f t="shared" si="6"/>
        <v/>
      </c>
      <c r="E25" s="4" t="s">
        <v>19</v>
      </c>
      <c r="F25" s="5">
        <v>0.48247429991032098</v>
      </c>
      <c r="G25" s="3">
        <v>0</v>
      </c>
      <c r="H25" s="3" t="str">
        <f t="shared" si="7"/>
        <v/>
      </c>
      <c r="I25" s="4" t="s">
        <v>6</v>
      </c>
      <c r="J25" s="5">
        <v>0.22453006810057299</v>
      </c>
      <c r="K25" s="3">
        <v>0.47666666666666702</v>
      </c>
      <c r="L25" s="3" t="str">
        <f t="shared" si="8"/>
        <v/>
      </c>
      <c r="M25" s="4" t="s">
        <v>19</v>
      </c>
      <c r="N25" s="5">
        <v>0.37664981810527598</v>
      </c>
      <c r="O25" s="3">
        <v>0.01</v>
      </c>
      <c r="P25" s="3" t="str">
        <f t="shared" si="9"/>
        <v/>
      </c>
      <c r="Q25" s="4" t="s">
        <v>6</v>
      </c>
      <c r="R25" s="5">
        <v>2.9004673020828001E-2</v>
      </c>
      <c r="S25" s="3">
        <v>0.98666666666666702</v>
      </c>
      <c r="T25" s="3" t="str">
        <f t="shared" si="10"/>
        <v/>
      </c>
      <c r="U25" s="4" t="s">
        <v>19</v>
      </c>
      <c r="V25" s="5">
        <v>0.19191951608312</v>
      </c>
      <c r="W25" s="3">
        <v>2.33333333333333E-2</v>
      </c>
      <c r="X25" s="3" t="str">
        <f t="shared" si="11"/>
        <v/>
      </c>
      <c r="Y25" s="4" t="s">
        <v>6</v>
      </c>
      <c r="Z25" s="5">
        <v>0.186682761060048</v>
      </c>
      <c r="AA25" s="3">
        <v>1.3333333333333299E-2</v>
      </c>
      <c r="AB25" s="3" t="str">
        <f t="shared" si="12"/>
        <v/>
      </c>
      <c r="AC25" s="4" t="s">
        <v>6</v>
      </c>
      <c r="AD25" s="5">
        <v>0.11788923555735201</v>
      </c>
      <c r="AE25" s="3">
        <v>0.43</v>
      </c>
      <c r="AF25" s="3" t="str">
        <f t="shared" si="13"/>
        <v/>
      </c>
      <c r="AG25" s="4" t="s">
        <v>19</v>
      </c>
      <c r="AH25" s="5">
        <v>0.41342870264713</v>
      </c>
      <c r="AI25" s="3">
        <v>0.19666666666666699</v>
      </c>
      <c r="AJ25" s="3" t="str">
        <f t="shared" si="14"/>
        <v/>
      </c>
      <c r="AK25" s="4" t="s">
        <v>19</v>
      </c>
      <c r="AL25" s="5">
        <v>0.18719236666761699</v>
      </c>
      <c r="AM25" s="3">
        <v>0.06</v>
      </c>
      <c r="AN25" s="3" t="str">
        <f t="shared" si="15"/>
        <v>$</v>
      </c>
      <c r="AO25" s="4" t="s">
        <v>19</v>
      </c>
      <c r="AS25">
        <f>LEN(BB25)</f>
        <v>1</v>
      </c>
      <c r="AW25" t="str">
        <f t="shared" si="16"/>
        <v xml:space="preserve">   *    *    *  *       </v>
      </c>
      <c r="AX25" t="str">
        <f t="shared" si="17"/>
        <v>****</v>
      </c>
      <c r="AY25">
        <f t="shared" si="18"/>
        <v>4</v>
      </c>
      <c r="BA25" t="str">
        <f t="shared" si="44"/>
        <v>••••</v>
      </c>
      <c r="BB25" t="str">
        <f>_xlfn.CONCAT(D25,H25,L25,P25,T25,X25,AB25,AF25,AJ25,AN25)</f>
        <v>$</v>
      </c>
      <c r="BC25" t="str">
        <f t="shared" si="19"/>
        <v>○</v>
      </c>
      <c r="BD25" t="str">
        <f t="shared" si="20"/>
        <v>••••○</v>
      </c>
      <c r="BE25" s="2"/>
      <c r="BF25" s="2" t="str">
        <f t="shared" si="21"/>
        <v/>
      </c>
      <c r="BG25" s="2">
        <f t="shared" si="22"/>
        <v>0.48247429991032098</v>
      </c>
      <c r="BH25" s="2" t="str">
        <f t="shared" si="23"/>
        <v/>
      </c>
      <c r="BI25" s="2">
        <f t="shared" si="24"/>
        <v>0.37664981810527598</v>
      </c>
      <c r="BJ25" s="2" t="str">
        <f t="shared" si="25"/>
        <v/>
      </c>
      <c r="BK25" s="2">
        <f t="shared" si="26"/>
        <v>0.19191951608312</v>
      </c>
      <c r="BL25" s="2">
        <f t="shared" si="27"/>
        <v>0.186682761060048</v>
      </c>
      <c r="BM25" s="2" t="str">
        <f t="shared" si="28"/>
        <v/>
      </c>
      <c r="BN25" s="2" t="str">
        <f t="shared" si="29"/>
        <v/>
      </c>
      <c r="BO25" s="2">
        <f t="shared" si="30"/>
        <v>0.18719236666761699</v>
      </c>
      <c r="BP25" s="2"/>
      <c r="BQ25" s="2">
        <f t="shared" si="31"/>
        <v>0.186682761060048</v>
      </c>
      <c r="BR25" s="2">
        <f t="shared" si="32"/>
        <v>0.48247429991032098</v>
      </c>
      <c r="BS25" s="2">
        <f t="shared" si="33"/>
        <v>0.2849837523652764</v>
      </c>
      <c r="BT25" s="2">
        <f t="shared" si="34"/>
        <v>0.13719728136968615</v>
      </c>
      <c r="BV25" s="2" t="str">
        <f t="shared" si="35"/>
        <v/>
      </c>
      <c r="BW25" s="2">
        <f t="shared" si="1"/>
        <v>0.48247429991032098</v>
      </c>
      <c r="BX25" s="2" t="str">
        <f t="shared" si="2"/>
        <v/>
      </c>
      <c r="BY25" s="2">
        <f t="shared" si="3"/>
        <v>0.37664981810527598</v>
      </c>
      <c r="BZ25" s="2" t="str">
        <f t="shared" si="4"/>
        <v/>
      </c>
      <c r="CA25" s="2">
        <f t="shared" si="5"/>
        <v>0.19191951608312</v>
      </c>
      <c r="CB25" s="2">
        <f t="shared" si="36"/>
        <v>0.186682761060048</v>
      </c>
      <c r="CC25" s="2" t="str">
        <f t="shared" si="37"/>
        <v/>
      </c>
      <c r="CD25" s="2" t="str">
        <f t="shared" si="38"/>
        <v/>
      </c>
      <c r="CE25" s="2" t="str">
        <f t="shared" si="39"/>
        <v/>
      </c>
      <c r="CG25" s="2">
        <f t="shared" si="40"/>
        <v>0.186682761060048</v>
      </c>
      <c r="CH25" s="2">
        <f t="shared" si="41"/>
        <v>0.48247429991032098</v>
      </c>
      <c r="CI25" s="2">
        <f t="shared" si="42"/>
        <v>0.30943159878969129</v>
      </c>
      <c r="CJ25" s="2">
        <f t="shared" si="43"/>
        <v>0.14530248009479607</v>
      </c>
    </row>
    <row r="26" spans="1:88" x14ac:dyDescent="0.25">
      <c r="A26" t="s">
        <v>31</v>
      </c>
      <c r="B26" s="3">
        <v>9.7912647201390396E-2</v>
      </c>
      <c r="C26" s="3">
        <v>0</v>
      </c>
      <c r="D26" s="3" t="str">
        <f t="shared" si="6"/>
        <v/>
      </c>
      <c r="E26" s="4" t="s">
        <v>6</v>
      </c>
      <c r="F26" s="5">
        <v>0.45299736435322502</v>
      </c>
      <c r="G26" s="3">
        <v>0</v>
      </c>
      <c r="H26" s="3" t="str">
        <f t="shared" si="7"/>
        <v/>
      </c>
      <c r="I26" s="4" t="s">
        <v>6</v>
      </c>
      <c r="J26" s="5">
        <v>0.308830692058017</v>
      </c>
      <c r="K26" s="3">
        <v>0.233333333333333</v>
      </c>
      <c r="L26" s="3" t="str">
        <f t="shared" si="8"/>
        <v/>
      </c>
      <c r="M26" s="4" t="s">
        <v>19</v>
      </c>
      <c r="N26" s="5">
        <v>0.26563241208167299</v>
      </c>
      <c r="O26" s="3">
        <v>9.3333333333333296E-2</v>
      </c>
      <c r="P26" s="3" t="str">
        <f t="shared" si="9"/>
        <v>$</v>
      </c>
      <c r="Q26" s="4" t="s">
        <v>19</v>
      </c>
      <c r="R26" s="5">
        <v>7.3419687682346593E-2</v>
      </c>
      <c r="S26" s="3">
        <v>0.73333333333333295</v>
      </c>
      <c r="T26" s="3" t="str">
        <f t="shared" si="10"/>
        <v/>
      </c>
      <c r="U26" s="4" t="s">
        <v>19</v>
      </c>
      <c r="V26" s="5">
        <v>0.114928226794489</v>
      </c>
      <c r="W26" s="3">
        <v>0.23</v>
      </c>
      <c r="X26" s="3" t="str">
        <f t="shared" si="11"/>
        <v/>
      </c>
      <c r="Y26" s="4" t="s">
        <v>19</v>
      </c>
      <c r="Z26" s="5">
        <v>0.33013437537464102</v>
      </c>
      <c r="AA26" s="3">
        <v>0</v>
      </c>
      <c r="AB26" s="3" t="str">
        <f t="shared" si="12"/>
        <v/>
      </c>
      <c r="AC26" s="4" t="s">
        <v>6</v>
      </c>
      <c r="AD26" s="5">
        <v>0.112366556162941</v>
      </c>
      <c r="AE26" s="3">
        <v>0.61333333333333295</v>
      </c>
      <c r="AF26" s="3" t="str">
        <f t="shared" si="13"/>
        <v/>
      </c>
      <c r="AG26" s="4" t="s">
        <v>19</v>
      </c>
      <c r="AH26" s="5">
        <v>0.504161462107096</v>
      </c>
      <c r="AI26" s="3">
        <v>0.11333333333333299</v>
      </c>
      <c r="AJ26" s="3" t="str">
        <f t="shared" si="14"/>
        <v/>
      </c>
      <c r="AK26" s="4" t="s">
        <v>19</v>
      </c>
      <c r="AL26" s="5">
        <v>7.5997921517977907E-2</v>
      </c>
      <c r="AM26" s="3">
        <v>0.37</v>
      </c>
      <c r="AN26" s="3" t="str">
        <f t="shared" si="15"/>
        <v/>
      </c>
      <c r="AO26" s="4" t="s">
        <v>19</v>
      </c>
      <c r="AS26">
        <f>LEN(BB26)</f>
        <v>1</v>
      </c>
      <c r="AW26" t="str">
        <f t="shared" si="16"/>
        <v xml:space="preserve"> *  *          *       </v>
      </c>
      <c r="AX26" t="str">
        <f t="shared" si="17"/>
        <v>***</v>
      </c>
      <c r="AY26">
        <f t="shared" si="18"/>
        <v>3</v>
      </c>
      <c r="BA26" t="str">
        <f t="shared" si="44"/>
        <v>•••</v>
      </c>
      <c r="BB26" t="str">
        <f>_xlfn.CONCAT(D26,H26,L26,P26,T26,X26,AB26,AF26,AJ26,AN26)</f>
        <v>$</v>
      </c>
      <c r="BC26" t="str">
        <f t="shared" si="19"/>
        <v>○</v>
      </c>
      <c r="BD26" t="str">
        <f t="shared" si="20"/>
        <v>•••○</v>
      </c>
      <c r="BE26" s="2"/>
      <c r="BF26" s="2">
        <f t="shared" si="21"/>
        <v>9.7912647201390396E-2</v>
      </c>
      <c r="BG26" s="2">
        <f t="shared" si="22"/>
        <v>0.45299736435322502</v>
      </c>
      <c r="BH26" s="2" t="str">
        <f t="shared" si="23"/>
        <v/>
      </c>
      <c r="BI26" s="2">
        <f t="shared" si="24"/>
        <v>0.26563241208167299</v>
      </c>
      <c r="BJ26" s="2" t="str">
        <f t="shared" si="25"/>
        <v/>
      </c>
      <c r="BK26" s="2" t="str">
        <f t="shared" si="26"/>
        <v/>
      </c>
      <c r="BL26" s="2">
        <f t="shared" si="27"/>
        <v>0.33013437537464102</v>
      </c>
      <c r="BM26" s="2" t="str">
        <f t="shared" si="28"/>
        <v/>
      </c>
      <c r="BN26" s="2" t="str">
        <f t="shared" si="29"/>
        <v/>
      </c>
      <c r="BO26" s="2" t="str">
        <f t="shared" si="30"/>
        <v/>
      </c>
      <c r="BP26" s="2"/>
      <c r="BQ26" s="2">
        <f t="shared" si="31"/>
        <v>9.7912647201390396E-2</v>
      </c>
      <c r="BR26" s="2">
        <f t="shared" si="32"/>
        <v>0.45299736435322502</v>
      </c>
      <c r="BS26" s="2">
        <f t="shared" si="33"/>
        <v>0.28666919975273236</v>
      </c>
      <c r="BT26" s="2">
        <f t="shared" si="34"/>
        <v>0.14790296638652053</v>
      </c>
      <c r="BV26" s="2">
        <f t="shared" si="35"/>
        <v>9.7912647201390396E-2</v>
      </c>
      <c r="BW26" s="2">
        <f t="shared" si="1"/>
        <v>0.45299736435322502</v>
      </c>
      <c r="BX26" s="2" t="str">
        <f t="shared" si="2"/>
        <v/>
      </c>
      <c r="BY26" s="2" t="str">
        <f t="shared" si="3"/>
        <v/>
      </c>
      <c r="BZ26" s="2" t="str">
        <f t="shared" si="4"/>
        <v/>
      </c>
      <c r="CA26" s="2" t="str">
        <f t="shared" si="5"/>
        <v/>
      </c>
      <c r="CB26" s="2">
        <f t="shared" si="36"/>
        <v>0.33013437537464102</v>
      </c>
      <c r="CC26" s="2" t="str">
        <f t="shared" si="37"/>
        <v/>
      </c>
      <c r="CD26" s="2" t="str">
        <f t="shared" si="38"/>
        <v/>
      </c>
      <c r="CE26" s="2" t="str">
        <f t="shared" si="39"/>
        <v/>
      </c>
      <c r="CG26" s="2">
        <f t="shared" si="40"/>
        <v>9.7912647201390396E-2</v>
      </c>
      <c r="CH26" s="2">
        <f t="shared" si="41"/>
        <v>0.45299736435322502</v>
      </c>
      <c r="CI26" s="2">
        <f t="shared" si="42"/>
        <v>0.29368146230975212</v>
      </c>
      <c r="CJ26" s="2">
        <f t="shared" si="43"/>
        <v>0.18032720327750576</v>
      </c>
    </row>
    <row r="27" spans="1:88" x14ac:dyDescent="0.25">
      <c r="A27" t="s">
        <v>32</v>
      </c>
      <c r="B27" s="3">
        <v>7.5209299481825295E-2</v>
      </c>
      <c r="C27" s="3">
        <v>0.08</v>
      </c>
      <c r="D27" s="3" t="str">
        <f t="shared" si="6"/>
        <v>$</v>
      </c>
      <c r="E27" s="4" t="s">
        <v>19</v>
      </c>
      <c r="F27" s="5">
        <v>0.26470812235742203</v>
      </c>
      <c r="G27" s="3">
        <v>2.66666666666667E-2</v>
      </c>
      <c r="H27" s="3" t="str">
        <f t="shared" si="7"/>
        <v/>
      </c>
      <c r="I27" s="4" t="s">
        <v>6</v>
      </c>
      <c r="J27" s="5">
        <v>0.423759725929303</v>
      </c>
      <c r="K27" s="3">
        <v>0</v>
      </c>
      <c r="L27" s="3" t="str">
        <f t="shared" si="8"/>
        <v/>
      </c>
      <c r="M27" s="4" t="s">
        <v>6</v>
      </c>
      <c r="N27" s="5">
        <v>0.30180238969960199</v>
      </c>
      <c r="O27" s="3">
        <v>0.24</v>
      </c>
      <c r="P27" s="3" t="str">
        <f t="shared" si="9"/>
        <v/>
      </c>
      <c r="Q27" s="4" t="s">
        <v>19</v>
      </c>
      <c r="R27" s="5">
        <v>3.3171710637667398E-2</v>
      </c>
      <c r="S27" s="3">
        <v>0.81</v>
      </c>
      <c r="T27" s="3" t="str">
        <f t="shared" si="10"/>
        <v/>
      </c>
      <c r="U27" s="4" t="s">
        <v>19</v>
      </c>
      <c r="V27" s="5">
        <v>0.16825938408420599</v>
      </c>
      <c r="W27" s="3">
        <v>0.06</v>
      </c>
      <c r="X27" s="3" t="str">
        <f t="shared" si="11"/>
        <v>$</v>
      </c>
      <c r="Y27" s="4" t="s">
        <v>19</v>
      </c>
      <c r="Z27" s="5">
        <v>0.14820391624468399</v>
      </c>
      <c r="AA27" s="3">
        <v>3.3333333333333301E-3</v>
      </c>
      <c r="AB27" s="3" t="str">
        <f t="shared" si="12"/>
        <v/>
      </c>
      <c r="AC27" s="4" t="s">
        <v>6</v>
      </c>
      <c r="AD27" s="5">
        <v>0.18650209693974201</v>
      </c>
      <c r="AE27" s="3">
        <v>0.19666666666666699</v>
      </c>
      <c r="AF27" s="3" t="str">
        <f t="shared" si="13"/>
        <v/>
      </c>
      <c r="AG27" s="4" t="s">
        <v>19</v>
      </c>
      <c r="AH27" s="5">
        <v>0.30298335619661698</v>
      </c>
      <c r="AI27" s="3">
        <v>0.21666666666666701</v>
      </c>
      <c r="AJ27" s="3" t="str">
        <f t="shared" si="14"/>
        <v/>
      </c>
      <c r="AK27" s="4" t="s">
        <v>19</v>
      </c>
      <c r="AL27" s="5">
        <v>0.13347746107536401</v>
      </c>
      <c r="AM27" s="3">
        <v>9.3333333333333296E-2</v>
      </c>
      <c r="AN27" s="3" t="str">
        <f t="shared" si="15"/>
        <v>$</v>
      </c>
      <c r="AO27" s="4" t="s">
        <v>19</v>
      </c>
      <c r="AS27">
        <f>LEN(BB27)</f>
        <v>3</v>
      </c>
      <c r="AW27" t="str">
        <f t="shared" si="16"/>
        <v xml:space="preserve">   *  *        *       </v>
      </c>
      <c r="AX27" t="str">
        <f t="shared" si="17"/>
        <v>***</v>
      </c>
      <c r="AY27">
        <f t="shared" si="18"/>
        <v>3</v>
      </c>
      <c r="BA27" t="str">
        <f t="shared" si="44"/>
        <v>•••</v>
      </c>
      <c r="BB27" t="str">
        <f>_xlfn.CONCAT(D27,H27,L27,P27,T27,X27,AB27,AF27,AJ27,AN27)</f>
        <v>$$$</v>
      </c>
      <c r="BC27" t="str">
        <f t="shared" si="19"/>
        <v>○○○</v>
      </c>
      <c r="BD27" t="str">
        <f t="shared" si="20"/>
        <v>•••○○○</v>
      </c>
      <c r="BE27" s="2"/>
      <c r="BF27" s="2">
        <f t="shared" si="21"/>
        <v>7.5209299481825295E-2</v>
      </c>
      <c r="BG27" s="2">
        <f t="shared" si="22"/>
        <v>0.26470812235742203</v>
      </c>
      <c r="BH27" s="2">
        <f t="shared" si="23"/>
        <v>0.423759725929303</v>
      </c>
      <c r="BI27" s="2" t="str">
        <f t="shared" si="24"/>
        <v/>
      </c>
      <c r="BJ27" s="2" t="str">
        <f t="shared" si="25"/>
        <v/>
      </c>
      <c r="BK27" s="2">
        <f t="shared" si="26"/>
        <v>0.16825938408420599</v>
      </c>
      <c r="BL27" s="2">
        <f t="shared" si="27"/>
        <v>0.14820391624468399</v>
      </c>
      <c r="BM27" s="2" t="str">
        <f t="shared" si="28"/>
        <v/>
      </c>
      <c r="BN27" s="2" t="str">
        <f t="shared" si="29"/>
        <v/>
      </c>
      <c r="BO27" s="2">
        <f t="shared" si="30"/>
        <v>0.13347746107536401</v>
      </c>
      <c r="BP27" s="2"/>
      <c r="BQ27" s="2">
        <f t="shared" si="31"/>
        <v>7.5209299481825295E-2</v>
      </c>
      <c r="BR27" s="2">
        <f t="shared" si="32"/>
        <v>0.423759725929303</v>
      </c>
      <c r="BS27" s="2">
        <f t="shared" si="33"/>
        <v>0.20226965152880072</v>
      </c>
      <c r="BT27" s="2">
        <f t="shared" si="34"/>
        <v>0.12483021769628128</v>
      </c>
      <c r="BV27" s="2" t="str">
        <f t="shared" si="35"/>
        <v/>
      </c>
      <c r="BW27" s="2">
        <f t="shared" si="1"/>
        <v>0.26470812235742203</v>
      </c>
      <c r="BX27" s="2">
        <f t="shared" si="2"/>
        <v>0.423759725929303</v>
      </c>
      <c r="BY27" s="2" t="str">
        <f t="shared" si="3"/>
        <v/>
      </c>
      <c r="BZ27" s="2" t="str">
        <f t="shared" si="4"/>
        <v/>
      </c>
      <c r="CA27" s="2" t="str">
        <f t="shared" si="5"/>
        <v/>
      </c>
      <c r="CB27" s="2">
        <f t="shared" si="36"/>
        <v>0.14820391624468399</v>
      </c>
      <c r="CC27" s="2" t="str">
        <f t="shared" si="37"/>
        <v/>
      </c>
      <c r="CD27" s="2" t="str">
        <f t="shared" si="38"/>
        <v/>
      </c>
      <c r="CE27" s="2" t="str">
        <f t="shared" si="39"/>
        <v/>
      </c>
      <c r="CG27" s="2">
        <f t="shared" si="40"/>
        <v>0.14820391624468399</v>
      </c>
      <c r="CH27" s="2">
        <f t="shared" si="41"/>
        <v>0.423759725929303</v>
      </c>
      <c r="CI27" s="2">
        <f t="shared" si="42"/>
        <v>0.27889058817713636</v>
      </c>
      <c r="CJ27" s="2">
        <f t="shared" si="43"/>
        <v>0.13832428498019425</v>
      </c>
    </row>
    <row r="28" spans="1:88" x14ac:dyDescent="0.25">
      <c r="A28" t="s">
        <v>33</v>
      </c>
      <c r="B28" s="3">
        <v>6.4691650454859806E-2</v>
      </c>
      <c r="C28" s="3">
        <v>0.30333333333333301</v>
      </c>
      <c r="D28" s="3" t="str">
        <f t="shared" si="6"/>
        <v/>
      </c>
      <c r="E28" s="4" t="s">
        <v>19</v>
      </c>
      <c r="F28" s="5">
        <v>0.13575152775913699</v>
      </c>
      <c r="G28" s="3">
        <v>0</v>
      </c>
      <c r="H28" s="3" t="str">
        <f t="shared" si="7"/>
        <v/>
      </c>
      <c r="I28" s="4" t="s">
        <v>6</v>
      </c>
      <c r="J28" s="5">
        <v>0.220431260665198</v>
      </c>
      <c r="K28" s="3">
        <v>0.42333333333333301</v>
      </c>
      <c r="L28" s="3" t="str">
        <f t="shared" si="8"/>
        <v/>
      </c>
      <c r="M28" s="4" t="s">
        <v>19</v>
      </c>
      <c r="N28" s="5">
        <v>0.203006398690218</v>
      </c>
      <c r="O28" s="3">
        <v>0.50666666666666704</v>
      </c>
      <c r="P28" s="3" t="str">
        <f t="shared" si="9"/>
        <v/>
      </c>
      <c r="Q28" s="4" t="s">
        <v>19</v>
      </c>
      <c r="R28" s="5">
        <v>2.6839622387492299E-2</v>
      </c>
      <c r="S28" s="3">
        <v>0.86333333333333295</v>
      </c>
      <c r="T28" s="3" t="str">
        <f t="shared" si="10"/>
        <v/>
      </c>
      <c r="U28" s="4" t="s">
        <v>19</v>
      </c>
      <c r="V28" s="5">
        <v>0.14700839067382299</v>
      </c>
      <c r="W28" s="3">
        <v>0.17333333333333301</v>
      </c>
      <c r="X28" s="3" t="str">
        <f t="shared" si="11"/>
        <v/>
      </c>
      <c r="Y28" s="4" t="s">
        <v>19</v>
      </c>
      <c r="Z28" s="5">
        <v>0.21224288417884299</v>
      </c>
      <c r="AA28" s="3">
        <v>3.3333333333333301E-3</v>
      </c>
      <c r="AB28" s="3" t="str">
        <f t="shared" si="12"/>
        <v/>
      </c>
      <c r="AC28" s="4" t="s">
        <v>6</v>
      </c>
      <c r="AD28" s="5">
        <v>0.14207636540090501</v>
      </c>
      <c r="AE28" s="3">
        <v>0.51333333333333298</v>
      </c>
      <c r="AF28" s="3" t="str">
        <f t="shared" si="13"/>
        <v/>
      </c>
      <c r="AG28" s="4" t="s">
        <v>19</v>
      </c>
      <c r="AH28" s="5">
        <v>0.28524571849157299</v>
      </c>
      <c r="AI28" s="3">
        <v>0.18333333333333299</v>
      </c>
      <c r="AJ28" s="3" t="str">
        <f t="shared" si="14"/>
        <v/>
      </c>
      <c r="AK28" s="4" t="s">
        <v>19</v>
      </c>
      <c r="AL28" s="5">
        <v>7.1434817448985194E-2</v>
      </c>
      <c r="AM28" s="3">
        <v>0.46666666666666701</v>
      </c>
      <c r="AN28" s="3" t="str">
        <f t="shared" si="15"/>
        <v/>
      </c>
      <c r="AO28" s="4" t="s">
        <v>19</v>
      </c>
      <c r="AS28">
        <f>LEN(BB28)</f>
        <v>0</v>
      </c>
      <c r="AW28" t="str">
        <f t="shared" si="16"/>
        <v xml:space="preserve">   *          *       </v>
      </c>
      <c r="AX28" t="str">
        <f t="shared" si="17"/>
        <v>**</v>
      </c>
      <c r="AY28">
        <f t="shared" si="18"/>
        <v>2</v>
      </c>
      <c r="BA28" t="str">
        <f t="shared" si="44"/>
        <v>••</v>
      </c>
      <c r="BB28" t="str">
        <f>_xlfn.CONCAT(D28,H28,L28,P28,T28,X28,AB28,AF28,AJ28,AN28)</f>
        <v/>
      </c>
      <c r="BC28" t="str">
        <f t="shared" si="19"/>
        <v/>
      </c>
      <c r="BD28" t="str">
        <f t="shared" si="20"/>
        <v>••</v>
      </c>
      <c r="BE28" s="2"/>
      <c r="BF28" s="2" t="str">
        <f t="shared" si="21"/>
        <v/>
      </c>
      <c r="BG28" s="2">
        <f t="shared" si="22"/>
        <v>0.13575152775913699</v>
      </c>
      <c r="BH28" s="2" t="str">
        <f t="shared" si="23"/>
        <v/>
      </c>
      <c r="BI28" s="2" t="str">
        <f t="shared" si="24"/>
        <v/>
      </c>
      <c r="BJ28" s="2" t="str">
        <f t="shared" si="25"/>
        <v/>
      </c>
      <c r="BK28" s="2" t="str">
        <f t="shared" si="26"/>
        <v/>
      </c>
      <c r="BL28" s="2">
        <f t="shared" si="27"/>
        <v>0.21224288417884299</v>
      </c>
      <c r="BM28" s="2" t="str">
        <f t="shared" si="28"/>
        <v/>
      </c>
      <c r="BN28" s="2" t="str">
        <f t="shared" si="29"/>
        <v/>
      </c>
      <c r="BO28" s="2" t="str">
        <f t="shared" si="30"/>
        <v/>
      </c>
      <c r="BP28" s="2"/>
      <c r="BQ28" s="2">
        <f t="shared" si="31"/>
        <v>0.13575152775913699</v>
      </c>
      <c r="BR28" s="2">
        <f t="shared" si="32"/>
        <v>0.21224288417884299</v>
      </c>
      <c r="BS28" s="2">
        <f t="shared" si="33"/>
        <v>0.17399720596898999</v>
      </c>
      <c r="BT28" s="2">
        <f t="shared" si="34"/>
        <v>5.4087556826531345E-2</v>
      </c>
      <c r="BV28" s="2" t="str">
        <f t="shared" si="35"/>
        <v/>
      </c>
      <c r="BW28" s="2">
        <f t="shared" si="1"/>
        <v>0.13575152775913699</v>
      </c>
      <c r="BX28" s="2" t="str">
        <f t="shared" si="2"/>
        <v/>
      </c>
      <c r="BY28" s="2" t="str">
        <f t="shared" si="3"/>
        <v/>
      </c>
      <c r="BZ28" s="2" t="str">
        <f t="shared" si="4"/>
        <v/>
      </c>
      <c r="CA28" s="2" t="str">
        <f t="shared" si="5"/>
        <v/>
      </c>
      <c r="CB28" s="2">
        <f t="shared" si="36"/>
        <v>0.21224288417884299</v>
      </c>
      <c r="CC28" s="2" t="str">
        <f t="shared" si="37"/>
        <v/>
      </c>
      <c r="CD28" s="2" t="str">
        <f t="shared" si="38"/>
        <v/>
      </c>
      <c r="CE28" s="2" t="str">
        <f t="shared" si="39"/>
        <v/>
      </c>
      <c r="CG28" s="2">
        <f t="shared" si="40"/>
        <v>0.13575152775913699</v>
      </c>
      <c r="CH28" s="2">
        <f t="shared" si="41"/>
        <v>0.21224288417884299</v>
      </c>
      <c r="CI28" s="2">
        <f t="shared" si="42"/>
        <v>0.17399720596898999</v>
      </c>
      <c r="CJ28" s="2">
        <f t="shared" si="43"/>
        <v>5.4087556826531345E-2</v>
      </c>
    </row>
    <row r="29" spans="1:88" x14ac:dyDescent="0.25">
      <c r="A29" t="s">
        <v>34</v>
      </c>
      <c r="B29" s="3">
        <v>0.14813011966696801</v>
      </c>
      <c r="C29" s="3">
        <v>0</v>
      </c>
      <c r="D29" s="3" t="str">
        <f t="shared" si="6"/>
        <v/>
      </c>
      <c r="E29" s="4" t="s">
        <v>6</v>
      </c>
      <c r="F29" s="5">
        <v>0.13575152775913699</v>
      </c>
      <c r="G29" s="3">
        <v>0</v>
      </c>
      <c r="H29" s="3" t="str">
        <f t="shared" si="7"/>
        <v/>
      </c>
      <c r="I29" s="4" t="s">
        <v>6</v>
      </c>
      <c r="J29" s="5">
        <v>0.52806879754860503</v>
      </c>
      <c r="K29" s="3">
        <v>0</v>
      </c>
      <c r="L29" s="3" t="str">
        <f t="shared" si="8"/>
        <v/>
      </c>
      <c r="M29" s="4" t="s">
        <v>6</v>
      </c>
      <c r="N29" s="5">
        <v>0.49851721845122698</v>
      </c>
      <c r="O29" s="3">
        <v>0</v>
      </c>
      <c r="P29" s="3" t="str">
        <f t="shared" si="9"/>
        <v/>
      </c>
      <c r="Q29" s="4" t="s">
        <v>6</v>
      </c>
      <c r="R29" s="5">
        <v>7.17904854962991E-2</v>
      </c>
      <c r="S29" s="3">
        <v>0.56000000000000005</v>
      </c>
      <c r="T29" s="3" t="str">
        <f t="shared" si="10"/>
        <v/>
      </c>
      <c r="U29" s="4" t="s">
        <v>19</v>
      </c>
      <c r="V29" s="5">
        <v>0.17380149332045</v>
      </c>
      <c r="W29" s="3">
        <v>3.6666666666666702E-2</v>
      </c>
      <c r="X29" s="3" t="str">
        <f t="shared" si="11"/>
        <v/>
      </c>
      <c r="Y29" s="4" t="s">
        <v>6</v>
      </c>
      <c r="Z29" s="5">
        <v>0.20766079299920401</v>
      </c>
      <c r="AA29" s="3">
        <v>6.6666666666666697E-3</v>
      </c>
      <c r="AB29" s="3" t="str">
        <f t="shared" si="12"/>
        <v/>
      </c>
      <c r="AC29" s="4" t="s">
        <v>6</v>
      </c>
      <c r="AD29" s="5">
        <v>0.239515307269144</v>
      </c>
      <c r="AE29" s="3">
        <v>0.04</v>
      </c>
      <c r="AF29" s="3" t="str">
        <f t="shared" si="13"/>
        <v/>
      </c>
      <c r="AG29" s="4" t="s">
        <v>6</v>
      </c>
      <c r="AH29" s="5">
        <v>0.49356721271088799</v>
      </c>
      <c r="AI29" s="3">
        <v>5.6666666666666698E-2</v>
      </c>
      <c r="AJ29" s="3" t="str">
        <f t="shared" si="14"/>
        <v>$</v>
      </c>
      <c r="AK29" s="4" t="s">
        <v>19</v>
      </c>
      <c r="AL29" s="5">
        <v>0.10078102951289999</v>
      </c>
      <c r="AM29" s="3">
        <v>0.193333333333333</v>
      </c>
      <c r="AN29" s="3" t="str">
        <f t="shared" si="15"/>
        <v/>
      </c>
      <c r="AO29" s="4" t="s">
        <v>19</v>
      </c>
      <c r="AS29">
        <f>LEN(BB29)</f>
        <v>1</v>
      </c>
      <c r="AW29" t="str">
        <f t="shared" si="16"/>
        <v xml:space="preserve"> *  *  *  *    *  *  *     </v>
      </c>
      <c r="AX29" t="str">
        <f t="shared" si="17"/>
        <v>*******</v>
      </c>
      <c r="AY29">
        <f t="shared" si="18"/>
        <v>7</v>
      </c>
      <c r="BA29" t="str">
        <f t="shared" si="44"/>
        <v>•••••••</v>
      </c>
      <c r="BB29" t="str">
        <f>_xlfn.CONCAT(D29,H29,L29,P29,T29,X29,AB29,AF29,AJ29,AN29)</f>
        <v>$</v>
      </c>
      <c r="BC29" t="str">
        <f t="shared" si="19"/>
        <v>○</v>
      </c>
      <c r="BD29" t="str">
        <f t="shared" si="20"/>
        <v>•••••••○</v>
      </c>
      <c r="BE29" s="2"/>
      <c r="BF29" s="2">
        <f t="shared" si="21"/>
        <v>0.14813011966696801</v>
      </c>
      <c r="BG29" s="2">
        <f t="shared" si="22"/>
        <v>0.13575152775913699</v>
      </c>
      <c r="BH29" s="2">
        <f t="shared" si="23"/>
        <v>0.52806879754860503</v>
      </c>
      <c r="BI29" s="2">
        <f t="shared" si="24"/>
        <v>0.49851721845122698</v>
      </c>
      <c r="BJ29" s="2" t="str">
        <f t="shared" si="25"/>
        <v/>
      </c>
      <c r="BK29" s="2">
        <f t="shared" si="26"/>
        <v>0.17380149332045</v>
      </c>
      <c r="BL29" s="2">
        <f t="shared" si="27"/>
        <v>0.20766079299920401</v>
      </c>
      <c r="BM29" s="2">
        <f t="shared" si="28"/>
        <v>0.239515307269144</v>
      </c>
      <c r="BN29" s="2">
        <f t="shared" si="29"/>
        <v>0.49356721271088799</v>
      </c>
      <c r="BO29" s="2" t="str">
        <f t="shared" si="30"/>
        <v/>
      </c>
      <c r="BP29" s="2"/>
      <c r="BQ29" s="2">
        <f t="shared" si="31"/>
        <v>0.13575152775913699</v>
      </c>
      <c r="BR29" s="2">
        <f t="shared" si="32"/>
        <v>0.52806879754860503</v>
      </c>
      <c r="BS29" s="2">
        <f t="shared" si="33"/>
        <v>0.30312655871570288</v>
      </c>
      <c r="BT29" s="2">
        <f t="shared" si="34"/>
        <v>0.17194996647554045</v>
      </c>
      <c r="BV29" s="2">
        <f t="shared" si="35"/>
        <v>0.14813011966696801</v>
      </c>
      <c r="BW29" s="2">
        <f t="shared" si="1"/>
        <v>0.13575152775913699</v>
      </c>
      <c r="BX29" s="2">
        <f t="shared" si="2"/>
        <v>0.52806879754860503</v>
      </c>
      <c r="BY29" s="2">
        <f t="shared" si="3"/>
        <v>0.49851721845122698</v>
      </c>
      <c r="BZ29" s="2" t="str">
        <f t="shared" si="4"/>
        <v/>
      </c>
      <c r="CA29" s="2">
        <f t="shared" si="5"/>
        <v>0.17380149332045</v>
      </c>
      <c r="CB29" s="2">
        <f t="shared" si="36"/>
        <v>0.20766079299920401</v>
      </c>
      <c r="CC29" s="2">
        <f t="shared" si="37"/>
        <v>0.239515307269144</v>
      </c>
      <c r="CD29" s="2" t="str">
        <f t="shared" si="38"/>
        <v/>
      </c>
      <c r="CE29" s="2" t="str">
        <f t="shared" si="39"/>
        <v/>
      </c>
      <c r="CG29" s="2">
        <f t="shared" si="40"/>
        <v>0.13575152775913699</v>
      </c>
      <c r="CH29" s="2">
        <f t="shared" si="41"/>
        <v>0.52806879754860503</v>
      </c>
      <c r="CI29" s="2">
        <f t="shared" si="42"/>
        <v>0.275920751002105</v>
      </c>
      <c r="CJ29" s="2">
        <f t="shared" si="43"/>
        <v>0.16609174286571149</v>
      </c>
    </row>
    <row r="30" spans="1:88" x14ac:dyDescent="0.25">
      <c r="A30" t="s">
        <v>35</v>
      </c>
      <c r="B30" s="3">
        <v>9.8119220070801205E-2</v>
      </c>
      <c r="C30" s="3">
        <v>1.3333333333333299E-2</v>
      </c>
      <c r="D30" s="3" t="str">
        <f t="shared" si="6"/>
        <v/>
      </c>
      <c r="E30" s="4" t="s">
        <v>6</v>
      </c>
      <c r="F30" s="5">
        <v>0.13575152775913699</v>
      </c>
      <c r="G30" s="3">
        <v>0</v>
      </c>
      <c r="H30" s="3" t="str">
        <f t="shared" si="7"/>
        <v/>
      </c>
      <c r="I30" s="4" t="s">
        <v>6</v>
      </c>
      <c r="J30" s="5">
        <v>0.36768934717999602</v>
      </c>
      <c r="K30" s="3">
        <v>0.1</v>
      </c>
      <c r="L30" s="3" t="str">
        <f t="shared" si="8"/>
        <v>$</v>
      </c>
      <c r="M30" s="4" t="s">
        <v>19</v>
      </c>
      <c r="N30" s="5">
        <v>0.30107718715336501</v>
      </c>
      <c r="O30" s="3">
        <v>0.11</v>
      </c>
      <c r="P30" s="3" t="str">
        <f t="shared" si="9"/>
        <v/>
      </c>
      <c r="Q30" s="4" t="s">
        <v>19</v>
      </c>
      <c r="R30" s="5">
        <v>6.4517921184244598E-2</v>
      </c>
      <c r="S30" s="3">
        <v>0.50333333333333297</v>
      </c>
      <c r="T30" s="3" t="str">
        <f t="shared" si="10"/>
        <v/>
      </c>
      <c r="U30" s="4" t="s">
        <v>19</v>
      </c>
      <c r="V30" s="5">
        <v>0.12981359211231</v>
      </c>
      <c r="W30" s="3">
        <v>0.12</v>
      </c>
      <c r="X30" s="3" t="str">
        <f t="shared" si="11"/>
        <v/>
      </c>
      <c r="Y30" s="4" t="s">
        <v>19</v>
      </c>
      <c r="Z30" s="5">
        <v>0.23662692890263701</v>
      </c>
      <c r="AA30" s="3">
        <v>0</v>
      </c>
      <c r="AB30" s="3" t="str">
        <f t="shared" si="12"/>
        <v/>
      </c>
      <c r="AC30" s="4" t="s">
        <v>6</v>
      </c>
      <c r="AD30" s="5">
        <v>0.10532950128730099</v>
      </c>
      <c r="AE30" s="3">
        <v>0.65666666666666695</v>
      </c>
      <c r="AF30" s="3" t="str">
        <f t="shared" si="13"/>
        <v/>
      </c>
      <c r="AG30" s="4" t="s">
        <v>19</v>
      </c>
      <c r="AH30" s="5">
        <v>0.65800453211450805</v>
      </c>
      <c r="AI30" s="3">
        <v>1.3333333333333299E-2</v>
      </c>
      <c r="AJ30" s="3" t="str">
        <f t="shared" si="14"/>
        <v/>
      </c>
      <c r="AK30" s="4" t="s">
        <v>6</v>
      </c>
      <c r="AL30" s="5">
        <v>0.10641970281320701</v>
      </c>
      <c r="AM30" s="3">
        <v>0.16</v>
      </c>
      <c r="AN30" s="3" t="str">
        <f t="shared" si="15"/>
        <v/>
      </c>
      <c r="AO30" s="4" t="s">
        <v>19</v>
      </c>
      <c r="AS30">
        <f>LEN(BB30)</f>
        <v>1</v>
      </c>
      <c r="AW30" t="str">
        <f t="shared" si="16"/>
        <v xml:space="preserve"> *  *          *    *   </v>
      </c>
      <c r="AX30" t="str">
        <f t="shared" si="17"/>
        <v>****</v>
      </c>
      <c r="AY30">
        <f t="shared" si="18"/>
        <v>4</v>
      </c>
      <c r="BA30" t="str">
        <f t="shared" si="44"/>
        <v>••••</v>
      </c>
      <c r="BB30" t="str">
        <f>_xlfn.CONCAT(D30,H30,L30,P30,T30,X30,AB30,AF30,AJ30,AN30)</f>
        <v>$</v>
      </c>
      <c r="BC30" t="str">
        <f t="shared" si="19"/>
        <v>○</v>
      </c>
      <c r="BD30" t="str">
        <f t="shared" si="20"/>
        <v>••••○</v>
      </c>
      <c r="BE30" s="2"/>
      <c r="BF30" s="2">
        <f t="shared" si="21"/>
        <v>9.8119220070801205E-2</v>
      </c>
      <c r="BG30" s="2">
        <f t="shared" si="22"/>
        <v>0.13575152775913699</v>
      </c>
      <c r="BH30" s="2">
        <f t="shared" si="23"/>
        <v>0.36768934717999602</v>
      </c>
      <c r="BI30" s="2" t="str">
        <f t="shared" si="24"/>
        <v/>
      </c>
      <c r="BJ30" s="2" t="str">
        <f t="shared" si="25"/>
        <v/>
      </c>
      <c r="BK30" s="2" t="str">
        <f t="shared" si="26"/>
        <v/>
      </c>
      <c r="BL30" s="2">
        <f t="shared" si="27"/>
        <v>0.23662692890263701</v>
      </c>
      <c r="BM30" s="2" t="str">
        <f t="shared" si="28"/>
        <v/>
      </c>
      <c r="BN30" s="2">
        <f t="shared" si="29"/>
        <v>0.65800453211450805</v>
      </c>
      <c r="BO30" s="2" t="str">
        <f t="shared" si="30"/>
        <v/>
      </c>
      <c r="BP30" s="2"/>
      <c r="BQ30" s="2">
        <f t="shared" si="31"/>
        <v>9.8119220070801205E-2</v>
      </c>
      <c r="BR30" s="2">
        <f t="shared" si="32"/>
        <v>0.65800453211450805</v>
      </c>
      <c r="BS30" s="2">
        <f t="shared" si="33"/>
        <v>0.29923831120541589</v>
      </c>
      <c r="BT30" s="2">
        <f t="shared" si="34"/>
        <v>0.22610603041807253</v>
      </c>
      <c r="BV30" s="2">
        <f t="shared" si="35"/>
        <v>9.8119220070801205E-2</v>
      </c>
      <c r="BW30" s="2">
        <f t="shared" si="1"/>
        <v>0.13575152775913699</v>
      </c>
      <c r="BX30" s="2" t="str">
        <f t="shared" si="2"/>
        <v/>
      </c>
      <c r="BY30" s="2" t="str">
        <f t="shared" si="3"/>
        <v/>
      </c>
      <c r="BZ30" s="2" t="str">
        <f t="shared" si="4"/>
        <v/>
      </c>
      <c r="CA30" s="2" t="str">
        <f t="shared" si="5"/>
        <v/>
      </c>
      <c r="CB30" s="2">
        <f t="shared" si="36"/>
        <v>0.23662692890263701</v>
      </c>
      <c r="CC30" s="2" t="str">
        <f t="shared" si="37"/>
        <v/>
      </c>
      <c r="CD30" s="2">
        <f t="shared" si="38"/>
        <v>0.65800453211450805</v>
      </c>
      <c r="CE30" s="2" t="str">
        <f t="shared" si="39"/>
        <v/>
      </c>
      <c r="CG30" s="2">
        <f t="shared" si="40"/>
        <v>9.8119220070801205E-2</v>
      </c>
      <c r="CH30" s="2">
        <f t="shared" si="41"/>
        <v>0.65800453211450805</v>
      </c>
      <c r="CI30" s="2">
        <f t="shared" si="42"/>
        <v>0.28212555221177082</v>
      </c>
      <c r="CJ30" s="2">
        <f t="shared" si="43"/>
        <v>0.25731875016418959</v>
      </c>
    </row>
    <row r="31" spans="1:88" x14ac:dyDescent="0.25">
      <c r="A31" t="s">
        <v>36</v>
      </c>
      <c r="B31" s="3">
        <v>0.111918818783508</v>
      </c>
      <c r="C31" s="3">
        <v>0</v>
      </c>
      <c r="D31" s="3" t="str">
        <f t="shared" si="6"/>
        <v/>
      </c>
      <c r="E31" s="4" t="s">
        <v>6</v>
      </c>
      <c r="F31" s="5">
        <v>0.30227387659090899</v>
      </c>
      <c r="G31" s="3">
        <v>0</v>
      </c>
      <c r="H31" s="3" t="str">
        <f t="shared" si="7"/>
        <v/>
      </c>
      <c r="I31" s="4" t="s">
        <v>6</v>
      </c>
      <c r="J31" s="5">
        <v>0.36768934717999602</v>
      </c>
      <c r="K31" s="3">
        <v>8.3333333333333301E-2</v>
      </c>
      <c r="L31" s="3" t="str">
        <f t="shared" si="8"/>
        <v>$</v>
      </c>
      <c r="M31" s="4" t="s">
        <v>19</v>
      </c>
      <c r="N31" s="5">
        <v>0.23631330453784999</v>
      </c>
      <c r="O31" s="3">
        <v>0</v>
      </c>
      <c r="P31" s="3" t="str">
        <f t="shared" si="9"/>
        <v/>
      </c>
      <c r="Q31" s="4" t="s">
        <v>6</v>
      </c>
      <c r="R31" s="5">
        <v>3.8237247857052098E-2</v>
      </c>
      <c r="S31" s="3">
        <v>0.87333333333333296</v>
      </c>
      <c r="T31" s="3" t="str">
        <f t="shared" si="10"/>
        <v/>
      </c>
      <c r="U31" s="4" t="s">
        <v>19</v>
      </c>
      <c r="V31" s="5">
        <v>6.20663570719883E-2</v>
      </c>
      <c r="W31" s="3">
        <v>0.72333333333333305</v>
      </c>
      <c r="X31" s="3" t="str">
        <f t="shared" si="11"/>
        <v/>
      </c>
      <c r="Y31" s="4" t="s">
        <v>19</v>
      </c>
      <c r="Z31" s="5">
        <v>0.34576064347506202</v>
      </c>
      <c r="AA31" s="3">
        <v>0</v>
      </c>
      <c r="AB31" s="3" t="str">
        <f t="shared" si="12"/>
        <v/>
      </c>
      <c r="AC31" s="4" t="s">
        <v>6</v>
      </c>
      <c r="AD31" s="5">
        <v>0.24183932236075001</v>
      </c>
      <c r="AE31" s="3">
        <v>0.08</v>
      </c>
      <c r="AF31" s="3" t="str">
        <f t="shared" si="13"/>
        <v>$</v>
      </c>
      <c r="AG31" s="4" t="s">
        <v>19</v>
      </c>
      <c r="AH31" s="5">
        <v>0.46437786598882203</v>
      </c>
      <c r="AI31" s="3">
        <v>0.13666666666666699</v>
      </c>
      <c r="AJ31" s="3" t="str">
        <f t="shared" si="14"/>
        <v/>
      </c>
      <c r="AK31" s="4" t="s">
        <v>19</v>
      </c>
      <c r="AL31" s="5">
        <v>0.10641970281320701</v>
      </c>
      <c r="AM31" s="3">
        <v>0.16</v>
      </c>
      <c r="AN31" s="3" t="str">
        <f t="shared" si="15"/>
        <v/>
      </c>
      <c r="AO31" s="4" t="s">
        <v>19</v>
      </c>
      <c r="AS31">
        <f>LEN(BB31)</f>
        <v>2</v>
      </c>
      <c r="AW31" t="str">
        <f t="shared" si="16"/>
        <v xml:space="preserve"> *  *    *      *       </v>
      </c>
      <c r="AX31" t="str">
        <f t="shared" si="17"/>
        <v>****</v>
      </c>
      <c r="AY31">
        <f t="shared" si="18"/>
        <v>4</v>
      </c>
      <c r="BA31" t="str">
        <f t="shared" si="44"/>
        <v>••••</v>
      </c>
      <c r="BB31" t="str">
        <f>_xlfn.CONCAT(D31,H31,L31,P31,T31,X31,AB31,AF31,AJ31,AN31)</f>
        <v>$$</v>
      </c>
      <c r="BC31" t="str">
        <f t="shared" si="19"/>
        <v>○○</v>
      </c>
      <c r="BD31" t="str">
        <f t="shared" si="20"/>
        <v>••••○○</v>
      </c>
      <c r="BE31" s="2"/>
      <c r="BF31" s="2">
        <f t="shared" si="21"/>
        <v>0.111918818783508</v>
      </c>
      <c r="BG31" s="2">
        <f t="shared" si="22"/>
        <v>0.30227387659090899</v>
      </c>
      <c r="BH31" s="2">
        <f t="shared" si="23"/>
        <v>0.36768934717999602</v>
      </c>
      <c r="BI31" s="2">
        <f t="shared" si="24"/>
        <v>0.23631330453784999</v>
      </c>
      <c r="BJ31" s="2" t="str">
        <f t="shared" si="25"/>
        <v/>
      </c>
      <c r="BK31" s="2" t="str">
        <f t="shared" si="26"/>
        <v/>
      </c>
      <c r="BL31" s="2">
        <f t="shared" si="27"/>
        <v>0.34576064347506202</v>
      </c>
      <c r="BM31" s="2">
        <f t="shared" si="28"/>
        <v>0.24183932236075001</v>
      </c>
      <c r="BN31" s="2" t="str">
        <f t="shared" si="29"/>
        <v/>
      </c>
      <c r="BO31" s="2" t="str">
        <f t="shared" si="30"/>
        <v/>
      </c>
      <c r="BP31" s="2"/>
      <c r="BQ31" s="2">
        <f t="shared" si="31"/>
        <v>0.111918818783508</v>
      </c>
      <c r="BR31" s="2">
        <f t="shared" si="32"/>
        <v>0.36768934717999602</v>
      </c>
      <c r="BS31" s="2">
        <f t="shared" si="33"/>
        <v>0.26763255215467918</v>
      </c>
      <c r="BT31" s="2">
        <f t="shared" si="34"/>
        <v>9.2960566884755264E-2</v>
      </c>
      <c r="BV31" s="2">
        <f t="shared" si="35"/>
        <v>0.111918818783508</v>
      </c>
      <c r="BW31" s="2">
        <f t="shared" si="1"/>
        <v>0.30227387659090899</v>
      </c>
      <c r="BX31" s="2" t="str">
        <f t="shared" si="2"/>
        <v/>
      </c>
      <c r="BY31" s="2">
        <f t="shared" si="3"/>
        <v>0.23631330453784999</v>
      </c>
      <c r="BZ31" s="2" t="str">
        <f t="shared" si="4"/>
        <v/>
      </c>
      <c r="CA31" s="2" t="str">
        <f t="shared" si="5"/>
        <v/>
      </c>
      <c r="CB31" s="2">
        <f t="shared" si="36"/>
        <v>0.34576064347506202</v>
      </c>
      <c r="CC31" s="2" t="str">
        <f t="shared" si="37"/>
        <v/>
      </c>
      <c r="CD31" s="2" t="str">
        <f t="shared" si="38"/>
        <v/>
      </c>
      <c r="CE31" s="2" t="str">
        <f t="shared" si="39"/>
        <v/>
      </c>
      <c r="CG31" s="2">
        <f t="shared" si="40"/>
        <v>0.111918818783508</v>
      </c>
      <c r="CH31" s="2">
        <f t="shared" si="41"/>
        <v>0.34576064347506202</v>
      </c>
      <c r="CI31" s="2">
        <f t="shared" si="42"/>
        <v>0.24906666084683227</v>
      </c>
      <c r="CJ31" s="2">
        <f t="shared" si="43"/>
        <v>0.10190340649117266</v>
      </c>
    </row>
    <row r="32" spans="1:88" x14ac:dyDescent="0.25">
      <c r="A32" t="s">
        <v>37</v>
      </c>
      <c r="B32" s="3">
        <v>0.12542372665073401</v>
      </c>
      <c r="C32" s="3">
        <v>0</v>
      </c>
      <c r="D32" s="3" t="str">
        <f t="shared" si="6"/>
        <v/>
      </c>
      <c r="E32" s="4" t="s">
        <v>6</v>
      </c>
      <c r="F32" s="5">
        <v>0.1792219640778</v>
      </c>
      <c r="G32" s="3">
        <v>9.6666666666666706E-2</v>
      </c>
      <c r="H32" s="3" t="str">
        <f t="shared" si="7"/>
        <v>$</v>
      </c>
      <c r="I32" s="4" t="s">
        <v>19</v>
      </c>
      <c r="J32" s="5">
        <v>0.16524976834697999</v>
      </c>
      <c r="K32" s="3">
        <v>0.7</v>
      </c>
      <c r="L32" s="3" t="str">
        <f t="shared" si="8"/>
        <v/>
      </c>
      <c r="M32" s="4" t="s">
        <v>19</v>
      </c>
      <c r="N32" s="5">
        <v>0.23258656865880201</v>
      </c>
      <c r="O32" s="3">
        <v>0.123333333333333</v>
      </c>
      <c r="P32" s="3" t="str">
        <f t="shared" si="9"/>
        <v/>
      </c>
      <c r="Q32" s="4" t="s">
        <v>19</v>
      </c>
      <c r="R32" s="5">
        <v>7.5051930737935396E-2</v>
      </c>
      <c r="S32" s="3">
        <v>0.543333333333333</v>
      </c>
      <c r="T32" s="3" t="str">
        <f t="shared" si="10"/>
        <v/>
      </c>
      <c r="U32" s="4" t="s">
        <v>19</v>
      </c>
      <c r="V32" s="5">
        <v>0.16840735047897801</v>
      </c>
      <c r="W32" s="3">
        <v>7.0000000000000007E-2</v>
      </c>
      <c r="X32" s="3" t="str">
        <f t="shared" si="11"/>
        <v>$</v>
      </c>
      <c r="Y32" s="4" t="s">
        <v>19</v>
      </c>
      <c r="Z32" s="5">
        <v>0.14326521124219499</v>
      </c>
      <c r="AA32" s="3">
        <v>0.19</v>
      </c>
      <c r="AB32" s="3" t="str">
        <f t="shared" si="12"/>
        <v/>
      </c>
      <c r="AC32" s="4" t="s">
        <v>19</v>
      </c>
      <c r="AD32" s="5">
        <v>0.12133454207467</v>
      </c>
      <c r="AE32" s="3">
        <v>1.3333333333333299E-2</v>
      </c>
      <c r="AF32" s="3" t="str">
        <f t="shared" si="13"/>
        <v/>
      </c>
      <c r="AG32" s="4" t="s">
        <v>6</v>
      </c>
      <c r="AH32" s="5">
        <v>0.76397654385226399</v>
      </c>
      <c r="AI32" s="3">
        <v>0</v>
      </c>
      <c r="AJ32" s="3" t="str">
        <f t="shared" si="14"/>
        <v/>
      </c>
      <c r="AK32" s="4" t="s">
        <v>6</v>
      </c>
      <c r="AL32" s="5">
        <v>0.13845697474680799</v>
      </c>
      <c r="AM32" s="3">
        <v>0.12</v>
      </c>
      <c r="AN32" s="3" t="str">
        <f t="shared" si="15"/>
        <v/>
      </c>
      <c r="AO32" s="4" t="s">
        <v>19</v>
      </c>
      <c r="AS32">
        <f>LEN(BB32)</f>
        <v>2</v>
      </c>
      <c r="AW32" t="str">
        <f t="shared" si="16"/>
        <v xml:space="preserve"> *              *  *   </v>
      </c>
      <c r="AX32" t="str">
        <f t="shared" si="17"/>
        <v>***</v>
      </c>
      <c r="AY32">
        <f t="shared" si="18"/>
        <v>3</v>
      </c>
      <c r="BA32" t="str">
        <f t="shared" si="44"/>
        <v>•••</v>
      </c>
      <c r="BB32" t="str">
        <f>_xlfn.CONCAT(D32,H32,L32,P32,T32,X32,AB32,AF32,AJ32,AN32)</f>
        <v>$$</v>
      </c>
      <c r="BC32" t="str">
        <f t="shared" si="19"/>
        <v>○○</v>
      </c>
      <c r="BD32" t="str">
        <f t="shared" si="20"/>
        <v>•••○○</v>
      </c>
      <c r="BE32" s="2"/>
      <c r="BF32" s="2">
        <f t="shared" si="21"/>
        <v>0.12542372665073401</v>
      </c>
      <c r="BG32" s="2">
        <f t="shared" si="22"/>
        <v>0.1792219640778</v>
      </c>
      <c r="BH32" s="2" t="str">
        <f t="shared" si="23"/>
        <v/>
      </c>
      <c r="BI32" s="2" t="str">
        <f t="shared" si="24"/>
        <v/>
      </c>
      <c r="BJ32" s="2" t="str">
        <f t="shared" si="25"/>
        <v/>
      </c>
      <c r="BK32" s="2">
        <f t="shared" si="26"/>
        <v>0.16840735047897801</v>
      </c>
      <c r="BL32" s="2" t="str">
        <f t="shared" si="27"/>
        <v/>
      </c>
      <c r="BM32" s="2">
        <f t="shared" si="28"/>
        <v>0.12133454207467</v>
      </c>
      <c r="BN32" s="2">
        <f t="shared" si="29"/>
        <v>0.76397654385226399</v>
      </c>
      <c r="BO32" s="2" t="str">
        <f t="shared" si="30"/>
        <v/>
      </c>
      <c r="BP32" s="2"/>
      <c r="BQ32" s="2">
        <f t="shared" si="31"/>
        <v>0.12133454207467</v>
      </c>
      <c r="BR32" s="2">
        <f t="shared" si="32"/>
        <v>0.76397654385226399</v>
      </c>
      <c r="BS32" s="2">
        <f t="shared" si="33"/>
        <v>0.2716728254268892</v>
      </c>
      <c r="BT32" s="2">
        <f t="shared" si="34"/>
        <v>0.27638934023854222</v>
      </c>
      <c r="BV32" s="2">
        <f t="shared" si="35"/>
        <v>0.12542372665073401</v>
      </c>
      <c r="BW32" s="2" t="str">
        <f t="shared" ref="BW32" si="45">IF(TRIM(I32)="*",F32,"")</f>
        <v/>
      </c>
      <c r="BX32" s="2" t="str">
        <f t="shared" ref="BX32" si="46">IF(TRIM(M32)="*",J32,"")</f>
        <v/>
      </c>
      <c r="BY32" s="2" t="str">
        <f t="shared" ref="BY32" si="47">IF(TRIM(Q32)="*",N32,"")</f>
        <v/>
      </c>
      <c r="BZ32" s="2" t="str">
        <f t="shared" ref="BZ32" si="48">IF(TRIM(U32)="*",R32,"")</f>
        <v/>
      </c>
      <c r="CA32" s="2" t="str">
        <f t="shared" ref="CA32" si="49">IF(TRIM(Y32)="*",V32,"")</f>
        <v/>
      </c>
      <c r="CB32" s="2" t="str">
        <f t="shared" si="36"/>
        <v/>
      </c>
      <c r="CC32" s="2">
        <f t="shared" si="37"/>
        <v>0.12133454207467</v>
      </c>
      <c r="CD32" s="2">
        <f t="shared" si="38"/>
        <v>0.76397654385226399</v>
      </c>
      <c r="CE32" s="2" t="str">
        <f t="shared" si="39"/>
        <v/>
      </c>
      <c r="CG32" s="2">
        <f t="shared" si="40"/>
        <v>0.12133454207467</v>
      </c>
      <c r="CH32" s="2">
        <f t="shared" si="41"/>
        <v>0.76397654385226399</v>
      </c>
      <c r="CI32" s="2">
        <f t="shared" si="42"/>
        <v>0.336911604192556</v>
      </c>
      <c r="CJ32" s="2">
        <f t="shared" si="43"/>
        <v>0.36985473820479403</v>
      </c>
    </row>
    <row r="33" spans="1:80" x14ac:dyDescent="0.25">
      <c r="E33" s="4" t="str">
        <f>_xlfn.CONCAT(E3:E32)</f>
        <v xml:space="preserve"> *  *  *  *  *  *  *  *  *  *  *    *  *  *    *    *    *      *      *  *  *  * </v>
      </c>
      <c r="I33" s="4" t="str">
        <f>_xlfn.CONCAT(I3:I32)</f>
        <v xml:space="preserve">     *  *  *  *  *  *    *  *    *            *      *  *  *  *  *  *  *  *   </v>
      </c>
      <c r="M33" s="4" t="str">
        <f>_xlfn.CONCAT(M3:M32)</f>
        <v xml:space="preserve">       *    *    *        *          *  *          *    *       </v>
      </c>
      <c r="Q33" s="4" t="str">
        <f>_xlfn.CONCAT(Q3:Q32)</f>
        <v xml:space="preserve"> *  *  *                *    *  *    *        *  *  *  *        *    *   </v>
      </c>
      <c r="U33" s="4" t="str">
        <f>_xlfn.CONCAT(U3:U32)</f>
        <v xml:space="preserve">                     *    *    *                               </v>
      </c>
      <c r="Y33" s="4" t="str">
        <f>_xlfn.CONCAT(Y3:Y32)</f>
        <v xml:space="preserve">                                       *    *  *        *       </v>
      </c>
      <c r="AC33" s="4" t="str">
        <f>_xlfn.CONCAT(AC3:AC32)</f>
        <v xml:space="preserve"> *  *    *  *    *  *  *  *      *  *  *  *  *    *    *    *  *  *  *  *  *  *   </v>
      </c>
      <c r="AG33" s="4" t="str">
        <f>_xlfn.CONCAT(AG3:AG32)</f>
        <v xml:space="preserve">                             *                        *      * </v>
      </c>
      <c r="AK33" s="4" t="str">
        <f>_xlfn.CONCAT(AK3:AK32)</f>
        <v xml:space="preserve">       *            *  *  *  *  *      *    *  *    *            *    * </v>
      </c>
      <c r="AO33" s="4" t="str">
        <f>_xlfn.CONCAT(AO3:AO32)</f>
        <v xml:space="preserve">     *    *          *      *                *  *                 </v>
      </c>
    </row>
    <row r="34" spans="1:80" x14ac:dyDescent="0.25">
      <c r="A34" s="7" t="s">
        <v>63</v>
      </c>
      <c r="E34" s="4" t="str">
        <f>TRIM(SUBSTITUTE(E33," ", ""))</f>
        <v>**********************</v>
      </c>
      <c r="I34" s="4" t="str">
        <f>TRIM(SUBSTITUTE(I33," ", ""))</f>
        <v>******************</v>
      </c>
      <c r="M34" s="4" t="str">
        <f>TRIM(SUBSTITUTE(M33," ", ""))</f>
        <v>********</v>
      </c>
      <c r="Q34" s="4" t="str">
        <f>TRIM(SUBSTITUTE(Q33," ", ""))</f>
        <v>*************</v>
      </c>
      <c r="U34" s="4" t="str">
        <f>TRIM(SUBSTITUTE(U33," ", ""))</f>
        <v>***</v>
      </c>
      <c r="Y34" s="4" t="str">
        <f>TRIM(SUBSTITUTE(Y33," ", ""))</f>
        <v>****</v>
      </c>
      <c r="AC34" s="4" t="str">
        <f>TRIM(SUBSTITUTE(AC33," ", ""))</f>
        <v>**********************</v>
      </c>
      <c r="AG34" s="4" t="str">
        <f>TRIM(SUBSTITUTE(AG33," ", ""))</f>
        <v>***</v>
      </c>
      <c r="AK34" s="4" t="str">
        <f>TRIM(SUBSTITUTE(AK33," ", ""))</f>
        <v>************</v>
      </c>
      <c r="AO34" s="4" t="str">
        <f>TRIM(SUBSTITUTE(AO33," ", ""))</f>
        <v>******</v>
      </c>
    </row>
    <row r="35" spans="1:80" x14ac:dyDescent="0.25">
      <c r="A35" s="7" t="s">
        <v>62</v>
      </c>
      <c r="B35" s="3" t="s">
        <v>62</v>
      </c>
      <c r="E35" s="4">
        <f>LEN(E34)</f>
        <v>22</v>
      </c>
      <c r="I35" s="4">
        <f>LEN(I34)</f>
        <v>18</v>
      </c>
      <c r="M35" s="4">
        <f>LEN(M34)</f>
        <v>8</v>
      </c>
      <c r="Q35" s="4">
        <f>LEN(Q34)</f>
        <v>13</v>
      </c>
      <c r="U35" s="4">
        <f>LEN(U34)</f>
        <v>3</v>
      </c>
      <c r="Y35" s="4">
        <f>LEN(Y34)</f>
        <v>4</v>
      </c>
      <c r="AC35" s="4">
        <f>LEN(AC34)</f>
        <v>22</v>
      </c>
      <c r="AG35" s="4">
        <f>LEN(AG34)</f>
        <v>3</v>
      </c>
      <c r="AK35" s="4">
        <f>LEN(AK34)</f>
        <v>12</v>
      </c>
      <c r="AO35" s="4">
        <f>LEN(AO34)</f>
        <v>6</v>
      </c>
    </row>
    <row r="36" spans="1:80" x14ac:dyDescent="0.25">
      <c r="AW36" t="s">
        <v>51</v>
      </c>
      <c r="AY36">
        <f>SUM(AY38:AY67)</f>
        <v>14</v>
      </c>
      <c r="CB36" t="s">
        <v>38</v>
      </c>
    </row>
    <row r="37" spans="1:80" x14ac:dyDescent="0.25">
      <c r="A37" t="s">
        <v>0</v>
      </c>
      <c r="B37" s="3" t="s">
        <v>3</v>
      </c>
      <c r="E37" s="4" t="s">
        <v>4</v>
      </c>
      <c r="F37" s="5" t="s">
        <v>3</v>
      </c>
      <c r="I37" s="4" t="s">
        <v>4</v>
      </c>
      <c r="J37" s="5" t="s">
        <v>3</v>
      </c>
      <c r="M37" s="4" t="s">
        <v>4</v>
      </c>
      <c r="N37" s="5" t="s">
        <v>3</v>
      </c>
      <c r="Q37" s="4" t="s">
        <v>4</v>
      </c>
      <c r="R37" s="5" t="s">
        <v>3</v>
      </c>
      <c r="U37" s="4" t="s">
        <v>4</v>
      </c>
      <c r="V37" s="5" t="s">
        <v>3</v>
      </c>
      <c r="Y37" s="4" t="s">
        <v>4</v>
      </c>
      <c r="Z37" s="5" t="s">
        <v>3</v>
      </c>
      <c r="AC37" s="4" t="s">
        <v>4</v>
      </c>
      <c r="AD37" s="5" t="s">
        <v>3</v>
      </c>
      <c r="AG37" s="4" t="s">
        <v>4</v>
      </c>
      <c r="AH37" s="5" t="s">
        <v>3</v>
      </c>
      <c r="AK37" s="4" t="s">
        <v>4</v>
      </c>
      <c r="AL37" s="5" t="s">
        <v>3</v>
      </c>
      <c r="AO37" s="4" t="s">
        <v>4</v>
      </c>
      <c r="CB37" t="s">
        <v>39</v>
      </c>
    </row>
    <row r="38" spans="1:80" x14ac:dyDescent="0.25">
      <c r="A38" t="s">
        <v>5</v>
      </c>
      <c r="B38" s="3">
        <v>4.4269134558351797E-2</v>
      </c>
      <c r="E38" s="4" t="s">
        <v>7</v>
      </c>
      <c r="F38" s="5">
        <v>0.27395519016761299</v>
      </c>
      <c r="I38" s="4" t="s">
        <v>7</v>
      </c>
      <c r="J38" s="5">
        <v>0.34955771460837898</v>
      </c>
      <c r="M38" s="4" t="s">
        <v>7</v>
      </c>
      <c r="N38" s="5">
        <v>0.26384296898527299</v>
      </c>
      <c r="Q38" s="4" t="s">
        <v>7</v>
      </c>
      <c r="R38" s="5">
        <v>0.139101541507471</v>
      </c>
      <c r="U38" s="4" t="s">
        <v>7</v>
      </c>
      <c r="V38" s="5">
        <v>5.0704314588525298E-2</v>
      </c>
      <c r="Y38" s="4" t="s">
        <v>7</v>
      </c>
      <c r="Z38" s="5">
        <v>7.7951017007283796E-2</v>
      </c>
      <c r="AC38" s="4" t="s">
        <v>7</v>
      </c>
      <c r="AD38" s="5">
        <v>0.18515264784458699</v>
      </c>
      <c r="AG38" s="4" t="s">
        <v>7</v>
      </c>
      <c r="AH38" s="5">
        <v>0.35886696439061</v>
      </c>
      <c r="AK38" s="4" t="s">
        <v>7</v>
      </c>
      <c r="AL38" s="5">
        <v>5.92846740440829E-2</v>
      </c>
      <c r="AO38" s="4" t="s">
        <v>7</v>
      </c>
      <c r="AW38" t="str">
        <f>_xlfn.CONCAT(E38,I38,M38,Q38,U38,Y38,AC38,AG38,AK38,AO38)</f>
        <v xml:space="preserve">          </v>
      </c>
      <c r="AX38" t="str">
        <f>TRIM(SUBSTITUTE(AW38," ", ""))</f>
        <v/>
      </c>
      <c r="AY38">
        <f>LEN(AX38)</f>
        <v>0</v>
      </c>
      <c r="AZ38" t="str">
        <f>SUBSTITUTE(AW38,"*","#")</f>
        <v xml:space="preserve">          </v>
      </c>
      <c r="BA38" t="str">
        <f t="shared" ref="BA38:BA39" si="50">SUBSTITUTE(AX38,"*",CHAR(149))</f>
        <v/>
      </c>
      <c r="BB38" t="str">
        <f>SUBSTITUTE(AW38,"*","|")</f>
        <v xml:space="preserve">          </v>
      </c>
      <c r="BC38" t="str">
        <f>SUBSTITUTE(AX38,"*","|")</f>
        <v/>
      </c>
      <c r="CB38" t="s">
        <v>40</v>
      </c>
    </row>
    <row r="39" spans="1:80" x14ac:dyDescent="0.25">
      <c r="A39" t="s">
        <v>8</v>
      </c>
      <c r="B39" s="3">
        <v>2.4657010963474901E-2</v>
      </c>
      <c r="E39" s="4" t="s">
        <v>7</v>
      </c>
      <c r="F39" s="5">
        <v>0.27395519016761299</v>
      </c>
      <c r="I39" s="4" t="s">
        <v>7</v>
      </c>
      <c r="J39" s="5">
        <v>0.23860780599367801</v>
      </c>
      <c r="M39" s="4" t="s">
        <v>7</v>
      </c>
      <c r="N39" s="5">
        <v>0.26384296898527299</v>
      </c>
      <c r="Q39" s="4" t="s">
        <v>7</v>
      </c>
      <c r="R39" s="5">
        <v>0.19085045021033101</v>
      </c>
      <c r="U39" s="4" t="s">
        <v>50</v>
      </c>
      <c r="V39" s="5">
        <v>7.8342880061933004E-2</v>
      </c>
      <c r="Y39" s="4" t="s">
        <v>7</v>
      </c>
      <c r="Z39" s="5">
        <v>0.102535703070451</v>
      </c>
      <c r="AC39" s="4" t="s">
        <v>7</v>
      </c>
      <c r="AD39" s="5">
        <v>0.18515264784458699</v>
      </c>
      <c r="AG39" s="4" t="s">
        <v>7</v>
      </c>
      <c r="AH39" s="5">
        <v>0.37984957458601298</v>
      </c>
      <c r="AK39" s="4" t="s">
        <v>7</v>
      </c>
      <c r="AL39" s="5">
        <v>7.7159577406487503E-2</v>
      </c>
      <c r="AO39" s="4" t="s">
        <v>7</v>
      </c>
      <c r="AW39" t="str">
        <f t="shared" ref="AW39:AW67" si="51">_xlfn.CONCAT(E39,I39,M39,Q39,U39,Y39,AC39,AG39,AK39,AO39)</f>
        <v xml:space="preserve">     *     </v>
      </c>
      <c r="AX39" t="str">
        <f t="shared" ref="AX39:AX67" si="52">TRIM(SUBSTITUTE(AW39," ", ""))</f>
        <v>*</v>
      </c>
      <c r="AY39">
        <f t="shared" ref="AY39:AY67" si="53">LEN(AX39)</f>
        <v>1</v>
      </c>
      <c r="AZ39" t="str">
        <f t="shared" ref="AZ39:AZ67" si="54">SUBSTITUTE(AW39,"*","#")</f>
        <v xml:space="preserve">     #     </v>
      </c>
      <c r="BA39" t="str">
        <f t="shared" si="50"/>
        <v>•</v>
      </c>
      <c r="BB39" t="str">
        <f t="shared" ref="BB39:BB67" si="55">SUBSTITUTE(AW39,"*","|")</f>
        <v xml:space="preserve">     |     </v>
      </c>
      <c r="BC39" t="str">
        <f t="shared" ref="BC39:BC67" si="56">SUBSTITUTE(AX39,"*","|")</f>
        <v>|</v>
      </c>
      <c r="CB39" t="s">
        <v>41</v>
      </c>
    </row>
    <row r="40" spans="1:80" x14ac:dyDescent="0.25">
      <c r="A40" t="s">
        <v>9</v>
      </c>
      <c r="B40" s="3">
        <v>3.1229536436691199E-2</v>
      </c>
      <c r="E40" s="4" t="s">
        <v>7</v>
      </c>
      <c r="F40" s="5">
        <v>0.27017477309760801</v>
      </c>
      <c r="I40" s="4" t="s">
        <v>7</v>
      </c>
      <c r="J40" s="5">
        <v>0.21352319720801999</v>
      </c>
      <c r="M40" s="4" t="s">
        <v>7</v>
      </c>
      <c r="N40" s="5">
        <v>0.26384296898527299</v>
      </c>
      <c r="Q40" s="4" t="s">
        <v>7</v>
      </c>
      <c r="R40" s="5">
        <v>7.7660652062507204E-2</v>
      </c>
      <c r="U40" s="4" t="s">
        <v>7</v>
      </c>
      <c r="V40" s="5">
        <v>8.8296008450563707E-2</v>
      </c>
      <c r="Y40" s="4" t="s">
        <v>7</v>
      </c>
      <c r="Z40" s="5">
        <v>8.2098818889076594E-2</v>
      </c>
      <c r="AC40" s="4" t="s">
        <v>7</v>
      </c>
      <c r="AD40" s="5">
        <v>0.18515264784458699</v>
      </c>
      <c r="AG40" s="4" t="s">
        <v>7</v>
      </c>
      <c r="AH40" s="5">
        <v>0.54256307034357898</v>
      </c>
      <c r="AK40" s="4" t="s">
        <v>7</v>
      </c>
      <c r="AL40" s="5">
        <v>0.12787347839289001</v>
      </c>
      <c r="AO40" s="4" t="s">
        <v>7</v>
      </c>
      <c r="AW40" t="str">
        <f t="shared" si="51"/>
        <v xml:space="preserve">          </v>
      </c>
      <c r="AX40" t="str">
        <f t="shared" si="52"/>
        <v/>
      </c>
      <c r="AY40">
        <f t="shared" si="53"/>
        <v>0</v>
      </c>
      <c r="AZ40" t="str">
        <f t="shared" si="54"/>
        <v xml:space="preserve">          </v>
      </c>
      <c r="BA40" t="str">
        <f>SUBSTITUTE(AX40,"*",CHAR(149))</f>
        <v/>
      </c>
      <c r="BB40" t="str">
        <f t="shared" si="55"/>
        <v xml:space="preserve">          </v>
      </c>
      <c r="BC40" t="str">
        <f t="shared" si="56"/>
        <v/>
      </c>
      <c r="CB40" s="1" t="s">
        <v>42</v>
      </c>
    </row>
    <row r="41" spans="1:80" x14ac:dyDescent="0.25">
      <c r="A41" t="s">
        <v>10</v>
      </c>
      <c r="B41" s="3">
        <v>3.0229051440488701E-2</v>
      </c>
      <c r="E41" s="4" t="s">
        <v>7</v>
      </c>
      <c r="F41" s="5">
        <v>0.31939859374944501</v>
      </c>
      <c r="I41" s="4" t="s">
        <v>7</v>
      </c>
      <c r="J41" s="5">
        <v>0.250270289952433</v>
      </c>
      <c r="M41" s="4" t="s">
        <v>7</v>
      </c>
      <c r="N41" s="5">
        <v>0.210163727781597</v>
      </c>
      <c r="Q41" s="4" t="s">
        <v>7</v>
      </c>
      <c r="R41" s="5">
        <v>0.11999156228772399</v>
      </c>
      <c r="U41" s="4" t="s">
        <v>7</v>
      </c>
      <c r="V41" s="5">
        <v>5.9043004988277803E-2</v>
      </c>
      <c r="Y41" s="4" t="s">
        <v>7</v>
      </c>
      <c r="Z41" s="5">
        <v>0.11623329519808601</v>
      </c>
      <c r="AC41" s="4" t="s">
        <v>7</v>
      </c>
      <c r="AD41" s="5">
        <v>0.114158770035183</v>
      </c>
      <c r="AG41" s="4" t="s">
        <v>7</v>
      </c>
      <c r="AH41" s="5">
        <v>0.53741789175174304</v>
      </c>
      <c r="AK41" s="4" t="s">
        <v>7</v>
      </c>
      <c r="AL41" s="5">
        <v>2.3587918426627601E-2</v>
      </c>
      <c r="AO41" s="4" t="s">
        <v>7</v>
      </c>
      <c r="AW41" t="str">
        <f t="shared" si="51"/>
        <v xml:space="preserve">          </v>
      </c>
      <c r="AX41" t="str">
        <f t="shared" si="52"/>
        <v/>
      </c>
      <c r="AY41">
        <f t="shared" si="53"/>
        <v>0</v>
      </c>
      <c r="AZ41" t="str">
        <f t="shared" si="54"/>
        <v xml:space="preserve">          </v>
      </c>
      <c r="BA41" t="str">
        <f t="shared" ref="BA41:BA67" si="57">SUBSTITUTE(AX41,"*",CHAR(149))</f>
        <v/>
      </c>
      <c r="BB41" t="str">
        <f t="shared" si="55"/>
        <v xml:space="preserve">          </v>
      </c>
      <c r="BC41" t="str">
        <f t="shared" si="56"/>
        <v/>
      </c>
      <c r="CB41" s="1" t="s">
        <v>43</v>
      </c>
    </row>
    <row r="42" spans="1:80" x14ac:dyDescent="0.25">
      <c r="A42" t="s">
        <v>11</v>
      </c>
      <c r="B42" s="3">
        <v>4.7052591454398898E-2</v>
      </c>
      <c r="E42" s="4" t="s">
        <v>7</v>
      </c>
      <c r="F42" s="5">
        <v>0.24645356228598</v>
      </c>
      <c r="I42" s="4" t="s">
        <v>7</v>
      </c>
      <c r="J42" s="5">
        <v>0.17241523434602801</v>
      </c>
      <c r="M42" s="4" t="s">
        <v>7</v>
      </c>
      <c r="N42" s="5">
        <v>0.223144273351255</v>
      </c>
      <c r="Q42" s="4" t="s">
        <v>7</v>
      </c>
      <c r="R42" s="5">
        <v>0.14815658266041401</v>
      </c>
      <c r="U42" s="4" t="s">
        <v>7</v>
      </c>
      <c r="V42" s="5">
        <v>0</v>
      </c>
      <c r="Y42" s="4" t="s">
        <v>7</v>
      </c>
      <c r="Z42" s="5">
        <v>9.4071990037432995E-2</v>
      </c>
      <c r="AC42" s="4" t="s">
        <v>7</v>
      </c>
      <c r="AD42" s="5">
        <v>0.17152405027489401</v>
      </c>
      <c r="AG42" s="4" t="s">
        <v>7</v>
      </c>
      <c r="AH42" s="5">
        <v>0.53820731148872603</v>
      </c>
      <c r="AK42" s="4" t="s">
        <v>7</v>
      </c>
      <c r="AL42" s="5">
        <v>4.35193877347438E-2</v>
      </c>
      <c r="AO42" s="4" t="s">
        <v>7</v>
      </c>
      <c r="AW42" t="str">
        <f t="shared" si="51"/>
        <v xml:space="preserve">          </v>
      </c>
      <c r="AX42" t="str">
        <f t="shared" si="52"/>
        <v/>
      </c>
      <c r="AY42">
        <f t="shared" si="53"/>
        <v>0</v>
      </c>
      <c r="AZ42" t="str">
        <f t="shared" si="54"/>
        <v xml:space="preserve">          </v>
      </c>
      <c r="BA42" t="str">
        <f t="shared" si="57"/>
        <v/>
      </c>
      <c r="BB42" t="str">
        <f t="shared" si="55"/>
        <v xml:space="preserve">          </v>
      </c>
      <c r="BC42" t="str">
        <f t="shared" si="56"/>
        <v/>
      </c>
    </row>
    <row r="43" spans="1:80" x14ac:dyDescent="0.25">
      <c r="A43" t="s">
        <v>12</v>
      </c>
      <c r="B43" s="3">
        <v>2.74253671193572E-2</v>
      </c>
      <c r="E43" s="4" t="s">
        <v>7</v>
      </c>
      <c r="F43" s="5">
        <v>0.375138917572652</v>
      </c>
      <c r="I43" s="4" t="s">
        <v>7</v>
      </c>
      <c r="J43" s="5">
        <v>0.28133903793423798</v>
      </c>
      <c r="M43" s="4" t="s">
        <v>7</v>
      </c>
      <c r="N43" s="5">
        <v>0.210420700429195</v>
      </c>
      <c r="Q43" s="4" t="s">
        <v>7</v>
      </c>
      <c r="R43" s="5">
        <v>0.110895421681032</v>
      </c>
      <c r="U43" s="4" t="s">
        <v>7</v>
      </c>
      <c r="V43" s="5">
        <v>7.7929918353019101E-2</v>
      </c>
      <c r="Y43" s="4" t="s">
        <v>7</v>
      </c>
      <c r="Z43" s="5">
        <v>7.1351278186362901E-2</v>
      </c>
      <c r="AC43" s="4" t="s">
        <v>7</v>
      </c>
      <c r="AD43" s="5">
        <v>0.17193812675551801</v>
      </c>
      <c r="AG43" s="4" t="s">
        <v>7</v>
      </c>
      <c r="AH43" s="5">
        <v>0.166330905123319</v>
      </c>
      <c r="AK43" s="4" t="s">
        <v>7</v>
      </c>
      <c r="AL43" s="5">
        <v>0</v>
      </c>
      <c r="AO43" s="4" t="s">
        <v>7</v>
      </c>
      <c r="AW43" t="str">
        <f t="shared" si="51"/>
        <v xml:space="preserve">          </v>
      </c>
      <c r="AX43" t="str">
        <f t="shared" si="52"/>
        <v/>
      </c>
      <c r="AY43">
        <f t="shared" si="53"/>
        <v>0</v>
      </c>
      <c r="AZ43" t="str">
        <f t="shared" si="54"/>
        <v xml:space="preserve">          </v>
      </c>
      <c r="BA43" t="str">
        <f t="shared" si="57"/>
        <v/>
      </c>
      <c r="BB43" t="str">
        <f t="shared" si="55"/>
        <v xml:space="preserve">          </v>
      </c>
      <c r="BC43" t="str">
        <f t="shared" si="56"/>
        <v/>
      </c>
      <c r="CB43" t="s">
        <v>44</v>
      </c>
    </row>
    <row r="44" spans="1:80" x14ac:dyDescent="0.25">
      <c r="A44" t="s">
        <v>13</v>
      </c>
      <c r="B44" s="3">
        <v>1.9040711193642298E-2</v>
      </c>
      <c r="E44" s="4" t="s">
        <v>7</v>
      </c>
      <c r="F44" s="5">
        <v>0.227984056979738</v>
      </c>
      <c r="I44" s="4" t="s">
        <v>7</v>
      </c>
      <c r="J44" s="5">
        <v>0</v>
      </c>
      <c r="M44" s="4" t="s">
        <v>7</v>
      </c>
      <c r="N44" s="5">
        <v>0.165817701534902</v>
      </c>
      <c r="Q44" s="4" t="s">
        <v>7</v>
      </c>
      <c r="R44" s="5">
        <v>0.19107364427366599</v>
      </c>
      <c r="U44" s="4" t="s">
        <v>50</v>
      </c>
      <c r="V44" s="5">
        <v>0.165330970324789</v>
      </c>
      <c r="Y44" s="4" t="s">
        <v>7</v>
      </c>
      <c r="Z44" s="5">
        <v>0.10719604956653001</v>
      </c>
      <c r="AC44" s="4" t="s">
        <v>7</v>
      </c>
      <c r="AD44" s="5">
        <v>9.2983839643844102E-2</v>
      </c>
      <c r="AG44" s="4" t="s">
        <v>7</v>
      </c>
      <c r="AH44" s="5">
        <v>0.166330905123319</v>
      </c>
      <c r="AK44" s="4" t="s">
        <v>7</v>
      </c>
      <c r="AL44" s="5">
        <v>7.2513669335620701E-2</v>
      </c>
      <c r="AO44" s="4" t="s">
        <v>50</v>
      </c>
      <c r="AW44" t="str">
        <f t="shared" si="51"/>
        <v xml:space="preserve">     *     *</v>
      </c>
      <c r="AX44" t="str">
        <f t="shared" si="52"/>
        <v>**</v>
      </c>
      <c r="AY44">
        <f t="shared" si="53"/>
        <v>2</v>
      </c>
      <c r="AZ44" t="str">
        <f t="shared" si="54"/>
        <v xml:space="preserve">     #     #</v>
      </c>
      <c r="BA44" t="str">
        <f t="shared" si="57"/>
        <v>••</v>
      </c>
      <c r="BB44" t="str">
        <f t="shared" si="55"/>
        <v xml:space="preserve">     |     |</v>
      </c>
      <c r="BC44" t="str">
        <f t="shared" si="56"/>
        <v>||</v>
      </c>
      <c r="CB44" t="s">
        <v>45</v>
      </c>
    </row>
    <row r="45" spans="1:80" x14ac:dyDescent="0.25">
      <c r="A45" t="s">
        <v>14</v>
      </c>
      <c r="B45" s="3">
        <v>5.0458336830421703E-2</v>
      </c>
      <c r="E45" s="4" t="s">
        <v>7</v>
      </c>
      <c r="F45" s="5">
        <v>0.236478594464095</v>
      </c>
      <c r="I45" s="4" t="s">
        <v>7</v>
      </c>
      <c r="J45" s="5">
        <v>0.28133903793423798</v>
      </c>
      <c r="M45" s="4" t="s">
        <v>7</v>
      </c>
      <c r="N45" s="5">
        <v>0.22660864681104601</v>
      </c>
      <c r="Q45" s="4" t="s">
        <v>7</v>
      </c>
      <c r="R45" s="5">
        <v>6.6743939662529506E-2</v>
      </c>
      <c r="U45" s="4" t="s">
        <v>7</v>
      </c>
      <c r="V45" s="5">
        <v>9.4621350758966299E-2</v>
      </c>
      <c r="Y45" s="4" t="s">
        <v>7</v>
      </c>
      <c r="Z45" s="5">
        <v>0.130309313008828</v>
      </c>
      <c r="AC45" s="4" t="s">
        <v>7</v>
      </c>
      <c r="AD45" s="5">
        <v>9.2983839643844102E-2</v>
      </c>
      <c r="AG45" s="4" t="s">
        <v>7</v>
      </c>
      <c r="AH45" s="5">
        <v>0.303670066240671</v>
      </c>
      <c r="AK45" s="4" t="s">
        <v>7</v>
      </c>
      <c r="AL45" s="5">
        <v>0.12959786048007299</v>
      </c>
      <c r="AO45" s="4" t="s">
        <v>7</v>
      </c>
      <c r="AW45" t="str">
        <f t="shared" si="51"/>
        <v xml:space="preserve">          </v>
      </c>
      <c r="AX45" t="str">
        <f t="shared" si="52"/>
        <v/>
      </c>
      <c r="AY45">
        <f t="shared" si="53"/>
        <v>0</v>
      </c>
      <c r="AZ45" t="str">
        <f t="shared" si="54"/>
        <v xml:space="preserve">          </v>
      </c>
      <c r="BA45" t="str">
        <f t="shared" si="57"/>
        <v/>
      </c>
      <c r="BB45" t="str">
        <f t="shared" si="55"/>
        <v xml:space="preserve">          </v>
      </c>
      <c r="BC45" t="str">
        <f t="shared" si="56"/>
        <v/>
      </c>
      <c r="CB45" t="s">
        <v>46</v>
      </c>
    </row>
    <row r="46" spans="1:80" x14ac:dyDescent="0.25">
      <c r="A46" t="s">
        <v>15</v>
      </c>
      <c r="B46" s="3">
        <v>3.9138887108975701E-2</v>
      </c>
      <c r="E46" s="4" t="s">
        <v>7</v>
      </c>
      <c r="F46" s="5">
        <v>0.14297375214722999</v>
      </c>
      <c r="I46" s="4" t="s">
        <v>7</v>
      </c>
      <c r="J46" s="5">
        <v>0.21352319720801999</v>
      </c>
      <c r="M46" s="4" t="s">
        <v>7</v>
      </c>
      <c r="N46" s="5">
        <v>0.446925582976964</v>
      </c>
      <c r="Q46" s="4" t="s">
        <v>50</v>
      </c>
      <c r="R46" s="5">
        <v>0.142019232734658</v>
      </c>
      <c r="U46" s="4" t="s">
        <v>7</v>
      </c>
      <c r="V46" s="5">
        <v>0.11967314267814901</v>
      </c>
      <c r="Y46" s="4" t="s">
        <v>7</v>
      </c>
      <c r="Z46" s="5">
        <v>0.118124038427508</v>
      </c>
      <c r="AC46" s="4" t="s">
        <v>7</v>
      </c>
      <c r="AD46" s="5">
        <v>9.2983839643844102E-2</v>
      </c>
      <c r="AG46" s="4" t="s">
        <v>7</v>
      </c>
      <c r="AH46" s="5">
        <v>0.35886696439061</v>
      </c>
      <c r="AK46" s="4" t="s">
        <v>7</v>
      </c>
      <c r="AL46" s="5">
        <v>0.19698728420217401</v>
      </c>
      <c r="AO46" s="4" t="s">
        <v>50</v>
      </c>
      <c r="AW46" t="str">
        <f t="shared" si="51"/>
        <v xml:space="preserve">    *      *</v>
      </c>
      <c r="AX46" t="str">
        <f t="shared" si="52"/>
        <v>**</v>
      </c>
      <c r="AY46">
        <f t="shared" si="53"/>
        <v>2</v>
      </c>
      <c r="AZ46" t="str">
        <f t="shared" si="54"/>
        <v xml:space="preserve">    #      #</v>
      </c>
      <c r="BA46" t="str">
        <f t="shared" si="57"/>
        <v>••</v>
      </c>
      <c r="BB46" t="str">
        <f t="shared" si="55"/>
        <v xml:space="preserve">    |      |</v>
      </c>
      <c r="BC46" t="str">
        <f t="shared" si="56"/>
        <v>||</v>
      </c>
      <c r="CB46" t="s">
        <v>47</v>
      </c>
    </row>
    <row r="47" spans="1:80" x14ac:dyDescent="0.25">
      <c r="A47" t="s">
        <v>16</v>
      </c>
      <c r="B47" s="3">
        <v>2.3771565834677998E-2</v>
      </c>
      <c r="E47" s="4" t="s">
        <v>7</v>
      </c>
      <c r="F47" s="5">
        <v>0.29646198088790399</v>
      </c>
      <c r="I47" s="4" t="s">
        <v>7</v>
      </c>
      <c r="J47" s="5">
        <v>0.27156612300563099</v>
      </c>
      <c r="M47" s="4" t="s">
        <v>7</v>
      </c>
      <c r="N47" s="5">
        <v>0.15617352436132001</v>
      </c>
      <c r="Q47" s="4" t="s">
        <v>7</v>
      </c>
      <c r="R47" s="5">
        <v>0.10691187351402</v>
      </c>
      <c r="U47" s="4" t="s">
        <v>7</v>
      </c>
      <c r="V47" s="5">
        <v>8.6187751921084299E-2</v>
      </c>
      <c r="Y47" s="4" t="s">
        <v>7</v>
      </c>
      <c r="Z47" s="5">
        <v>5.4809366701324302E-2</v>
      </c>
      <c r="AC47" s="4" t="s">
        <v>7</v>
      </c>
      <c r="AD47" s="5">
        <v>0.166771446657907</v>
      </c>
      <c r="AG47" s="4" t="s">
        <v>7</v>
      </c>
      <c r="AH47" s="5">
        <v>0.55072915885691298</v>
      </c>
      <c r="AK47" s="4" t="s">
        <v>7</v>
      </c>
      <c r="AL47" s="5">
        <v>0.11237645091338901</v>
      </c>
      <c r="AO47" s="4" t="s">
        <v>7</v>
      </c>
      <c r="AW47" t="str">
        <f t="shared" si="51"/>
        <v xml:space="preserve">          </v>
      </c>
      <c r="AX47" t="str">
        <f t="shared" si="52"/>
        <v/>
      </c>
      <c r="AY47">
        <f t="shared" si="53"/>
        <v>0</v>
      </c>
      <c r="AZ47" t="str">
        <f t="shared" si="54"/>
        <v xml:space="preserve">          </v>
      </c>
      <c r="BA47" t="str">
        <f t="shared" si="57"/>
        <v/>
      </c>
      <c r="BB47" t="str">
        <f t="shared" si="55"/>
        <v xml:space="preserve">          </v>
      </c>
      <c r="BC47" t="str">
        <f t="shared" si="56"/>
        <v/>
      </c>
      <c r="CB47" t="s">
        <v>48</v>
      </c>
    </row>
    <row r="48" spans="1:80" x14ac:dyDescent="0.25">
      <c r="A48" t="s">
        <v>17</v>
      </c>
      <c r="B48" s="3">
        <v>4.9933504214597198E-2</v>
      </c>
      <c r="E48" s="4" t="s">
        <v>7</v>
      </c>
      <c r="F48" s="5">
        <v>0.22518289141870701</v>
      </c>
      <c r="I48" s="4" t="s">
        <v>7</v>
      </c>
      <c r="J48" s="5">
        <v>0</v>
      </c>
      <c r="M48" s="4" t="s">
        <v>7</v>
      </c>
      <c r="N48" s="5">
        <v>0.15485388266915501</v>
      </c>
      <c r="Q48" s="4" t="s">
        <v>7</v>
      </c>
      <c r="R48" s="5">
        <v>0.15499359832637899</v>
      </c>
      <c r="U48" s="4" t="s">
        <v>7</v>
      </c>
      <c r="V48" s="5">
        <v>0.165565657591179</v>
      </c>
      <c r="Y48" s="4" t="s">
        <v>7</v>
      </c>
      <c r="Z48" s="5">
        <v>0.105477476815427</v>
      </c>
      <c r="AC48" s="4" t="s">
        <v>7</v>
      </c>
      <c r="AD48" s="5">
        <v>0</v>
      </c>
      <c r="AG48" s="4" t="s">
        <v>7</v>
      </c>
      <c r="AH48" s="5">
        <v>0.57615745749730796</v>
      </c>
      <c r="AK48" s="4" t="s">
        <v>7</v>
      </c>
      <c r="AL48" s="5">
        <v>0.17846295969623199</v>
      </c>
      <c r="AO48" s="4" t="s">
        <v>50</v>
      </c>
      <c r="AW48" t="str">
        <f t="shared" si="51"/>
        <v xml:space="preserve">          *</v>
      </c>
      <c r="AX48" t="str">
        <f t="shared" si="52"/>
        <v>*</v>
      </c>
      <c r="AY48">
        <f t="shared" si="53"/>
        <v>1</v>
      </c>
      <c r="AZ48" t="str">
        <f t="shared" si="54"/>
        <v xml:space="preserve">          #</v>
      </c>
      <c r="BA48" t="str">
        <f t="shared" si="57"/>
        <v>•</v>
      </c>
      <c r="BB48" t="str">
        <f t="shared" si="55"/>
        <v xml:space="preserve">          |</v>
      </c>
      <c r="BC48" t="str">
        <f t="shared" si="56"/>
        <v>|</v>
      </c>
      <c r="CB48" t="s">
        <v>49</v>
      </c>
    </row>
    <row r="49" spans="1:55" x14ac:dyDescent="0.25">
      <c r="A49" t="s">
        <v>18</v>
      </c>
      <c r="B49" s="3">
        <v>0</v>
      </c>
      <c r="E49" s="4" t="s">
        <v>7</v>
      </c>
      <c r="F49" s="5">
        <v>0</v>
      </c>
      <c r="I49" s="4" t="s">
        <v>7</v>
      </c>
      <c r="J49" s="5">
        <v>0</v>
      </c>
      <c r="M49" s="4" t="s">
        <v>7</v>
      </c>
      <c r="N49" s="5">
        <v>0</v>
      </c>
      <c r="Q49" s="4" t="s">
        <v>7</v>
      </c>
      <c r="R49" s="5">
        <v>0.14539674316974699</v>
      </c>
      <c r="U49" s="4" t="s">
        <v>50</v>
      </c>
      <c r="V49" s="5">
        <v>0</v>
      </c>
      <c r="Y49" s="4" t="s">
        <v>7</v>
      </c>
      <c r="Z49" s="5">
        <v>0</v>
      </c>
      <c r="AC49" s="4" t="s">
        <v>7</v>
      </c>
      <c r="AD49" s="5">
        <v>0</v>
      </c>
      <c r="AG49" s="4" t="s">
        <v>7</v>
      </c>
      <c r="AH49" s="5">
        <v>7.0984343840444206E-2</v>
      </c>
      <c r="AK49" s="4" t="s">
        <v>7</v>
      </c>
      <c r="AL49" s="5">
        <v>0</v>
      </c>
      <c r="AO49" s="4" t="s">
        <v>7</v>
      </c>
      <c r="AW49" t="str">
        <f t="shared" si="51"/>
        <v xml:space="preserve">     *     </v>
      </c>
      <c r="AX49" t="str">
        <f t="shared" si="52"/>
        <v>*</v>
      </c>
      <c r="AY49">
        <f t="shared" si="53"/>
        <v>1</v>
      </c>
      <c r="AZ49" t="str">
        <f t="shared" si="54"/>
        <v xml:space="preserve">     #     </v>
      </c>
      <c r="BA49" t="str">
        <f t="shared" si="57"/>
        <v>•</v>
      </c>
      <c r="BB49" t="str">
        <f t="shared" si="55"/>
        <v xml:space="preserve">     |     </v>
      </c>
      <c r="BC49" t="str">
        <f t="shared" si="56"/>
        <v>|</v>
      </c>
    </row>
    <row r="50" spans="1:55" x14ac:dyDescent="0.25">
      <c r="A50" t="s">
        <v>20</v>
      </c>
      <c r="B50" s="3">
        <v>5.3169328364195502E-2</v>
      </c>
      <c r="E50" s="4" t="s">
        <v>7</v>
      </c>
      <c r="F50" s="5">
        <v>0.491092101543528</v>
      </c>
      <c r="I50" s="4" t="s">
        <v>50</v>
      </c>
      <c r="J50" s="5">
        <v>0</v>
      </c>
      <c r="M50" s="4" t="s">
        <v>7</v>
      </c>
      <c r="N50" s="5">
        <v>0.28384764009934899</v>
      </c>
      <c r="Q50" s="4" t="s">
        <v>7</v>
      </c>
      <c r="R50" s="5">
        <v>0.17632400662215</v>
      </c>
      <c r="U50" s="4" t="s">
        <v>50</v>
      </c>
      <c r="V50" s="5">
        <v>7.2122000451469895E-2</v>
      </c>
      <c r="Y50" s="4" t="s">
        <v>7</v>
      </c>
      <c r="Z50" s="5">
        <v>8.4217653328953201E-2</v>
      </c>
      <c r="AC50" s="4" t="s">
        <v>7</v>
      </c>
      <c r="AD50" s="5">
        <v>9.2983839643844102E-2</v>
      </c>
      <c r="AG50" s="4" t="s">
        <v>7</v>
      </c>
      <c r="AH50" s="5">
        <v>0.44018635514994198</v>
      </c>
      <c r="AK50" s="4" t="s">
        <v>7</v>
      </c>
      <c r="AL50" s="5">
        <v>0.14271816061215301</v>
      </c>
      <c r="AO50" s="4" t="s">
        <v>7</v>
      </c>
      <c r="AW50" t="str">
        <f t="shared" si="51"/>
        <v xml:space="preserve">  *   *     </v>
      </c>
      <c r="AX50" t="str">
        <f t="shared" si="52"/>
        <v>**</v>
      </c>
      <c r="AY50">
        <f t="shared" si="53"/>
        <v>2</v>
      </c>
      <c r="AZ50" t="str">
        <f t="shared" si="54"/>
        <v xml:space="preserve">  #   #     </v>
      </c>
      <c r="BA50" t="str">
        <f t="shared" si="57"/>
        <v>••</v>
      </c>
      <c r="BB50" t="str">
        <f t="shared" si="55"/>
        <v xml:space="preserve">  |   |     </v>
      </c>
      <c r="BC50" t="str">
        <f t="shared" si="56"/>
        <v>||</v>
      </c>
    </row>
    <row r="51" spans="1:55" x14ac:dyDescent="0.25">
      <c r="A51" t="s">
        <v>21</v>
      </c>
      <c r="B51" s="3">
        <v>4.3568119872643897E-2</v>
      </c>
      <c r="E51" s="4" t="s">
        <v>7</v>
      </c>
      <c r="F51" s="5">
        <v>0.41829411055216997</v>
      </c>
      <c r="I51" s="4" t="s">
        <v>7</v>
      </c>
      <c r="J51" s="5">
        <v>0.370859906863094</v>
      </c>
      <c r="M51" s="4" t="s">
        <v>7</v>
      </c>
      <c r="N51" s="5">
        <v>0.26384296898527299</v>
      </c>
      <c r="Q51" s="4" t="s">
        <v>7</v>
      </c>
      <c r="R51" s="5">
        <v>0.12619542023250699</v>
      </c>
      <c r="U51" s="4" t="s">
        <v>7</v>
      </c>
      <c r="V51" s="5">
        <v>0.11308485486323799</v>
      </c>
      <c r="Y51" s="4" t="s">
        <v>7</v>
      </c>
      <c r="Z51" s="5">
        <v>0.19994523961453101</v>
      </c>
      <c r="AC51" s="4" t="s">
        <v>7</v>
      </c>
      <c r="AD51" s="5">
        <v>0.17193812675551801</v>
      </c>
      <c r="AG51" s="4" t="s">
        <v>7</v>
      </c>
      <c r="AH51" s="5">
        <v>0.39374286941997699</v>
      </c>
      <c r="AK51" s="4" t="s">
        <v>7</v>
      </c>
      <c r="AL51" s="5">
        <v>0</v>
      </c>
      <c r="AO51" s="4" t="s">
        <v>7</v>
      </c>
      <c r="AW51" t="str">
        <f t="shared" si="51"/>
        <v xml:space="preserve">          </v>
      </c>
      <c r="AX51" t="str">
        <f t="shared" si="52"/>
        <v/>
      </c>
      <c r="AY51">
        <f t="shared" si="53"/>
        <v>0</v>
      </c>
      <c r="AZ51" t="str">
        <f t="shared" si="54"/>
        <v xml:space="preserve">          </v>
      </c>
      <c r="BA51" t="str">
        <f t="shared" si="57"/>
        <v/>
      </c>
      <c r="BB51" t="str">
        <f t="shared" si="55"/>
        <v xml:space="preserve">          </v>
      </c>
      <c r="BC51" t="str">
        <f t="shared" si="56"/>
        <v/>
      </c>
    </row>
    <row r="52" spans="1:55" x14ac:dyDescent="0.25">
      <c r="A52" t="s">
        <v>22</v>
      </c>
      <c r="B52" s="3">
        <v>6.3868040501953299E-2</v>
      </c>
      <c r="E52" s="4" t="s">
        <v>7</v>
      </c>
      <c r="F52" s="5">
        <v>0</v>
      </c>
      <c r="I52" s="4" t="s">
        <v>7</v>
      </c>
      <c r="J52" s="5">
        <v>0.20752568330198301</v>
      </c>
      <c r="M52" s="4" t="s">
        <v>7</v>
      </c>
      <c r="N52" s="5">
        <v>0</v>
      </c>
      <c r="Q52" s="4" t="s">
        <v>7</v>
      </c>
      <c r="R52" s="5">
        <v>0.13287188005280201</v>
      </c>
      <c r="U52" s="4" t="s">
        <v>7</v>
      </c>
      <c r="V52" s="5">
        <v>9.0869773829625702E-2</v>
      </c>
      <c r="Y52" s="4" t="s">
        <v>7</v>
      </c>
      <c r="Z52" s="5">
        <v>0.118620464573817</v>
      </c>
      <c r="AC52" s="4" t="s">
        <v>7</v>
      </c>
      <c r="AD52" s="5">
        <v>0.14891349667304199</v>
      </c>
      <c r="AG52" s="4" t="s">
        <v>7</v>
      </c>
      <c r="AH52" s="5">
        <v>0.105494832216578</v>
      </c>
      <c r="AK52" s="4" t="s">
        <v>7</v>
      </c>
      <c r="AL52" s="5">
        <v>0</v>
      </c>
      <c r="AO52" s="4" t="s">
        <v>7</v>
      </c>
      <c r="AW52" t="str">
        <f t="shared" si="51"/>
        <v xml:space="preserve">          </v>
      </c>
      <c r="AX52" t="str">
        <f t="shared" si="52"/>
        <v/>
      </c>
      <c r="AY52">
        <f t="shared" si="53"/>
        <v>0</v>
      </c>
      <c r="AZ52" t="str">
        <f t="shared" si="54"/>
        <v xml:space="preserve">          </v>
      </c>
      <c r="BA52" t="str">
        <f t="shared" si="57"/>
        <v/>
      </c>
      <c r="BB52" t="str">
        <f t="shared" si="55"/>
        <v xml:space="preserve">          </v>
      </c>
      <c r="BC52" t="str">
        <f t="shared" si="56"/>
        <v/>
      </c>
    </row>
    <row r="53" spans="1:55" x14ac:dyDescent="0.25">
      <c r="A53" t="s">
        <v>23</v>
      </c>
      <c r="B53" s="3">
        <v>4.7201903947872298E-2</v>
      </c>
      <c r="E53" s="4" t="s">
        <v>7</v>
      </c>
      <c r="F53" s="5">
        <v>0.19310373088965699</v>
      </c>
      <c r="I53" s="4" t="s">
        <v>7</v>
      </c>
      <c r="J53" s="5">
        <v>0.399222313581032</v>
      </c>
      <c r="M53" s="4" t="s">
        <v>7</v>
      </c>
      <c r="N53" s="5">
        <v>0.21745680668475201</v>
      </c>
      <c r="Q53" s="4" t="s">
        <v>7</v>
      </c>
      <c r="R53" s="5">
        <v>0.122507081273139</v>
      </c>
      <c r="U53" s="4" t="s">
        <v>7</v>
      </c>
      <c r="V53" s="5">
        <v>0.141069209238249</v>
      </c>
      <c r="Y53" s="4" t="s">
        <v>7</v>
      </c>
      <c r="Z53" s="5">
        <v>6.6901881354619303E-2</v>
      </c>
      <c r="AC53" s="4" t="s">
        <v>7</v>
      </c>
      <c r="AD53" s="5">
        <v>0.166771446657907</v>
      </c>
      <c r="AG53" s="4" t="s">
        <v>7</v>
      </c>
      <c r="AH53" s="5">
        <v>0.358474640943926</v>
      </c>
      <c r="AK53" s="4" t="s">
        <v>7</v>
      </c>
      <c r="AL53" s="5">
        <v>0.12505370787157</v>
      </c>
      <c r="AO53" s="4" t="s">
        <v>7</v>
      </c>
      <c r="AW53" t="str">
        <f t="shared" si="51"/>
        <v xml:space="preserve">          </v>
      </c>
      <c r="AX53" t="str">
        <f t="shared" si="52"/>
        <v/>
      </c>
      <c r="AY53">
        <f t="shared" si="53"/>
        <v>0</v>
      </c>
      <c r="AZ53" t="str">
        <f t="shared" si="54"/>
        <v xml:space="preserve">          </v>
      </c>
      <c r="BA53" t="str">
        <f t="shared" si="57"/>
        <v/>
      </c>
      <c r="BB53" t="str">
        <f t="shared" si="55"/>
        <v xml:space="preserve">          </v>
      </c>
      <c r="BC53" t="str">
        <f t="shared" si="56"/>
        <v/>
      </c>
    </row>
    <row r="54" spans="1:55" x14ac:dyDescent="0.25">
      <c r="A54" t="s">
        <v>24</v>
      </c>
      <c r="B54" s="3">
        <v>8.1785352241631304E-2</v>
      </c>
      <c r="E54" s="4" t="s">
        <v>7</v>
      </c>
      <c r="F54" s="5">
        <v>0</v>
      </c>
      <c r="I54" s="4" t="s">
        <v>7</v>
      </c>
      <c r="J54" s="5">
        <v>0.246990752215142</v>
      </c>
      <c r="M54" s="4" t="s">
        <v>7</v>
      </c>
      <c r="N54" s="5">
        <v>0.11479901871006599</v>
      </c>
      <c r="Q54" s="4" t="s">
        <v>7</v>
      </c>
      <c r="R54" s="5">
        <v>0.14346168605399001</v>
      </c>
      <c r="U54" s="4" t="s">
        <v>7</v>
      </c>
      <c r="V54" s="5">
        <v>6.4702084909458196E-2</v>
      </c>
      <c r="Y54" s="4" t="s">
        <v>7</v>
      </c>
      <c r="Z54" s="5">
        <v>9.0392027373134606E-2</v>
      </c>
      <c r="AC54" s="4" t="s">
        <v>7</v>
      </c>
      <c r="AD54" s="5">
        <v>0.17152405027489401</v>
      </c>
      <c r="AG54" s="4" t="s">
        <v>7</v>
      </c>
      <c r="AH54" s="5">
        <v>0.2437264112226</v>
      </c>
      <c r="AK54" s="4" t="s">
        <v>7</v>
      </c>
      <c r="AL54" s="5">
        <v>8.5857407299807897E-2</v>
      </c>
      <c r="AO54" s="4" t="s">
        <v>50</v>
      </c>
      <c r="AW54" t="str">
        <f t="shared" si="51"/>
        <v xml:space="preserve">          *</v>
      </c>
      <c r="AX54" t="str">
        <f t="shared" si="52"/>
        <v>*</v>
      </c>
      <c r="AY54">
        <f t="shared" si="53"/>
        <v>1</v>
      </c>
      <c r="AZ54" t="str">
        <f t="shared" si="54"/>
        <v xml:space="preserve">          #</v>
      </c>
      <c r="BA54" t="str">
        <f t="shared" si="57"/>
        <v>•</v>
      </c>
      <c r="BB54" t="str">
        <f t="shared" si="55"/>
        <v xml:space="preserve">          |</v>
      </c>
      <c r="BC54" t="str">
        <f t="shared" si="56"/>
        <v>|</v>
      </c>
    </row>
    <row r="55" spans="1:55" x14ac:dyDescent="0.25">
      <c r="A55" t="s">
        <v>25</v>
      </c>
      <c r="B55" s="3">
        <v>5.85083137353564E-2</v>
      </c>
      <c r="E55" s="4" t="s">
        <v>7</v>
      </c>
      <c r="F55" s="5">
        <v>0.156130331225247</v>
      </c>
      <c r="I55" s="4" t="s">
        <v>7</v>
      </c>
      <c r="J55" s="5">
        <v>0.19473455417899799</v>
      </c>
      <c r="M55" s="4" t="s">
        <v>7</v>
      </c>
      <c r="N55" s="5">
        <v>0.25025134267607202</v>
      </c>
      <c r="Q55" s="4" t="s">
        <v>7</v>
      </c>
      <c r="R55" s="5">
        <v>0.15351119869948099</v>
      </c>
      <c r="U55" s="4" t="s">
        <v>7</v>
      </c>
      <c r="V55" s="5">
        <v>9.0947414444571106E-2</v>
      </c>
      <c r="Y55" s="4" t="s">
        <v>7</v>
      </c>
      <c r="Z55" s="5">
        <v>0.15309880256274999</v>
      </c>
      <c r="AC55" s="4" t="s">
        <v>7</v>
      </c>
      <c r="AD55" s="5">
        <v>0.17193812675551801</v>
      </c>
      <c r="AG55" s="4" t="s">
        <v>7</v>
      </c>
      <c r="AH55" s="5">
        <v>0.37804423970913797</v>
      </c>
      <c r="AK55" s="4" t="s">
        <v>7</v>
      </c>
      <c r="AL55" s="5">
        <v>0.148158024285475</v>
      </c>
      <c r="AO55" s="4" t="s">
        <v>7</v>
      </c>
      <c r="AW55" t="str">
        <f t="shared" si="51"/>
        <v xml:space="preserve">          </v>
      </c>
      <c r="AX55" t="str">
        <f t="shared" si="52"/>
        <v/>
      </c>
      <c r="AY55">
        <f t="shared" si="53"/>
        <v>0</v>
      </c>
      <c r="AZ55" t="str">
        <f t="shared" si="54"/>
        <v xml:space="preserve">          </v>
      </c>
      <c r="BA55" t="str">
        <f t="shared" si="57"/>
        <v/>
      </c>
      <c r="BB55" t="str">
        <f t="shared" si="55"/>
        <v xml:space="preserve">          </v>
      </c>
      <c r="BC55" t="str">
        <f t="shared" si="56"/>
        <v/>
      </c>
    </row>
    <row r="56" spans="1:55" x14ac:dyDescent="0.25">
      <c r="A56" t="s">
        <v>26</v>
      </c>
      <c r="B56" s="3">
        <v>6.10696605022224E-2</v>
      </c>
      <c r="E56" s="4" t="s">
        <v>7</v>
      </c>
      <c r="F56" s="5">
        <v>0.26298816292175398</v>
      </c>
      <c r="I56" s="4" t="s">
        <v>7</v>
      </c>
      <c r="J56" s="5">
        <v>0.179485038710815</v>
      </c>
      <c r="M56" s="4" t="s">
        <v>7</v>
      </c>
      <c r="N56" s="5">
        <v>0.1521924504802</v>
      </c>
      <c r="Q56" s="4" t="s">
        <v>7</v>
      </c>
      <c r="R56" s="5">
        <v>6.5039993831186901E-2</v>
      </c>
      <c r="U56" s="4" t="s">
        <v>7</v>
      </c>
      <c r="V56" s="5">
        <v>0.118452423560475</v>
      </c>
      <c r="Y56" s="4" t="s">
        <v>7</v>
      </c>
      <c r="Z56" s="5">
        <v>5.76577725366254E-2</v>
      </c>
      <c r="AC56" s="4" t="s">
        <v>7</v>
      </c>
      <c r="AD56" s="5">
        <v>0.15826028599288899</v>
      </c>
      <c r="AG56" s="4" t="s">
        <v>7</v>
      </c>
      <c r="AH56" s="5">
        <v>0.311246569882138</v>
      </c>
      <c r="AK56" s="4" t="s">
        <v>7</v>
      </c>
      <c r="AL56" s="5">
        <v>9.1149487512186295E-2</v>
      </c>
      <c r="AO56" s="4" t="s">
        <v>7</v>
      </c>
      <c r="AW56" t="str">
        <f t="shared" si="51"/>
        <v xml:space="preserve">          </v>
      </c>
      <c r="AX56" t="str">
        <f t="shared" si="52"/>
        <v/>
      </c>
      <c r="AY56">
        <f t="shared" si="53"/>
        <v>0</v>
      </c>
      <c r="AZ56" t="str">
        <f t="shared" si="54"/>
        <v xml:space="preserve">          </v>
      </c>
      <c r="BA56" t="str">
        <f t="shared" si="57"/>
        <v/>
      </c>
      <c r="BB56" t="str">
        <f t="shared" si="55"/>
        <v xml:space="preserve">          </v>
      </c>
      <c r="BC56" t="str">
        <f t="shared" si="56"/>
        <v/>
      </c>
    </row>
    <row r="57" spans="1:55" x14ac:dyDescent="0.25">
      <c r="A57" t="s">
        <v>27</v>
      </c>
      <c r="B57" s="3">
        <v>7.2503917518265501E-2</v>
      </c>
      <c r="E57" s="4" t="s">
        <v>7</v>
      </c>
      <c r="F57" s="5">
        <v>0.19152875427882601</v>
      </c>
      <c r="I57" s="4" t="s">
        <v>7</v>
      </c>
      <c r="J57" s="5">
        <v>0.153369345867193</v>
      </c>
      <c r="M57" s="4" t="s">
        <v>7</v>
      </c>
      <c r="N57" s="5">
        <v>0.25347293233045998</v>
      </c>
      <c r="Q57" s="4" t="s">
        <v>7</v>
      </c>
      <c r="R57" s="5">
        <v>0.114291960248265</v>
      </c>
      <c r="U57" s="4" t="s">
        <v>7</v>
      </c>
      <c r="V57" s="5">
        <v>5.6741651258728799E-2</v>
      </c>
      <c r="Y57" s="4" t="s">
        <v>7</v>
      </c>
      <c r="Z57" s="5">
        <v>0.102952950641456</v>
      </c>
      <c r="AC57" s="4" t="s">
        <v>7</v>
      </c>
      <c r="AD57" s="5">
        <v>0.15685453279174</v>
      </c>
      <c r="AG57" s="4" t="s">
        <v>7</v>
      </c>
      <c r="AH57" s="5">
        <v>0.311246569882138</v>
      </c>
      <c r="AK57" s="4" t="s">
        <v>7</v>
      </c>
      <c r="AL57" s="5">
        <v>0</v>
      </c>
      <c r="AO57" s="4" t="s">
        <v>7</v>
      </c>
      <c r="AW57" t="str">
        <f t="shared" si="51"/>
        <v xml:space="preserve">          </v>
      </c>
      <c r="AX57" t="str">
        <f t="shared" si="52"/>
        <v/>
      </c>
      <c r="AY57">
        <f t="shared" si="53"/>
        <v>0</v>
      </c>
      <c r="AZ57" t="str">
        <f t="shared" si="54"/>
        <v xml:space="preserve">          </v>
      </c>
      <c r="BA57" t="str">
        <f t="shared" si="57"/>
        <v/>
      </c>
      <c r="BB57" t="str">
        <f t="shared" si="55"/>
        <v xml:space="preserve">          </v>
      </c>
      <c r="BC57" t="str">
        <f t="shared" si="56"/>
        <v/>
      </c>
    </row>
    <row r="58" spans="1:55" x14ac:dyDescent="0.25">
      <c r="A58" t="s">
        <v>28</v>
      </c>
      <c r="B58" s="3">
        <v>4.7750613108046201E-2</v>
      </c>
      <c r="E58" s="4" t="s">
        <v>7</v>
      </c>
      <c r="F58" s="5">
        <v>0.19152875427882601</v>
      </c>
      <c r="I58" s="4" t="s">
        <v>7</v>
      </c>
      <c r="J58" s="5">
        <v>0.24588238899199999</v>
      </c>
      <c r="M58" s="4" t="s">
        <v>7</v>
      </c>
      <c r="N58" s="5">
        <v>0.14668968952822001</v>
      </c>
      <c r="Q58" s="4" t="s">
        <v>7</v>
      </c>
      <c r="R58" s="5">
        <v>8.7379810561521096E-2</v>
      </c>
      <c r="U58" s="4" t="s">
        <v>7</v>
      </c>
      <c r="V58" s="5">
        <v>9.0697897944316902E-2</v>
      </c>
      <c r="Y58" s="4" t="s">
        <v>7</v>
      </c>
      <c r="Z58" s="5">
        <v>0.14565374763111899</v>
      </c>
      <c r="AC58" s="4" t="s">
        <v>7</v>
      </c>
      <c r="AD58" s="5">
        <v>0.24445851081211201</v>
      </c>
      <c r="AG58" s="4" t="s">
        <v>7</v>
      </c>
      <c r="AH58" s="5">
        <v>0.22497455280741899</v>
      </c>
      <c r="AK58" s="4" t="s">
        <v>7</v>
      </c>
      <c r="AL58" s="5">
        <v>7.9499650163513694E-2</v>
      </c>
      <c r="AO58" s="4" t="s">
        <v>7</v>
      </c>
      <c r="AW58" t="str">
        <f t="shared" si="51"/>
        <v xml:space="preserve">          </v>
      </c>
      <c r="AX58" t="str">
        <f t="shared" si="52"/>
        <v/>
      </c>
      <c r="AY58">
        <f t="shared" si="53"/>
        <v>0</v>
      </c>
      <c r="AZ58" t="str">
        <f t="shared" si="54"/>
        <v xml:space="preserve">          </v>
      </c>
      <c r="BA58" t="str">
        <f t="shared" si="57"/>
        <v/>
      </c>
      <c r="BB58" t="str">
        <f t="shared" si="55"/>
        <v xml:space="preserve">          </v>
      </c>
      <c r="BC58" t="str">
        <f t="shared" si="56"/>
        <v/>
      </c>
    </row>
    <row r="59" spans="1:55" x14ac:dyDescent="0.25">
      <c r="A59" t="s">
        <v>29</v>
      </c>
      <c r="B59" s="3">
        <v>3.9101322224512798E-2</v>
      </c>
      <c r="E59" s="4" t="s">
        <v>7</v>
      </c>
      <c r="F59" s="5">
        <v>0.246059744616341</v>
      </c>
      <c r="I59" s="4" t="s">
        <v>7</v>
      </c>
      <c r="J59" s="5">
        <v>0.16633757970851201</v>
      </c>
      <c r="M59" s="4" t="s">
        <v>7</v>
      </c>
      <c r="N59" s="5">
        <v>0.20819655013311</v>
      </c>
      <c r="Q59" s="4" t="s">
        <v>7</v>
      </c>
      <c r="R59" s="5">
        <v>0.123002069602634</v>
      </c>
      <c r="U59" s="4" t="s">
        <v>7</v>
      </c>
      <c r="V59" s="5">
        <v>7.6140012544336999E-2</v>
      </c>
      <c r="Y59" s="4" t="s">
        <v>7</v>
      </c>
      <c r="Z59" s="5">
        <v>4.70262454977462E-2</v>
      </c>
      <c r="AC59" s="4" t="s">
        <v>7</v>
      </c>
      <c r="AD59" s="5">
        <v>0.15685453279174</v>
      </c>
      <c r="AG59" s="4" t="s">
        <v>7</v>
      </c>
      <c r="AH59" s="5">
        <v>0.28276149806696299</v>
      </c>
      <c r="AK59" s="4" t="s">
        <v>7</v>
      </c>
      <c r="AL59" s="5">
        <v>4.4118639425803602E-2</v>
      </c>
      <c r="AO59" s="4" t="s">
        <v>7</v>
      </c>
      <c r="AW59" t="str">
        <f t="shared" si="51"/>
        <v xml:space="preserve">          </v>
      </c>
      <c r="AX59" t="str">
        <f t="shared" si="52"/>
        <v/>
      </c>
      <c r="AY59">
        <f t="shared" si="53"/>
        <v>0</v>
      </c>
      <c r="AZ59" t="str">
        <f t="shared" si="54"/>
        <v xml:space="preserve">          </v>
      </c>
      <c r="BA59" t="str">
        <f t="shared" si="57"/>
        <v/>
      </c>
      <c r="BB59" t="str">
        <f t="shared" si="55"/>
        <v xml:space="preserve">          </v>
      </c>
      <c r="BC59" t="str">
        <f t="shared" si="56"/>
        <v/>
      </c>
    </row>
    <row r="60" spans="1:55" x14ac:dyDescent="0.25">
      <c r="A60" t="s">
        <v>30</v>
      </c>
      <c r="B60" s="3">
        <v>4.9538303452343203E-2</v>
      </c>
      <c r="E60" s="4" t="s">
        <v>7</v>
      </c>
      <c r="F60" s="5">
        <v>0.45413061199281601</v>
      </c>
      <c r="I60" s="4" t="s">
        <v>50</v>
      </c>
      <c r="J60" s="5">
        <v>0.33576170453472998</v>
      </c>
      <c r="M60" s="4" t="s">
        <v>7</v>
      </c>
      <c r="N60" s="5">
        <v>0.22167542646150401</v>
      </c>
      <c r="Q60" s="4" t="s">
        <v>7</v>
      </c>
      <c r="R60" s="5">
        <v>6.7727444346334306E-2</v>
      </c>
      <c r="U60" s="4" t="s">
        <v>7</v>
      </c>
      <c r="V60" s="5">
        <v>6.2406567568934798E-2</v>
      </c>
      <c r="Y60" s="4" t="s">
        <v>7</v>
      </c>
      <c r="Z60" s="5">
        <v>6.4696329683042605E-2</v>
      </c>
      <c r="AC60" s="4" t="s">
        <v>7</v>
      </c>
      <c r="AD60" s="5">
        <v>0.118335784676818</v>
      </c>
      <c r="AG60" s="4" t="s">
        <v>7</v>
      </c>
      <c r="AH60" s="5">
        <v>0.354755259579077</v>
      </c>
      <c r="AK60" s="4" t="s">
        <v>7</v>
      </c>
      <c r="AL60" s="5">
        <v>9.4310573938363507E-2</v>
      </c>
      <c r="AO60" s="4" t="s">
        <v>7</v>
      </c>
      <c r="AW60" t="str">
        <f t="shared" si="51"/>
        <v xml:space="preserve">  *        </v>
      </c>
      <c r="AX60" t="str">
        <f t="shared" si="52"/>
        <v>*</v>
      </c>
      <c r="AY60">
        <f t="shared" si="53"/>
        <v>1</v>
      </c>
      <c r="AZ60" t="str">
        <f t="shared" si="54"/>
        <v xml:space="preserve">  #        </v>
      </c>
      <c r="BA60" t="str">
        <f t="shared" si="57"/>
        <v>•</v>
      </c>
      <c r="BB60" t="str">
        <f t="shared" si="55"/>
        <v xml:space="preserve">  |        </v>
      </c>
      <c r="BC60" t="str">
        <f t="shared" si="56"/>
        <v>|</v>
      </c>
    </row>
    <row r="61" spans="1:55" x14ac:dyDescent="0.25">
      <c r="A61" t="s">
        <v>31</v>
      </c>
      <c r="B61" s="3">
        <v>8.7185285141591698E-2</v>
      </c>
      <c r="E61" s="4" t="s">
        <v>7</v>
      </c>
      <c r="F61" s="5">
        <v>0.265174919897331</v>
      </c>
      <c r="I61" s="4" t="s">
        <v>7</v>
      </c>
      <c r="J61" s="5">
        <v>0.297288425090455</v>
      </c>
      <c r="M61" s="4" t="s">
        <v>7</v>
      </c>
      <c r="N61" s="5">
        <v>0.17260718466858699</v>
      </c>
      <c r="Q61" s="4" t="s">
        <v>7</v>
      </c>
      <c r="R61" s="5">
        <v>0.108770633402786</v>
      </c>
      <c r="U61" s="4" t="s">
        <v>7</v>
      </c>
      <c r="V61" s="5">
        <v>0.14981605007188001</v>
      </c>
      <c r="Y61" s="4" t="s">
        <v>7</v>
      </c>
      <c r="Z61" s="5">
        <v>0.27157393519103101</v>
      </c>
      <c r="AC61" s="4" t="s">
        <v>50</v>
      </c>
      <c r="AD61" s="5">
        <v>0.24445851081211201</v>
      </c>
      <c r="AG61" s="4" t="s">
        <v>7</v>
      </c>
      <c r="AH61" s="5">
        <v>0.42212134710135701</v>
      </c>
      <c r="AK61" s="4" t="s">
        <v>7</v>
      </c>
      <c r="AL61" s="5">
        <v>0.12831192739237801</v>
      </c>
      <c r="AO61" s="4" t="s">
        <v>7</v>
      </c>
      <c r="AW61" t="str">
        <f t="shared" si="51"/>
        <v xml:space="preserve">       *   </v>
      </c>
      <c r="AX61" t="str">
        <f t="shared" si="52"/>
        <v>*</v>
      </c>
      <c r="AY61">
        <f t="shared" si="53"/>
        <v>1</v>
      </c>
      <c r="AZ61" t="str">
        <f t="shared" si="54"/>
        <v xml:space="preserve">       #   </v>
      </c>
      <c r="BA61" t="str">
        <f t="shared" si="57"/>
        <v>•</v>
      </c>
      <c r="BB61" t="str">
        <f t="shared" si="55"/>
        <v xml:space="preserve">       |   </v>
      </c>
      <c r="BC61" t="str">
        <f t="shared" si="56"/>
        <v>|</v>
      </c>
    </row>
    <row r="62" spans="1:55" x14ac:dyDescent="0.25">
      <c r="A62" t="s">
        <v>32</v>
      </c>
      <c r="B62" s="3">
        <v>4.9905286292579898E-2</v>
      </c>
      <c r="E62" s="4" t="s">
        <v>7</v>
      </c>
      <c r="F62" s="5">
        <v>0.28010651795850799</v>
      </c>
      <c r="I62" s="4" t="s">
        <v>7</v>
      </c>
      <c r="J62" s="5">
        <v>0.20343281336674601</v>
      </c>
      <c r="M62" s="4" t="s">
        <v>7</v>
      </c>
      <c r="N62" s="5">
        <v>0.23687084391570801</v>
      </c>
      <c r="Q62" s="4" t="s">
        <v>7</v>
      </c>
      <c r="R62" s="5">
        <v>7.0321868074600793E-2</v>
      </c>
      <c r="U62" s="4" t="s">
        <v>7</v>
      </c>
      <c r="V62" s="5">
        <v>0.108665063838429</v>
      </c>
      <c r="Y62" s="4" t="s">
        <v>7</v>
      </c>
      <c r="Z62" s="5">
        <v>5.1657147649656301E-2</v>
      </c>
      <c r="AC62" s="4" t="s">
        <v>7</v>
      </c>
      <c r="AD62" s="5">
        <v>0.11474378688092</v>
      </c>
      <c r="AG62" s="4" t="s">
        <v>7</v>
      </c>
      <c r="AH62" s="5">
        <v>0.36935590314307498</v>
      </c>
      <c r="AK62" s="4" t="s">
        <v>7</v>
      </c>
      <c r="AL62" s="5">
        <v>8.7249326758544798E-2</v>
      </c>
      <c r="AO62" s="4" t="s">
        <v>7</v>
      </c>
      <c r="AW62" t="str">
        <f t="shared" si="51"/>
        <v xml:space="preserve">          </v>
      </c>
      <c r="AX62" t="str">
        <f t="shared" si="52"/>
        <v/>
      </c>
      <c r="AY62">
        <f t="shared" si="53"/>
        <v>0</v>
      </c>
      <c r="AZ62" t="str">
        <f t="shared" si="54"/>
        <v xml:space="preserve">          </v>
      </c>
      <c r="BA62" t="str">
        <f t="shared" si="57"/>
        <v/>
      </c>
      <c r="BB62" t="str">
        <f t="shared" si="55"/>
        <v xml:space="preserve">          </v>
      </c>
      <c r="BC62" t="str">
        <f t="shared" si="56"/>
        <v/>
      </c>
    </row>
    <row r="63" spans="1:55" x14ac:dyDescent="0.25">
      <c r="A63" t="s">
        <v>33</v>
      </c>
      <c r="B63" s="3">
        <v>6.89013562211922E-2</v>
      </c>
      <c r="E63" s="4" t="s">
        <v>7</v>
      </c>
      <c r="F63" s="5">
        <v>7.9903247542130199E-2</v>
      </c>
      <c r="I63" s="4" t="s">
        <v>7</v>
      </c>
      <c r="J63" s="5">
        <v>0.31351462545825298</v>
      </c>
      <c r="M63" s="4" t="s">
        <v>7</v>
      </c>
      <c r="N63" s="5">
        <v>0.165817701534902</v>
      </c>
      <c r="Q63" s="4" t="s">
        <v>7</v>
      </c>
      <c r="R63" s="5">
        <v>6.7378736718926704E-2</v>
      </c>
      <c r="U63" s="4" t="s">
        <v>7</v>
      </c>
      <c r="V63" s="5">
        <v>0.153597262671019</v>
      </c>
      <c r="Y63" s="4" t="s">
        <v>7</v>
      </c>
      <c r="Z63" s="5">
        <v>0.10960706658984801</v>
      </c>
      <c r="AC63" s="4" t="s">
        <v>7</v>
      </c>
      <c r="AD63" s="5">
        <v>0.424463931841844</v>
      </c>
      <c r="AG63" s="4" t="s">
        <v>50</v>
      </c>
      <c r="AH63" s="5">
        <v>0.22497455280741899</v>
      </c>
      <c r="AK63" s="4" t="s">
        <v>7</v>
      </c>
      <c r="AL63" s="5">
        <v>6.0538154402979598E-2</v>
      </c>
      <c r="AO63" s="4" t="s">
        <v>7</v>
      </c>
      <c r="AW63" t="str">
        <f t="shared" si="51"/>
        <v xml:space="preserve">        *  </v>
      </c>
      <c r="AX63" t="str">
        <f t="shared" si="52"/>
        <v>*</v>
      </c>
      <c r="AY63">
        <f t="shared" si="53"/>
        <v>1</v>
      </c>
      <c r="AZ63" t="str">
        <f t="shared" si="54"/>
        <v xml:space="preserve">        #  </v>
      </c>
      <c r="BA63" t="str">
        <f t="shared" si="57"/>
        <v>•</v>
      </c>
      <c r="BB63" t="str">
        <f t="shared" si="55"/>
        <v xml:space="preserve">        |  </v>
      </c>
      <c r="BC63" t="str">
        <f t="shared" si="56"/>
        <v>|</v>
      </c>
    </row>
    <row r="64" spans="1:55" x14ac:dyDescent="0.25">
      <c r="A64" t="s">
        <v>34</v>
      </c>
      <c r="B64" s="3">
        <v>8.0559874217519603E-2</v>
      </c>
      <c r="E64" s="4" t="s">
        <v>7</v>
      </c>
      <c r="F64" s="5">
        <v>7.9903247542130199E-2</v>
      </c>
      <c r="I64" s="4" t="s">
        <v>7</v>
      </c>
      <c r="J64" s="5">
        <v>0.20229930631051399</v>
      </c>
      <c r="M64" s="4" t="s">
        <v>7</v>
      </c>
      <c r="N64" s="5">
        <v>0.21516246511374201</v>
      </c>
      <c r="Q64" s="4" t="s">
        <v>7</v>
      </c>
      <c r="R64" s="5">
        <v>9.0896988210623003E-2</v>
      </c>
      <c r="U64" s="4" t="s">
        <v>7</v>
      </c>
      <c r="V64" s="5">
        <v>0.18123612854344101</v>
      </c>
      <c r="Y64" s="4" t="s">
        <v>7</v>
      </c>
      <c r="Z64" s="5">
        <v>0.16093838326530399</v>
      </c>
      <c r="AC64" s="4" t="s">
        <v>7</v>
      </c>
      <c r="AD64" s="5">
        <v>0.192108146693169</v>
      </c>
      <c r="AG64" s="4" t="s">
        <v>7</v>
      </c>
      <c r="AH64" s="5">
        <v>0.19151640961729099</v>
      </c>
      <c r="AK64" s="4" t="s">
        <v>7</v>
      </c>
      <c r="AL64" s="5">
        <v>9.0278879715413402E-2</v>
      </c>
      <c r="AO64" s="4" t="s">
        <v>7</v>
      </c>
      <c r="AW64" t="str">
        <f t="shared" si="51"/>
        <v xml:space="preserve">          </v>
      </c>
      <c r="AX64" t="str">
        <f t="shared" si="52"/>
        <v/>
      </c>
      <c r="AY64">
        <f t="shared" si="53"/>
        <v>0</v>
      </c>
      <c r="AZ64" t="str">
        <f t="shared" si="54"/>
        <v xml:space="preserve">          </v>
      </c>
      <c r="BA64" t="str">
        <f t="shared" si="57"/>
        <v/>
      </c>
      <c r="BB64" t="str">
        <f t="shared" si="55"/>
        <v xml:space="preserve">          </v>
      </c>
      <c r="BC64" t="str">
        <f t="shared" si="56"/>
        <v/>
      </c>
    </row>
    <row r="65" spans="1:55" x14ac:dyDescent="0.25">
      <c r="A65" t="s">
        <v>35</v>
      </c>
      <c r="B65" s="3">
        <v>5.3614339578685798E-2</v>
      </c>
      <c r="E65" s="4" t="s">
        <v>7</v>
      </c>
      <c r="F65" s="5">
        <v>7.9903247542130199E-2</v>
      </c>
      <c r="I65" s="4" t="s">
        <v>7</v>
      </c>
      <c r="J65" s="5">
        <v>0.290058576539306</v>
      </c>
      <c r="M65" s="4" t="s">
        <v>7</v>
      </c>
      <c r="N65" s="5">
        <v>0.31102609032467299</v>
      </c>
      <c r="Q65" s="4" t="s">
        <v>7</v>
      </c>
      <c r="R65" s="5">
        <v>0.12202002359896701</v>
      </c>
      <c r="U65" s="4" t="s">
        <v>7</v>
      </c>
      <c r="V65" s="5">
        <v>0.11040784569630401</v>
      </c>
      <c r="Y65" s="4" t="s">
        <v>7</v>
      </c>
      <c r="Z65" s="5">
        <v>0.17300190044793101</v>
      </c>
      <c r="AC65" s="4" t="s">
        <v>7</v>
      </c>
      <c r="AD65" s="5">
        <v>0.114158770035183</v>
      </c>
      <c r="AG65" s="4" t="s">
        <v>7</v>
      </c>
      <c r="AH65" s="5">
        <v>0.384710910464787</v>
      </c>
      <c r="AK65" s="4" t="s">
        <v>7</v>
      </c>
      <c r="AL65" s="5">
        <v>7.94922886846509E-2</v>
      </c>
      <c r="AO65" s="4" t="s">
        <v>7</v>
      </c>
      <c r="AW65" t="str">
        <f t="shared" si="51"/>
        <v xml:space="preserve">          </v>
      </c>
      <c r="AX65" t="str">
        <f t="shared" si="52"/>
        <v/>
      </c>
      <c r="AY65">
        <f t="shared" si="53"/>
        <v>0</v>
      </c>
      <c r="AZ65" t="str">
        <f t="shared" si="54"/>
        <v xml:space="preserve">          </v>
      </c>
      <c r="BA65" t="str">
        <f t="shared" si="57"/>
        <v/>
      </c>
      <c r="BB65" t="str">
        <f t="shared" si="55"/>
        <v xml:space="preserve">          </v>
      </c>
      <c r="BC65" t="str">
        <f t="shared" si="56"/>
        <v/>
      </c>
    </row>
    <row r="66" spans="1:55" x14ac:dyDescent="0.25">
      <c r="A66" t="s">
        <v>36</v>
      </c>
      <c r="B66" s="3">
        <v>2.5556694863091201E-2</v>
      </c>
      <c r="E66" s="4" t="s">
        <v>7</v>
      </c>
      <c r="F66" s="5">
        <v>0.11805139068003299</v>
      </c>
      <c r="I66" s="4" t="s">
        <v>7</v>
      </c>
      <c r="J66" s="5">
        <v>0.21352319720801999</v>
      </c>
      <c r="M66" s="4" t="s">
        <v>7</v>
      </c>
      <c r="N66" s="5">
        <v>0.114837532589804</v>
      </c>
      <c r="Q66" s="4" t="s">
        <v>7</v>
      </c>
      <c r="R66" s="5">
        <v>7.9619529697154107E-2</v>
      </c>
      <c r="U66" s="4" t="s">
        <v>7</v>
      </c>
      <c r="V66" s="5">
        <v>0.12893200555244999</v>
      </c>
      <c r="Y66" s="4" t="s">
        <v>7</v>
      </c>
      <c r="Z66" s="5">
        <v>0.133009200839212</v>
      </c>
      <c r="AC66" s="4" t="s">
        <v>7</v>
      </c>
      <c r="AD66" s="5">
        <v>0.25683281674596098</v>
      </c>
      <c r="AG66" s="4" t="s">
        <v>7</v>
      </c>
      <c r="AH66" s="5">
        <v>0.38234924557587002</v>
      </c>
      <c r="AK66" s="4" t="s">
        <v>7</v>
      </c>
      <c r="AL66" s="5">
        <v>7.94922886846509E-2</v>
      </c>
      <c r="AO66" s="4" t="s">
        <v>7</v>
      </c>
      <c r="AW66" t="str">
        <f t="shared" si="51"/>
        <v xml:space="preserve">          </v>
      </c>
      <c r="AX66" t="str">
        <f t="shared" si="52"/>
        <v/>
      </c>
      <c r="AY66">
        <f t="shared" si="53"/>
        <v>0</v>
      </c>
      <c r="AZ66" t="str">
        <f t="shared" si="54"/>
        <v xml:space="preserve">          </v>
      </c>
      <c r="BA66" t="str">
        <f t="shared" si="57"/>
        <v/>
      </c>
      <c r="BB66" t="str">
        <f t="shared" si="55"/>
        <v xml:space="preserve">          </v>
      </c>
      <c r="BC66" t="str">
        <f t="shared" si="56"/>
        <v/>
      </c>
    </row>
    <row r="67" spans="1:55" x14ac:dyDescent="0.25">
      <c r="A67" t="s">
        <v>37</v>
      </c>
      <c r="B67" s="3">
        <v>7.5461510376042998E-2</v>
      </c>
      <c r="E67" s="4" t="s">
        <v>7</v>
      </c>
      <c r="F67" s="5">
        <v>9.1676290606787197E-2</v>
      </c>
      <c r="I67" s="4" t="s">
        <v>7</v>
      </c>
      <c r="J67" s="5">
        <v>0.68096079005007204</v>
      </c>
      <c r="M67" s="4" t="s">
        <v>50</v>
      </c>
      <c r="N67" s="5">
        <v>0.14414022591961301</v>
      </c>
      <c r="Q67" s="4" t="s">
        <v>7</v>
      </c>
      <c r="R67" s="5">
        <v>6.9617068123964801E-2</v>
      </c>
      <c r="U67" s="4" t="s">
        <v>7</v>
      </c>
      <c r="V67" s="5">
        <v>0.159336815946654</v>
      </c>
      <c r="Y67" s="4" t="s">
        <v>7</v>
      </c>
      <c r="Z67" s="5">
        <v>0.111489395118198</v>
      </c>
      <c r="AC67" s="4" t="s">
        <v>7</v>
      </c>
      <c r="AD67" s="5">
        <v>0.23702390714108801</v>
      </c>
      <c r="AG67" s="4" t="s">
        <v>7</v>
      </c>
      <c r="AH67" s="5">
        <v>0.36317703700419302</v>
      </c>
      <c r="AK67" s="4" t="s">
        <v>7</v>
      </c>
      <c r="AL67" s="5">
        <v>5.4104822580755399E-2</v>
      </c>
      <c r="AO67" s="4" t="s">
        <v>7</v>
      </c>
      <c r="AW67" t="str">
        <f t="shared" si="51"/>
        <v xml:space="preserve">   *       </v>
      </c>
      <c r="AX67" t="str">
        <f t="shared" si="52"/>
        <v>*</v>
      </c>
      <c r="AY67">
        <f t="shared" si="53"/>
        <v>1</v>
      </c>
      <c r="AZ67" t="str">
        <f t="shared" si="54"/>
        <v xml:space="preserve">   #       </v>
      </c>
      <c r="BA67" t="str">
        <f t="shared" si="57"/>
        <v>•</v>
      </c>
      <c r="BB67" t="str">
        <f t="shared" si="55"/>
        <v xml:space="preserve">   |       </v>
      </c>
      <c r="BC67" t="str">
        <f t="shared" si="56"/>
        <v>|</v>
      </c>
    </row>
  </sheetData>
  <conditionalFormatting sqref="C3:C32">
    <cfRule type="cellIs" dxfId="9" priority="10" operator="lessThan">
      <formula>0.1</formula>
    </cfRule>
  </conditionalFormatting>
  <conditionalFormatting sqref="G3:G32">
    <cfRule type="cellIs" dxfId="8" priority="9" operator="lessThan">
      <formula>0.1</formula>
    </cfRule>
  </conditionalFormatting>
  <conditionalFormatting sqref="K3:K32">
    <cfRule type="cellIs" dxfId="7" priority="8" operator="lessThan">
      <formula>0.1</formula>
    </cfRule>
  </conditionalFormatting>
  <conditionalFormatting sqref="O3:O32">
    <cfRule type="cellIs" dxfId="6" priority="7" operator="lessThan">
      <formula>0.1</formula>
    </cfRule>
  </conditionalFormatting>
  <conditionalFormatting sqref="S3:S32">
    <cfRule type="cellIs" dxfId="5" priority="6" operator="lessThan">
      <formula>0.1</formula>
    </cfRule>
  </conditionalFormatting>
  <conditionalFormatting sqref="W3:W32">
    <cfRule type="cellIs" dxfId="4" priority="5" operator="lessThan">
      <formula>0.1</formula>
    </cfRule>
  </conditionalFormatting>
  <conditionalFormatting sqref="AA3:AA32">
    <cfRule type="cellIs" dxfId="3" priority="4" operator="lessThan">
      <formula>0.1</formula>
    </cfRule>
  </conditionalFormatting>
  <conditionalFormatting sqref="AE3:AE32">
    <cfRule type="cellIs" dxfId="2" priority="3" operator="lessThan">
      <formula>0.1</formula>
    </cfRule>
  </conditionalFormatting>
  <conditionalFormatting sqref="AI3:AI32">
    <cfRule type="cellIs" dxfId="1" priority="2" operator="lessThan">
      <formula>0.1</formula>
    </cfRule>
  </conditionalFormatting>
  <conditionalFormatting sqref="AM3:AM32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818-92C1-40E4-BB1F-12723D58F029}">
  <dimension ref="A7:P19"/>
  <sheetViews>
    <sheetView workbookViewId="0">
      <selection activeCell="J18" sqref="J18:L19"/>
    </sheetView>
  </sheetViews>
  <sheetFormatPr defaultRowHeight="15" x14ac:dyDescent="0.25"/>
  <sheetData>
    <row r="7" spans="1:16" x14ac:dyDescent="0.25">
      <c r="A7" t="s">
        <v>38</v>
      </c>
      <c r="B7" t="s">
        <v>39</v>
      </c>
      <c r="C7" t="s">
        <v>40</v>
      </c>
      <c r="D7" t="s">
        <v>41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</row>
    <row r="8" spans="1:16" x14ac:dyDescent="0.25">
      <c r="A8">
        <v>22</v>
      </c>
      <c r="B8">
        <v>18</v>
      </c>
      <c r="C8">
        <v>8</v>
      </c>
      <c r="D8">
        <v>13</v>
      </c>
      <c r="E8">
        <v>3</v>
      </c>
      <c r="F8">
        <v>4</v>
      </c>
      <c r="G8">
        <v>22</v>
      </c>
      <c r="H8">
        <v>3</v>
      </c>
      <c r="I8">
        <v>12</v>
      </c>
      <c r="J8">
        <v>6</v>
      </c>
    </row>
    <row r="13" spans="1:16" x14ac:dyDescent="0.25">
      <c r="A13" t="s">
        <v>38</v>
      </c>
      <c r="B13" t="s">
        <v>39</v>
      </c>
      <c r="C13" t="s">
        <v>40</v>
      </c>
      <c r="D13" t="s">
        <v>41</v>
      </c>
      <c r="E13" t="s">
        <v>46</v>
      </c>
      <c r="F13" t="s">
        <v>48</v>
      </c>
      <c r="G13" t="s">
        <v>49</v>
      </c>
      <c r="J13" t="s">
        <v>38</v>
      </c>
      <c r="K13" t="s">
        <v>46</v>
      </c>
      <c r="L13" t="s">
        <v>39</v>
      </c>
      <c r="M13" t="s">
        <v>41</v>
      </c>
      <c r="N13" t="s">
        <v>48</v>
      </c>
      <c r="O13" t="s">
        <v>40</v>
      </c>
      <c r="P13" t="s">
        <v>49</v>
      </c>
    </row>
    <row r="14" spans="1:16" x14ac:dyDescent="0.25">
      <c r="A14">
        <v>22</v>
      </c>
      <c r="B14">
        <v>18</v>
      </c>
      <c r="C14">
        <v>8</v>
      </c>
      <c r="D14">
        <v>13</v>
      </c>
      <c r="E14">
        <v>22</v>
      </c>
      <c r="F14">
        <v>12</v>
      </c>
      <c r="G14">
        <v>6</v>
      </c>
      <c r="J14">
        <v>22</v>
      </c>
      <c r="K14">
        <v>22</v>
      </c>
      <c r="L14">
        <v>18</v>
      </c>
      <c r="M14">
        <v>13</v>
      </c>
      <c r="N14">
        <v>12</v>
      </c>
      <c r="O14">
        <v>8</v>
      </c>
      <c r="P14">
        <v>6</v>
      </c>
    </row>
    <row r="18" spans="1:12" x14ac:dyDescent="0.25">
      <c r="A18" t="s">
        <v>44</v>
      </c>
      <c r="B18" t="s">
        <v>45</v>
      </c>
      <c r="C18" t="s">
        <v>47</v>
      </c>
      <c r="J18" t="s">
        <v>45</v>
      </c>
      <c r="K18" t="s">
        <v>44</v>
      </c>
      <c r="L18" t="s">
        <v>47</v>
      </c>
    </row>
    <row r="19" spans="1:12" x14ac:dyDescent="0.25">
      <c r="A19">
        <v>3</v>
      </c>
      <c r="B19">
        <v>4</v>
      </c>
      <c r="C19">
        <v>3</v>
      </c>
      <c r="J19">
        <v>4</v>
      </c>
      <c r="K19">
        <v>3</v>
      </c>
      <c r="L1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workbookViewId="0">
      <selection activeCell="W1" sqref="W1:AC32"/>
    </sheetView>
  </sheetViews>
  <sheetFormatPr defaultRowHeight="15" x14ac:dyDescent="0.25"/>
  <sheetData>
    <row r="1" spans="1:38" x14ac:dyDescent="0.25">
      <c r="B1" t="s">
        <v>38</v>
      </c>
      <c r="D1" t="s">
        <v>39</v>
      </c>
      <c r="F1" t="s">
        <v>40</v>
      </c>
      <c r="H1" t="s">
        <v>41</v>
      </c>
      <c r="J1" t="s">
        <v>44</v>
      </c>
      <c r="L1" t="s">
        <v>45</v>
      </c>
      <c r="N1" t="s">
        <v>46</v>
      </c>
      <c r="P1" t="s">
        <v>47</v>
      </c>
      <c r="R1" t="s">
        <v>48</v>
      </c>
      <c r="T1" t="s">
        <v>49</v>
      </c>
      <c r="W1" t="s">
        <v>51</v>
      </c>
      <c r="Y1">
        <f>SUM(Y3:Y32)</f>
        <v>111</v>
      </c>
    </row>
    <row r="2" spans="1:38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38" x14ac:dyDescent="0.25">
      <c r="A3" t="s">
        <v>5</v>
      </c>
      <c r="B3">
        <v>0.10293417561705499</v>
      </c>
      <c r="C3" t="s">
        <v>6</v>
      </c>
      <c r="D3">
        <v>0.34176025500087098</v>
      </c>
      <c r="E3" t="s">
        <v>19</v>
      </c>
      <c r="F3">
        <v>0.22161811381436</v>
      </c>
      <c r="G3" t="s">
        <v>19</v>
      </c>
      <c r="H3">
        <v>0.37664981810527598</v>
      </c>
      <c r="I3" t="s">
        <v>6</v>
      </c>
      <c r="J3">
        <v>7.2695050237336606E-2</v>
      </c>
      <c r="K3" t="s">
        <v>19</v>
      </c>
      <c r="L3">
        <v>0.10153895400102</v>
      </c>
      <c r="M3" t="s">
        <v>19</v>
      </c>
      <c r="N3">
        <v>0.138287966181982</v>
      </c>
      <c r="O3" t="s">
        <v>6</v>
      </c>
      <c r="P3">
        <v>0.12537792491420799</v>
      </c>
      <c r="Q3" t="s">
        <v>19</v>
      </c>
      <c r="R3">
        <v>0.418614480333727</v>
      </c>
      <c r="S3" t="s">
        <v>19</v>
      </c>
      <c r="T3">
        <v>0.13342877769282899</v>
      </c>
      <c r="U3" t="s">
        <v>19</v>
      </c>
      <c r="W3" t="str">
        <f>_xlfn.CONCAT(C3,E3,G3,I3,K3,M3,O3,Q3,S3,U3)</f>
        <v xml:space="preserve"> *      *      *       </v>
      </c>
      <c r="X3" t="str">
        <f>TRIM(SUBSTITUTE(W3," ", ""))</f>
        <v>***</v>
      </c>
      <c r="Y3">
        <f>LEN(X3)</f>
        <v>3</v>
      </c>
      <c r="Z3" t="str">
        <f>SUBSTITUTE(W3,"*","#")</f>
        <v xml:space="preserve"> #      #      #       </v>
      </c>
      <c r="AA3" t="str">
        <f t="shared" ref="AA3:AA4" si="0">SUBSTITUTE(X3,"*",CHAR(149))</f>
        <v>•••</v>
      </c>
      <c r="AB3" t="str">
        <f>SUBSTITUTE(W3,"*","|")</f>
        <v xml:space="preserve"> |      |      |       </v>
      </c>
      <c r="AC3" t="str">
        <f>SUBSTITUTE(X3,"*","|")</f>
        <v>|||</v>
      </c>
      <c r="AL3" t="s">
        <v>38</v>
      </c>
    </row>
    <row r="4" spans="1:38" x14ac:dyDescent="0.25">
      <c r="A4" t="s">
        <v>8</v>
      </c>
      <c r="B4">
        <v>0.15030480406100899</v>
      </c>
      <c r="C4" t="s">
        <v>6</v>
      </c>
      <c r="D4">
        <v>0.34176025500087098</v>
      </c>
      <c r="E4" t="s">
        <v>19</v>
      </c>
      <c r="F4">
        <v>0.22605835742069</v>
      </c>
      <c r="G4" t="s">
        <v>19</v>
      </c>
      <c r="H4">
        <v>0.37664981810527598</v>
      </c>
      <c r="I4" t="s">
        <v>6</v>
      </c>
      <c r="J4">
        <v>3.3171710637667398E-2</v>
      </c>
      <c r="K4" t="s">
        <v>19</v>
      </c>
      <c r="L4">
        <v>9.7771653121400195E-2</v>
      </c>
      <c r="M4" t="s">
        <v>19</v>
      </c>
      <c r="N4">
        <v>0.16135633685463399</v>
      </c>
      <c r="O4" t="s">
        <v>6</v>
      </c>
      <c r="P4">
        <v>0.12537792491420799</v>
      </c>
      <c r="Q4" t="s">
        <v>19</v>
      </c>
      <c r="R4">
        <v>0.46171997183728802</v>
      </c>
      <c r="S4" t="s">
        <v>19</v>
      </c>
      <c r="T4">
        <v>0.13347746107536401</v>
      </c>
      <c r="U4" t="s">
        <v>19</v>
      </c>
      <c r="W4" t="str">
        <f t="shared" ref="W4:W32" si="1">_xlfn.CONCAT(C4,E4,G4,I4,K4,M4,O4,Q4,S4,U4)</f>
        <v xml:space="preserve"> *      *      *       </v>
      </c>
      <c r="X4" t="str">
        <f t="shared" ref="X4:X32" si="2">TRIM(SUBSTITUTE(W4," ", ""))</f>
        <v>***</v>
      </c>
      <c r="Y4">
        <f t="shared" ref="Y4:Y32" si="3">LEN(X4)</f>
        <v>3</v>
      </c>
      <c r="Z4" t="str">
        <f t="shared" ref="Z4:Z32" si="4">SUBSTITUTE(W4,"*","#")</f>
        <v xml:space="preserve"> #      #      #       </v>
      </c>
      <c r="AA4" t="str">
        <f t="shared" si="0"/>
        <v>•••</v>
      </c>
      <c r="AB4" t="str">
        <f t="shared" ref="AB4:AC32" si="5">SUBSTITUTE(W4,"*","|")</f>
        <v xml:space="preserve"> |      |      |       </v>
      </c>
      <c r="AC4" t="str">
        <f t="shared" si="5"/>
        <v>|||</v>
      </c>
      <c r="AL4" t="s">
        <v>39</v>
      </c>
    </row>
    <row r="5" spans="1:38" x14ac:dyDescent="0.25">
      <c r="A5" t="s">
        <v>9</v>
      </c>
      <c r="B5">
        <v>0.10853551624787</v>
      </c>
      <c r="C5" t="s">
        <v>6</v>
      </c>
      <c r="D5">
        <v>0.51192613567245204</v>
      </c>
      <c r="E5" t="s">
        <v>6</v>
      </c>
      <c r="F5">
        <v>0.36768934717999602</v>
      </c>
      <c r="G5" t="s">
        <v>19</v>
      </c>
      <c r="H5">
        <v>0.37664981810527598</v>
      </c>
      <c r="I5" t="s">
        <v>6</v>
      </c>
      <c r="J5">
        <v>7.1447304579381199E-2</v>
      </c>
      <c r="K5" t="s">
        <v>19</v>
      </c>
      <c r="L5">
        <v>9.6475983322563297E-2</v>
      </c>
      <c r="M5" t="s">
        <v>19</v>
      </c>
      <c r="N5">
        <v>0.138287966181982</v>
      </c>
      <c r="O5" t="s">
        <v>19</v>
      </c>
      <c r="P5">
        <v>0.12537792491420799</v>
      </c>
      <c r="Q5" t="s">
        <v>19</v>
      </c>
      <c r="R5">
        <v>0.32068943795035698</v>
      </c>
      <c r="S5" t="s">
        <v>19</v>
      </c>
      <c r="T5">
        <v>0.192400702900758</v>
      </c>
      <c r="U5" t="s">
        <v>6</v>
      </c>
      <c r="W5" t="str">
        <f t="shared" si="1"/>
        <v xml:space="preserve"> *  *    *            * </v>
      </c>
      <c r="X5" t="str">
        <f t="shared" si="2"/>
        <v>****</v>
      </c>
      <c r="Y5">
        <f t="shared" si="3"/>
        <v>4</v>
      </c>
      <c r="Z5" t="str">
        <f t="shared" si="4"/>
        <v xml:space="preserve"> #  #    #            # </v>
      </c>
      <c r="AA5" t="str">
        <f>SUBSTITUTE(X5,"*",CHAR(149))</f>
        <v>••••</v>
      </c>
      <c r="AB5" t="str">
        <f t="shared" si="5"/>
        <v xml:space="preserve"> |  |    |            | </v>
      </c>
      <c r="AC5" t="str">
        <f t="shared" si="5"/>
        <v>||||</v>
      </c>
      <c r="AL5" t="s">
        <v>40</v>
      </c>
    </row>
    <row r="6" spans="1:38" x14ac:dyDescent="0.25">
      <c r="A6" t="s">
        <v>10</v>
      </c>
      <c r="B6">
        <v>0.107039226325141</v>
      </c>
      <c r="C6" t="s">
        <v>6</v>
      </c>
      <c r="D6">
        <v>0.52479904392598098</v>
      </c>
      <c r="E6" t="s">
        <v>6</v>
      </c>
      <c r="F6">
        <v>0.40167494246430302</v>
      </c>
      <c r="G6" t="s">
        <v>6</v>
      </c>
      <c r="H6">
        <v>0.19539189508718299</v>
      </c>
      <c r="I6" t="s">
        <v>19</v>
      </c>
      <c r="J6">
        <v>7.1447304579381199E-2</v>
      </c>
      <c r="K6" t="s">
        <v>19</v>
      </c>
      <c r="L6">
        <v>0.10770272728083501</v>
      </c>
      <c r="M6" t="s">
        <v>19</v>
      </c>
      <c r="N6">
        <v>0.161061407429339</v>
      </c>
      <c r="O6" t="s">
        <v>6</v>
      </c>
      <c r="P6">
        <v>0.12537792491420799</v>
      </c>
      <c r="Q6" t="s">
        <v>19</v>
      </c>
      <c r="R6">
        <v>0.79958056015627599</v>
      </c>
      <c r="S6" t="s">
        <v>6</v>
      </c>
      <c r="T6">
        <v>1.54708427946312E-2</v>
      </c>
      <c r="U6" t="s">
        <v>19</v>
      </c>
      <c r="W6" t="str">
        <f t="shared" si="1"/>
        <v xml:space="preserve"> *  *  *        *    *   </v>
      </c>
      <c r="X6" t="str">
        <f t="shared" si="2"/>
        <v>*****</v>
      </c>
      <c r="Y6">
        <f t="shared" si="3"/>
        <v>5</v>
      </c>
      <c r="Z6" t="str">
        <f t="shared" si="4"/>
        <v xml:space="preserve"> #  #  #        #    #   </v>
      </c>
      <c r="AA6" t="str">
        <f t="shared" ref="AA6:AA32" si="6">SUBSTITUTE(X6,"*",CHAR(149))</f>
        <v>•••••</v>
      </c>
      <c r="AB6" t="str">
        <f t="shared" si="5"/>
        <v xml:space="preserve"> |  |  |        |    |   </v>
      </c>
      <c r="AC6" t="str">
        <f t="shared" si="5"/>
        <v>|||||</v>
      </c>
      <c r="AL6" t="s">
        <v>41</v>
      </c>
    </row>
    <row r="7" spans="1:38" x14ac:dyDescent="0.25">
      <c r="A7" t="s">
        <v>11</v>
      </c>
      <c r="B7">
        <v>0.103981268444007</v>
      </c>
      <c r="C7" t="s">
        <v>6</v>
      </c>
      <c r="D7">
        <v>0.59599291059825499</v>
      </c>
      <c r="E7" t="s">
        <v>6</v>
      </c>
      <c r="F7">
        <v>0.14236562470052999</v>
      </c>
      <c r="G7" t="s">
        <v>19</v>
      </c>
      <c r="H7">
        <v>0.30910019799983701</v>
      </c>
      <c r="I7" t="s">
        <v>19</v>
      </c>
      <c r="J7">
        <v>0.16013763631591099</v>
      </c>
      <c r="K7" t="s">
        <v>19</v>
      </c>
      <c r="L7">
        <v>0</v>
      </c>
      <c r="M7" t="s">
        <v>19</v>
      </c>
      <c r="N7">
        <v>0.17701365404029201</v>
      </c>
      <c r="O7" t="s">
        <v>6</v>
      </c>
      <c r="P7">
        <v>0.142241272299067</v>
      </c>
      <c r="Q7" t="s">
        <v>19</v>
      </c>
      <c r="R7">
        <v>0.52246342803011503</v>
      </c>
      <c r="S7" t="s">
        <v>19</v>
      </c>
      <c r="T7">
        <v>0.15734374976280699</v>
      </c>
      <c r="U7" t="s">
        <v>6</v>
      </c>
      <c r="W7" t="str">
        <f t="shared" si="1"/>
        <v xml:space="preserve"> *  *          *      * </v>
      </c>
      <c r="X7" t="str">
        <f t="shared" si="2"/>
        <v>****</v>
      </c>
      <c r="Y7">
        <f t="shared" si="3"/>
        <v>4</v>
      </c>
      <c r="Z7" t="str">
        <f t="shared" si="4"/>
        <v xml:space="preserve"> #  #          #      # </v>
      </c>
      <c r="AA7" t="str">
        <f t="shared" si="6"/>
        <v>••••</v>
      </c>
      <c r="AB7" t="str">
        <f t="shared" si="5"/>
        <v xml:space="preserve"> |  |          |      | </v>
      </c>
      <c r="AC7" t="str">
        <f t="shared" si="5"/>
        <v>||||</v>
      </c>
      <c r="AL7" s="1" t="s">
        <v>42</v>
      </c>
    </row>
    <row r="8" spans="1:38" x14ac:dyDescent="0.25">
      <c r="A8" t="s">
        <v>12</v>
      </c>
      <c r="B8">
        <v>0.10433136674934899</v>
      </c>
      <c r="C8" t="s">
        <v>6</v>
      </c>
      <c r="D8">
        <v>0.51192613567245204</v>
      </c>
      <c r="E8" t="s">
        <v>6</v>
      </c>
      <c r="F8">
        <v>0.41444666498798999</v>
      </c>
      <c r="G8" t="s">
        <v>6</v>
      </c>
      <c r="H8">
        <v>0.23162622405654201</v>
      </c>
      <c r="I8" t="s">
        <v>19</v>
      </c>
      <c r="J8">
        <v>3.3171710637667398E-2</v>
      </c>
      <c r="K8" t="s">
        <v>19</v>
      </c>
      <c r="L8">
        <v>0.14522992398762699</v>
      </c>
      <c r="M8" t="s">
        <v>19</v>
      </c>
      <c r="N8">
        <v>0.138287966181982</v>
      </c>
      <c r="O8" t="s">
        <v>19</v>
      </c>
      <c r="P8">
        <v>0.12528899568764801</v>
      </c>
      <c r="Q8" t="s">
        <v>19</v>
      </c>
      <c r="R8">
        <v>0.32160846943216798</v>
      </c>
      <c r="S8" t="s">
        <v>19</v>
      </c>
      <c r="T8">
        <v>0</v>
      </c>
      <c r="U8" t="s">
        <v>19</v>
      </c>
      <c r="W8" t="str">
        <f t="shared" si="1"/>
        <v xml:space="preserve"> *  *  *               </v>
      </c>
      <c r="X8" t="str">
        <f t="shared" si="2"/>
        <v>***</v>
      </c>
      <c r="Y8">
        <f t="shared" si="3"/>
        <v>3</v>
      </c>
      <c r="Z8" t="str">
        <f t="shared" si="4"/>
        <v xml:space="preserve"> #  #  #               </v>
      </c>
      <c r="AA8" t="str">
        <f t="shared" si="6"/>
        <v>•••</v>
      </c>
      <c r="AB8" t="str">
        <f t="shared" si="5"/>
        <v xml:space="preserve"> |  |  |               </v>
      </c>
      <c r="AC8" t="str">
        <f t="shared" si="5"/>
        <v>|||</v>
      </c>
      <c r="AL8" s="1" t="s">
        <v>43</v>
      </c>
    </row>
    <row r="9" spans="1:38" x14ac:dyDescent="0.25">
      <c r="A9" t="s">
        <v>13</v>
      </c>
      <c r="B9">
        <v>0.102260437978937</v>
      </c>
      <c r="C9" t="s">
        <v>6</v>
      </c>
      <c r="D9">
        <v>0.78359591564936404</v>
      </c>
      <c r="E9" t="s">
        <v>6</v>
      </c>
      <c r="F9">
        <v>1</v>
      </c>
      <c r="G9" t="s">
        <v>19</v>
      </c>
      <c r="H9">
        <v>0.30212720975990298</v>
      </c>
      <c r="I9" t="s">
        <v>19</v>
      </c>
      <c r="J9">
        <v>3.4776402712005799E-2</v>
      </c>
      <c r="K9" t="s">
        <v>19</v>
      </c>
      <c r="L9">
        <v>6.6423527325189302E-2</v>
      </c>
      <c r="M9" t="s">
        <v>19</v>
      </c>
      <c r="N9">
        <v>0.166871150384206</v>
      </c>
      <c r="O9" t="s">
        <v>6</v>
      </c>
      <c r="P9">
        <v>0.12537792491420799</v>
      </c>
      <c r="Q9" t="s">
        <v>19</v>
      </c>
      <c r="R9">
        <v>0.32160846943216798</v>
      </c>
      <c r="S9" t="s">
        <v>19</v>
      </c>
      <c r="T9">
        <v>4.4004669799631101E-2</v>
      </c>
      <c r="U9" t="s">
        <v>19</v>
      </c>
      <c r="W9" t="str">
        <f t="shared" si="1"/>
        <v xml:space="preserve"> *  *          *       </v>
      </c>
      <c r="X9" t="str">
        <f t="shared" si="2"/>
        <v>***</v>
      </c>
      <c r="Y9">
        <f t="shared" si="3"/>
        <v>3</v>
      </c>
      <c r="Z9" t="str">
        <f t="shared" si="4"/>
        <v xml:space="preserve"> #  #          #       </v>
      </c>
      <c r="AA9" t="str">
        <f t="shared" si="6"/>
        <v>•••</v>
      </c>
      <c r="AB9" t="str">
        <f t="shared" si="5"/>
        <v xml:space="preserve"> |  |          |       </v>
      </c>
      <c r="AC9" t="str">
        <f t="shared" si="5"/>
        <v>|||</v>
      </c>
    </row>
    <row r="10" spans="1:38" x14ac:dyDescent="0.25">
      <c r="A10" t="s">
        <v>14</v>
      </c>
      <c r="B10">
        <v>0.13456165459730901</v>
      </c>
      <c r="C10" t="s">
        <v>6</v>
      </c>
      <c r="D10">
        <v>0.58965920495162405</v>
      </c>
      <c r="E10" t="s">
        <v>6</v>
      </c>
      <c r="F10">
        <v>0.41444666498798999</v>
      </c>
      <c r="G10" t="s">
        <v>6</v>
      </c>
      <c r="H10">
        <v>0.23136991825550399</v>
      </c>
      <c r="I10" t="s">
        <v>19</v>
      </c>
      <c r="J10">
        <v>6.5364541032017803E-2</v>
      </c>
      <c r="K10" t="s">
        <v>19</v>
      </c>
      <c r="L10">
        <v>0.104044841854137</v>
      </c>
      <c r="M10" t="s">
        <v>19</v>
      </c>
      <c r="N10">
        <v>0.16674205930113201</v>
      </c>
      <c r="O10" t="s">
        <v>6</v>
      </c>
      <c r="P10">
        <v>0.12537792491420799</v>
      </c>
      <c r="Q10" t="s">
        <v>19</v>
      </c>
      <c r="R10">
        <v>0.364192491509024</v>
      </c>
      <c r="S10" t="s">
        <v>19</v>
      </c>
      <c r="T10">
        <v>5.6838361574405201E-2</v>
      </c>
      <c r="U10" t="s">
        <v>19</v>
      </c>
      <c r="W10" t="str">
        <f t="shared" si="1"/>
        <v xml:space="preserve"> *  *  *        *       </v>
      </c>
      <c r="X10" t="str">
        <f t="shared" si="2"/>
        <v>****</v>
      </c>
      <c r="Y10">
        <f t="shared" si="3"/>
        <v>4</v>
      </c>
      <c r="Z10" t="str">
        <f t="shared" si="4"/>
        <v xml:space="preserve"> #  #  #        #       </v>
      </c>
      <c r="AA10" t="str">
        <f t="shared" si="6"/>
        <v>••••</v>
      </c>
      <c r="AB10" t="str">
        <f t="shared" si="5"/>
        <v xml:space="preserve"> |  |  |        |       </v>
      </c>
      <c r="AC10" t="str">
        <f t="shared" si="5"/>
        <v>||||</v>
      </c>
      <c r="AL10" t="s">
        <v>44</v>
      </c>
    </row>
    <row r="11" spans="1:38" x14ac:dyDescent="0.25">
      <c r="A11" t="s">
        <v>15</v>
      </c>
      <c r="B11">
        <v>0.16156340715304399</v>
      </c>
      <c r="C11" t="s">
        <v>6</v>
      </c>
      <c r="D11">
        <v>0.29599372284452902</v>
      </c>
      <c r="E11" t="s">
        <v>19</v>
      </c>
      <c r="F11">
        <v>0.29273435878889897</v>
      </c>
      <c r="G11" t="s">
        <v>19</v>
      </c>
      <c r="H11">
        <v>0.26535264411250598</v>
      </c>
      <c r="I11" t="s">
        <v>19</v>
      </c>
      <c r="J11">
        <v>3.3171710637667398E-2</v>
      </c>
      <c r="K11" t="s">
        <v>19</v>
      </c>
      <c r="L11">
        <v>0.12560017393414299</v>
      </c>
      <c r="M11" t="s">
        <v>19</v>
      </c>
      <c r="N11">
        <v>0.15159034196285701</v>
      </c>
      <c r="O11" t="s">
        <v>6</v>
      </c>
      <c r="P11">
        <v>0.12537792491420799</v>
      </c>
      <c r="Q11" t="s">
        <v>19</v>
      </c>
      <c r="R11">
        <v>0.418614480333727</v>
      </c>
      <c r="S11" t="s">
        <v>19</v>
      </c>
      <c r="T11">
        <v>4.4796516135515101E-2</v>
      </c>
      <c r="U11" t="s">
        <v>19</v>
      </c>
      <c r="W11" t="str">
        <f t="shared" si="1"/>
        <v xml:space="preserve"> *            *       </v>
      </c>
      <c r="X11" t="str">
        <f t="shared" si="2"/>
        <v>**</v>
      </c>
      <c r="Y11">
        <f t="shared" si="3"/>
        <v>2</v>
      </c>
      <c r="Z11" t="str">
        <f t="shared" si="4"/>
        <v xml:space="preserve"> #            #       </v>
      </c>
      <c r="AA11" t="str">
        <f t="shared" si="6"/>
        <v>••</v>
      </c>
      <c r="AB11" t="str">
        <f t="shared" si="5"/>
        <v xml:space="preserve"> |            |       </v>
      </c>
      <c r="AC11" t="str">
        <f t="shared" si="5"/>
        <v>||</v>
      </c>
      <c r="AL11" t="s">
        <v>45</v>
      </c>
    </row>
    <row r="12" spans="1:38" x14ac:dyDescent="0.25">
      <c r="A12" t="s">
        <v>16</v>
      </c>
      <c r="B12">
        <v>0.10293417561705499</v>
      </c>
      <c r="C12" t="s">
        <v>6</v>
      </c>
      <c r="D12">
        <v>0.58940076837948296</v>
      </c>
      <c r="E12" t="s">
        <v>6</v>
      </c>
      <c r="F12">
        <v>0.308830692058017</v>
      </c>
      <c r="G12" t="s">
        <v>19</v>
      </c>
      <c r="H12">
        <v>0.19539189508718299</v>
      </c>
      <c r="I12" t="s">
        <v>19</v>
      </c>
      <c r="J12">
        <v>3.4776402712005799E-2</v>
      </c>
      <c r="K12" t="s">
        <v>19</v>
      </c>
      <c r="L12">
        <v>8.0775398323958594E-2</v>
      </c>
      <c r="M12" t="s">
        <v>19</v>
      </c>
      <c r="N12">
        <v>0.13285105699137301</v>
      </c>
      <c r="O12" t="s">
        <v>6</v>
      </c>
      <c r="P12">
        <v>0.12537792491420799</v>
      </c>
      <c r="Q12" t="s">
        <v>19</v>
      </c>
      <c r="R12">
        <v>0.57388604306580304</v>
      </c>
      <c r="S12" t="s">
        <v>6</v>
      </c>
      <c r="T12">
        <v>0.31365707341368398</v>
      </c>
      <c r="U12" t="s">
        <v>6</v>
      </c>
      <c r="W12" t="str">
        <f t="shared" si="1"/>
        <v xml:space="preserve"> *  *          *    *  * </v>
      </c>
      <c r="X12" t="str">
        <f t="shared" si="2"/>
        <v>*****</v>
      </c>
      <c r="Y12">
        <f t="shared" si="3"/>
        <v>5</v>
      </c>
      <c r="Z12" t="str">
        <f t="shared" si="4"/>
        <v xml:space="preserve"> #  #          #    #  # </v>
      </c>
      <c r="AA12" t="str">
        <f t="shared" si="6"/>
        <v>•••••</v>
      </c>
      <c r="AB12" t="str">
        <f t="shared" si="5"/>
        <v xml:space="preserve"> |  |          |    |  | </v>
      </c>
      <c r="AC12" t="str">
        <f t="shared" si="5"/>
        <v>|||||</v>
      </c>
      <c r="AL12" t="s">
        <v>46</v>
      </c>
    </row>
    <row r="13" spans="1:38" x14ac:dyDescent="0.25">
      <c r="A13" t="s">
        <v>17</v>
      </c>
      <c r="B13">
        <v>0.126573178569167</v>
      </c>
      <c r="C13" t="s">
        <v>6</v>
      </c>
      <c r="D13">
        <v>0.49678920950366501</v>
      </c>
      <c r="E13" t="s">
        <v>6</v>
      </c>
      <c r="F13" t="s">
        <v>52</v>
      </c>
      <c r="H13">
        <v>0.36698483583351199</v>
      </c>
      <c r="I13" t="s">
        <v>6</v>
      </c>
      <c r="J13">
        <v>0.15324587670518899</v>
      </c>
      <c r="K13" t="s">
        <v>6</v>
      </c>
      <c r="L13">
        <v>6.4800743808813899E-2</v>
      </c>
      <c r="M13" t="s">
        <v>19</v>
      </c>
      <c r="N13">
        <v>0.12450282657408999</v>
      </c>
      <c r="O13" t="s">
        <v>19</v>
      </c>
      <c r="P13">
        <v>1</v>
      </c>
      <c r="Q13" t="s">
        <v>19</v>
      </c>
      <c r="R13">
        <v>0.67549789132118798</v>
      </c>
      <c r="S13" t="s">
        <v>6</v>
      </c>
      <c r="T13">
        <v>0.100999991323325</v>
      </c>
      <c r="U13" t="s">
        <v>19</v>
      </c>
      <c r="W13" t="str">
        <f t="shared" si="1"/>
        <v xml:space="preserve"> *  *  *  *        *   </v>
      </c>
      <c r="X13" t="str">
        <f t="shared" si="2"/>
        <v>*****</v>
      </c>
      <c r="Y13">
        <f t="shared" si="3"/>
        <v>5</v>
      </c>
      <c r="Z13" t="str">
        <f t="shared" si="4"/>
        <v xml:space="preserve"> #  #  #  #        #   </v>
      </c>
      <c r="AA13" t="str">
        <f t="shared" si="6"/>
        <v>•••••</v>
      </c>
      <c r="AB13" t="str">
        <f t="shared" si="5"/>
        <v xml:space="preserve"> |  |  |  |        |   </v>
      </c>
      <c r="AC13" t="str">
        <f t="shared" si="5"/>
        <v>|||||</v>
      </c>
      <c r="AL13" t="s">
        <v>47</v>
      </c>
    </row>
    <row r="14" spans="1:38" x14ac:dyDescent="0.25">
      <c r="A14" t="s">
        <v>18</v>
      </c>
      <c r="B14">
        <v>0</v>
      </c>
      <c r="C14" t="s">
        <v>19</v>
      </c>
      <c r="D14">
        <v>0</v>
      </c>
      <c r="E14" t="s">
        <v>19</v>
      </c>
      <c r="F14">
        <v>0</v>
      </c>
      <c r="G14" t="s">
        <v>19</v>
      </c>
      <c r="H14">
        <v>0</v>
      </c>
      <c r="I14" t="s">
        <v>19</v>
      </c>
      <c r="J14">
        <v>3.2460828481922298E-2</v>
      </c>
      <c r="K14" t="s">
        <v>19</v>
      </c>
      <c r="L14">
        <v>0</v>
      </c>
      <c r="M14" t="s">
        <v>19</v>
      </c>
      <c r="N14">
        <v>0</v>
      </c>
      <c r="O14" t="s">
        <v>19</v>
      </c>
      <c r="P14">
        <v>0</v>
      </c>
      <c r="Q14" t="s">
        <v>19</v>
      </c>
      <c r="R14">
        <v>0.32490914099242602</v>
      </c>
      <c r="S14" t="s">
        <v>6</v>
      </c>
      <c r="T14">
        <v>0</v>
      </c>
      <c r="U14" t="s">
        <v>19</v>
      </c>
      <c r="W14" t="str">
        <f t="shared" si="1"/>
        <v xml:space="preserve">                 *   </v>
      </c>
      <c r="X14" t="str">
        <f t="shared" si="2"/>
        <v>*</v>
      </c>
      <c r="Y14">
        <f t="shared" si="3"/>
        <v>1</v>
      </c>
      <c r="Z14" t="str">
        <f t="shared" si="4"/>
        <v xml:space="preserve">                 #   </v>
      </c>
      <c r="AA14" t="str">
        <f t="shared" si="6"/>
        <v>•</v>
      </c>
      <c r="AB14" t="str">
        <f t="shared" si="5"/>
        <v xml:space="preserve">                 |   </v>
      </c>
      <c r="AC14" t="str">
        <f t="shared" si="5"/>
        <v>|</v>
      </c>
      <c r="AL14" t="s">
        <v>48</v>
      </c>
    </row>
    <row r="15" spans="1:38" x14ac:dyDescent="0.25">
      <c r="A15" t="s">
        <v>20</v>
      </c>
      <c r="B15">
        <v>0.10433136674934899</v>
      </c>
      <c r="C15" t="s">
        <v>6</v>
      </c>
      <c r="D15">
        <v>0.431040397262207</v>
      </c>
      <c r="E15" t="s">
        <v>6</v>
      </c>
      <c r="F15" t="s">
        <v>52</v>
      </c>
      <c r="H15">
        <v>0.32851685290351201</v>
      </c>
      <c r="I15" t="s">
        <v>6</v>
      </c>
      <c r="J15">
        <v>0.18891160610176999</v>
      </c>
      <c r="K15" t="s">
        <v>6</v>
      </c>
      <c r="L15">
        <v>0.110842344015555</v>
      </c>
      <c r="M15" t="s">
        <v>19</v>
      </c>
      <c r="N15">
        <v>0.152154755975311</v>
      </c>
      <c r="O15" t="s">
        <v>6</v>
      </c>
      <c r="P15">
        <v>0.12537792491420799</v>
      </c>
      <c r="Q15" t="s">
        <v>19</v>
      </c>
      <c r="R15">
        <v>0.52246342803011503</v>
      </c>
      <c r="S15" t="s">
        <v>6</v>
      </c>
      <c r="T15">
        <v>0.21318776314078799</v>
      </c>
      <c r="U15" t="s">
        <v>6</v>
      </c>
      <c r="W15" t="str">
        <f t="shared" si="1"/>
        <v xml:space="preserve"> *  *  *  *    *    *  * </v>
      </c>
      <c r="X15" t="str">
        <f t="shared" si="2"/>
        <v>*******</v>
      </c>
      <c r="Y15">
        <f t="shared" si="3"/>
        <v>7</v>
      </c>
      <c r="Z15" t="str">
        <f t="shared" si="4"/>
        <v xml:space="preserve"> #  #  #  #    #    #  # </v>
      </c>
      <c r="AA15" t="str">
        <f t="shared" si="6"/>
        <v>•••••••</v>
      </c>
      <c r="AB15" t="str">
        <f t="shared" si="5"/>
        <v xml:space="preserve"> |  |  |  |    |    |  | </v>
      </c>
      <c r="AC15" t="str">
        <f t="shared" si="5"/>
        <v>|||||||</v>
      </c>
      <c r="AL15" t="s">
        <v>49</v>
      </c>
    </row>
    <row r="16" spans="1:38" x14ac:dyDescent="0.25">
      <c r="A16" t="s">
        <v>21</v>
      </c>
      <c r="B16">
        <v>0.12047765632105401</v>
      </c>
      <c r="C16" t="s">
        <v>6</v>
      </c>
      <c r="D16">
        <v>0.27668770080656102</v>
      </c>
      <c r="E16" t="s">
        <v>19</v>
      </c>
      <c r="F16">
        <v>0.463515017118522</v>
      </c>
      <c r="G16" t="s">
        <v>6</v>
      </c>
      <c r="H16">
        <v>0.37664981810527598</v>
      </c>
      <c r="I16" t="s">
        <v>6</v>
      </c>
      <c r="J16">
        <v>6.8200077968707806E-2</v>
      </c>
      <c r="K16" t="s">
        <v>19</v>
      </c>
      <c r="L16">
        <v>8.7493524212145901E-2</v>
      </c>
      <c r="M16" t="s">
        <v>19</v>
      </c>
      <c r="N16">
        <v>0.17549646839178201</v>
      </c>
      <c r="O16" t="s">
        <v>6</v>
      </c>
      <c r="P16">
        <v>0.12528899568764801</v>
      </c>
      <c r="Q16" t="s">
        <v>19</v>
      </c>
      <c r="R16">
        <v>0.55302633982457305</v>
      </c>
      <c r="S16" t="s">
        <v>6</v>
      </c>
      <c r="T16">
        <v>0</v>
      </c>
      <c r="U16" t="s">
        <v>19</v>
      </c>
      <c r="W16" t="str">
        <f t="shared" si="1"/>
        <v xml:space="preserve"> *    *  *      *    *   </v>
      </c>
      <c r="X16" t="str">
        <f t="shared" si="2"/>
        <v>*****</v>
      </c>
      <c r="Y16">
        <f t="shared" si="3"/>
        <v>5</v>
      </c>
      <c r="Z16" t="str">
        <f t="shared" si="4"/>
        <v xml:space="preserve"> #    #  #      #    #   </v>
      </c>
      <c r="AA16" t="str">
        <f t="shared" si="6"/>
        <v>•••••</v>
      </c>
      <c r="AB16" t="str">
        <f t="shared" si="5"/>
        <v xml:space="preserve"> |    |  |      |    |   </v>
      </c>
      <c r="AC16" t="str">
        <f t="shared" si="5"/>
        <v>|||||</v>
      </c>
    </row>
    <row r="17" spans="1:29" x14ac:dyDescent="0.25">
      <c r="A17" t="s">
        <v>22</v>
      </c>
      <c r="B17">
        <v>0.125243989948293</v>
      </c>
      <c r="C17" t="s">
        <v>6</v>
      </c>
      <c r="D17">
        <v>0</v>
      </c>
      <c r="E17" t="s">
        <v>19</v>
      </c>
      <c r="F17">
        <v>0.36005027666454897</v>
      </c>
      <c r="G17" t="s">
        <v>19</v>
      </c>
      <c r="H17">
        <v>0</v>
      </c>
      <c r="I17" t="s">
        <v>19</v>
      </c>
      <c r="J17">
        <v>0.23052236740215401</v>
      </c>
      <c r="K17" t="s">
        <v>6</v>
      </c>
      <c r="L17">
        <v>0.107057250036014</v>
      </c>
      <c r="M17" t="s">
        <v>19</v>
      </c>
      <c r="N17">
        <v>0.16790977525662201</v>
      </c>
      <c r="O17" t="s">
        <v>6</v>
      </c>
      <c r="P17">
        <v>0.11788923555735201</v>
      </c>
      <c r="Q17" t="s">
        <v>6</v>
      </c>
      <c r="R17">
        <v>0.36076643512369</v>
      </c>
      <c r="S17" t="s">
        <v>19</v>
      </c>
      <c r="T17">
        <v>0</v>
      </c>
      <c r="U17" t="s">
        <v>19</v>
      </c>
      <c r="W17" t="str">
        <f t="shared" si="1"/>
        <v xml:space="preserve"> *        *    *  *     </v>
      </c>
      <c r="X17" t="str">
        <f t="shared" si="2"/>
        <v>****</v>
      </c>
      <c r="Y17">
        <f t="shared" si="3"/>
        <v>4</v>
      </c>
      <c r="Z17" t="str">
        <f t="shared" si="4"/>
        <v xml:space="preserve"> #        #    #  #     </v>
      </c>
      <c r="AA17" t="str">
        <f t="shared" si="6"/>
        <v>••••</v>
      </c>
      <c r="AB17" t="str">
        <f t="shared" si="5"/>
        <v xml:space="preserve"> |        |    |  |     </v>
      </c>
      <c r="AC17" t="str">
        <f t="shared" si="5"/>
        <v>||||</v>
      </c>
    </row>
    <row r="18" spans="1:29" x14ac:dyDescent="0.25">
      <c r="A18" t="s">
        <v>23</v>
      </c>
      <c r="B18">
        <v>5.2871210512538E-2</v>
      </c>
      <c r="C18" t="s">
        <v>19</v>
      </c>
      <c r="D18">
        <v>0.28308334814317099</v>
      </c>
      <c r="E18" t="s">
        <v>19</v>
      </c>
      <c r="F18">
        <v>0.26393095184205401</v>
      </c>
      <c r="G18" t="s">
        <v>19</v>
      </c>
      <c r="H18">
        <v>0.37664981810527598</v>
      </c>
      <c r="I18" t="s">
        <v>6</v>
      </c>
      <c r="J18">
        <v>2.6839622387492299E-2</v>
      </c>
      <c r="K18" t="s">
        <v>19</v>
      </c>
      <c r="L18">
        <v>0.134766062122265</v>
      </c>
      <c r="M18" t="s">
        <v>19</v>
      </c>
      <c r="N18">
        <v>0.138287966181982</v>
      </c>
      <c r="O18" t="s">
        <v>6</v>
      </c>
      <c r="P18">
        <v>0.12537792491420799</v>
      </c>
      <c r="Q18" t="s">
        <v>19</v>
      </c>
      <c r="R18">
        <v>0.35772649097279702</v>
      </c>
      <c r="S18" t="s">
        <v>19</v>
      </c>
      <c r="T18">
        <v>7.4868961177904397E-2</v>
      </c>
      <c r="U18" t="s">
        <v>19</v>
      </c>
      <c r="W18" t="str">
        <f t="shared" si="1"/>
        <v xml:space="preserve">       *      *       </v>
      </c>
      <c r="X18" t="str">
        <f t="shared" si="2"/>
        <v>**</v>
      </c>
      <c r="Y18">
        <f t="shared" si="3"/>
        <v>2</v>
      </c>
      <c r="Z18" t="str">
        <f t="shared" si="4"/>
        <v xml:space="preserve">       #      #       </v>
      </c>
      <c r="AA18" t="str">
        <f t="shared" si="6"/>
        <v>••</v>
      </c>
      <c r="AB18" t="str">
        <f t="shared" si="5"/>
        <v xml:space="preserve">       |      |       </v>
      </c>
      <c r="AC18" t="str">
        <f t="shared" si="5"/>
        <v>||</v>
      </c>
    </row>
    <row r="19" spans="1:29" x14ac:dyDescent="0.25">
      <c r="A19" t="s">
        <v>24</v>
      </c>
      <c r="B19">
        <v>0.13156324942492501</v>
      </c>
      <c r="C19" t="s">
        <v>6</v>
      </c>
      <c r="D19">
        <v>0</v>
      </c>
      <c r="E19" t="s">
        <v>19</v>
      </c>
      <c r="F19">
        <v>0.36005027666454897</v>
      </c>
      <c r="G19" t="s">
        <v>19</v>
      </c>
      <c r="H19">
        <v>1.8470859814405199E-2</v>
      </c>
      <c r="I19" t="s">
        <v>19</v>
      </c>
      <c r="J19">
        <v>0.11968703812138699</v>
      </c>
      <c r="K19" t="s">
        <v>19</v>
      </c>
      <c r="L19">
        <v>9.8635159784312101E-2</v>
      </c>
      <c r="M19" t="s">
        <v>19</v>
      </c>
      <c r="N19">
        <v>0.161061407429339</v>
      </c>
      <c r="O19" t="s">
        <v>6</v>
      </c>
      <c r="P19">
        <v>0.142241272299067</v>
      </c>
      <c r="Q19" t="s">
        <v>19</v>
      </c>
      <c r="R19">
        <v>0.57536420660957099</v>
      </c>
      <c r="S19" t="s">
        <v>6</v>
      </c>
      <c r="T19">
        <v>7.2643191772045104E-2</v>
      </c>
      <c r="U19" t="s">
        <v>19</v>
      </c>
      <c r="W19" t="str">
        <f t="shared" si="1"/>
        <v xml:space="preserve"> *            *    *   </v>
      </c>
      <c r="X19" t="str">
        <f t="shared" si="2"/>
        <v>***</v>
      </c>
      <c r="Y19">
        <f t="shared" si="3"/>
        <v>3</v>
      </c>
      <c r="Z19" t="str">
        <f t="shared" si="4"/>
        <v xml:space="preserve"> #            #    #   </v>
      </c>
      <c r="AA19" t="str">
        <f t="shared" si="6"/>
        <v>•••</v>
      </c>
      <c r="AB19" t="str">
        <f t="shared" si="5"/>
        <v xml:space="preserve"> |            |    |   </v>
      </c>
      <c r="AC19" t="str">
        <f t="shared" si="5"/>
        <v>|||</v>
      </c>
    </row>
    <row r="20" spans="1:29" x14ac:dyDescent="0.25">
      <c r="A20" t="s">
        <v>25</v>
      </c>
      <c r="B20">
        <v>5.1945639862327003E-2</v>
      </c>
      <c r="C20" t="s">
        <v>19</v>
      </c>
      <c r="D20">
        <v>0.30175784099029901</v>
      </c>
      <c r="E20" t="s">
        <v>19</v>
      </c>
      <c r="F20">
        <v>0.209632100281893</v>
      </c>
      <c r="G20" t="s">
        <v>19</v>
      </c>
      <c r="H20">
        <v>0.35139742939984803</v>
      </c>
      <c r="I20" t="s">
        <v>19</v>
      </c>
      <c r="J20">
        <v>3.3171710637667398E-2</v>
      </c>
      <c r="K20" t="s">
        <v>19</v>
      </c>
      <c r="L20">
        <v>9.0666795334531702E-2</v>
      </c>
      <c r="M20" t="s">
        <v>19</v>
      </c>
      <c r="N20">
        <v>0.149131864240929</v>
      </c>
      <c r="O20" t="s">
        <v>19</v>
      </c>
      <c r="P20">
        <v>0.12528899568764801</v>
      </c>
      <c r="Q20" t="s">
        <v>19</v>
      </c>
      <c r="R20">
        <v>0.45685188257369402</v>
      </c>
      <c r="S20" t="s">
        <v>19</v>
      </c>
      <c r="T20">
        <v>5.5398238505587102E-2</v>
      </c>
      <c r="U20" t="s">
        <v>19</v>
      </c>
      <c r="W20" t="str">
        <f t="shared" si="1"/>
        <v xml:space="preserve">                    </v>
      </c>
      <c r="X20" t="str">
        <f t="shared" si="2"/>
        <v/>
      </c>
      <c r="Y20">
        <f t="shared" si="3"/>
        <v>0</v>
      </c>
      <c r="Z20" t="str">
        <f t="shared" si="4"/>
        <v xml:space="preserve">                    </v>
      </c>
      <c r="AA20" t="str">
        <f t="shared" si="6"/>
        <v/>
      </c>
      <c r="AB20" t="str">
        <f t="shared" si="5"/>
        <v xml:space="preserve">                    </v>
      </c>
      <c r="AC20" t="str">
        <f t="shared" si="5"/>
        <v/>
      </c>
    </row>
    <row r="21" spans="1:29" x14ac:dyDescent="0.25">
      <c r="A21" t="s">
        <v>26</v>
      </c>
      <c r="B21">
        <v>0.127936503825132</v>
      </c>
      <c r="C21" t="s">
        <v>6</v>
      </c>
      <c r="D21">
        <v>0.54726263683276599</v>
      </c>
      <c r="E21" t="s">
        <v>6</v>
      </c>
      <c r="F21">
        <v>0.32575803593428598</v>
      </c>
      <c r="G21" t="s">
        <v>6</v>
      </c>
      <c r="H21">
        <v>0.26442892820136699</v>
      </c>
      <c r="I21" t="s">
        <v>19</v>
      </c>
      <c r="J21">
        <v>2.6839622387492299E-2</v>
      </c>
      <c r="K21" t="s">
        <v>19</v>
      </c>
      <c r="L21">
        <v>0.113962374922653</v>
      </c>
      <c r="M21" t="s">
        <v>19</v>
      </c>
      <c r="N21">
        <v>0.12810521976377101</v>
      </c>
      <c r="O21" t="s">
        <v>6</v>
      </c>
      <c r="P21">
        <v>0.13649441199580301</v>
      </c>
      <c r="Q21" t="s">
        <v>19</v>
      </c>
      <c r="R21">
        <v>0.57883618627355005</v>
      </c>
      <c r="S21" t="s">
        <v>6</v>
      </c>
      <c r="T21">
        <v>8.8196252415089896E-2</v>
      </c>
      <c r="U21" t="s">
        <v>19</v>
      </c>
      <c r="W21" t="str">
        <f t="shared" si="1"/>
        <v xml:space="preserve"> *  *  *        *    *   </v>
      </c>
      <c r="X21" t="str">
        <f t="shared" si="2"/>
        <v>*****</v>
      </c>
      <c r="Y21">
        <f t="shared" si="3"/>
        <v>5</v>
      </c>
      <c r="Z21" t="str">
        <f t="shared" si="4"/>
        <v xml:space="preserve"> #  #  #        #    #   </v>
      </c>
      <c r="AA21" t="str">
        <f t="shared" si="6"/>
        <v>•••••</v>
      </c>
      <c r="AB21" t="str">
        <f t="shared" si="5"/>
        <v xml:space="preserve"> |  |  |        |    |   </v>
      </c>
      <c r="AC21" t="str">
        <f t="shared" si="5"/>
        <v>|||||</v>
      </c>
    </row>
    <row r="22" spans="1:29" x14ac:dyDescent="0.25">
      <c r="A22" t="s">
        <v>27</v>
      </c>
      <c r="B22">
        <v>7.7615433788046806E-2</v>
      </c>
      <c r="C22" t="s">
        <v>19</v>
      </c>
      <c r="D22">
        <v>0.18654989665003099</v>
      </c>
      <c r="E22" t="s">
        <v>19</v>
      </c>
      <c r="F22">
        <v>0.52806879754860503</v>
      </c>
      <c r="G22" t="s">
        <v>6</v>
      </c>
      <c r="H22">
        <v>0.36298732806001799</v>
      </c>
      <c r="I22" t="s">
        <v>6</v>
      </c>
      <c r="J22">
        <v>3.3171710637667398E-2</v>
      </c>
      <c r="K22" t="s">
        <v>19</v>
      </c>
      <c r="L22">
        <v>0.16825938408420599</v>
      </c>
      <c r="M22" t="s">
        <v>6</v>
      </c>
      <c r="N22">
        <v>0.12556757674699601</v>
      </c>
      <c r="O22" t="s">
        <v>19</v>
      </c>
      <c r="P22">
        <v>0.12046323100087</v>
      </c>
      <c r="Q22" t="s">
        <v>19</v>
      </c>
      <c r="R22">
        <v>0.57883618627355005</v>
      </c>
      <c r="S22" t="s">
        <v>6</v>
      </c>
      <c r="T22">
        <v>0</v>
      </c>
      <c r="U22" t="s">
        <v>19</v>
      </c>
      <c r="W22" t="str">
        <f t="shared" si="1"/>
        <v xml:space="preserve">     *  *    *      *   </v>
      </c>
      <c r="X22" t="str">
        <f t="shared" si="2"/>
        <v>****</v>
      </c>
      <c r="Y22">
        <f t="shared" si="3"/>
        <v>4</v>
      </c>
      <c r="Z22" t="str">
        <f t="shared" si="4"/>
        <v xml:space="preserve">     #  #    #      #   </v>
      </c>
      <c r="AA22" t="str">
        <f t="shared" si="6"/>
        <v>••••</v>
      </c>
      <c r="AB22" t="str">
        <f t="shared" si="5"/>
        <v xml:space="preserve">     |  |    |      |   </v>
      </c>
      <c r="AC22" t="str">
        <f t="shared" si="5"/>
        <v>||||</v>
      </c>
    </row>
    <row r="23" spans="1:29" x14ac:dyDescent="0.25">
      <c r="A23" t="s">
        <v>28</v>
      </c>
      <c r="B23">
        <v>0.12432173230321</v>
      </c>
      <c r="C23" t="s">
        <v>6</v>
      </c>
      <c r="D23">
        <v>0.18654989665003099</v>
      </c>
      <c r="E23" t="s">
        <v>19</v>
      </c>
      <c r="F23">
        <v>0.14870683101811699</v>
      </c>
      <c r="G23" t="s">
        <v>19</v>
      </c>
      <c r="H23">
        <v>0.19582414127825301</v>
      </c>
      <c r="I23" t="s">
        <v>6</v>
      </c>
      <c r="J23">
        <v>0.10763118408117001</v>
      </c>
      <c r="K23" t="s">
        <v>19</v>
      </c>
      <c r="L23">
        <v>8.8114245487788595E-2</v>
      </c>
      <c r="M23" t="s">
        <v>19</v>
      </c>
      <c r="N23">
        <v>0.18762208346457801</v>
      </c>
      <c r="O23" t="s">
        <v>6</v>
      </c>
      <c r="P23">
        <v>0.112366556162941</v>
      </c>
      <c r="Q23" t="s">
        <v>19</v>
      </c>
      <c r="R23">
        <v>0.34897328959059398</v>
      </c>
      <c r="S23" t="s">
        <v>19</v>
      </c>
      <c r="T23">
        <v>0.14840773875423499</v>
      </c>
      <c r="U23" t="s">
        <v>6</v>
      </c>
      <c r="W23" t="str">
        <f t="shared" si="1"/>
        <v xml:space="preserve"> *      *      *      * </v>
      </c>
      <c r="X23" t="str">
        <f t="shared" si="2"/>
        <v>****</v>
      </c>
      <c r="Y23">
        <f t="shared" si="3"/>
        <v>4</v>
      </c>
      <c r="Z23" t="str">
        <f t="shared" si="4"/>
        <v xml:space="preserve"> #      #      #      # </v>
      </c>
      <c r="AA23" t="str">
        <f t="shared" si="6"/>
        <v>••••</v>
      </c>
      <c r="AB23" t="str">
        <f t="shared" si="5"/>
        <v xml:space="preserve"> |      |      |      | </v>
      </c>
      <c r="AC23" t="str">
        <f t="shared" si="5"/>
        <v>||||</v>
      </c>
    </row>
    <row r="24" spans="1:29" x14ac:dyDescent="0.25">
      <c r="A24" t="s">
        <v>29</v>
      </c>
      <c r="B24">
        <v>7.1566013574362597E-2</v>
      </c>
      <c r="C24" t="s">
        <v>19</v>
      </c>
      <c r="D24">
        <v>0.43316006503836502</v>
      </c>
      <c r="E24" t="s">
        <v>6</v>
      </c>
      <c r="F24">
        <v>0.36768934717999602</v>
      </c>
      <c r="G24" t="s">
        <v>19</v>
      </c>
      <c r="H24">
        <v>0.39100798059124298</v>
      </c>
      <c r="I24" t="s">
        <v>6</v>
      </c>
      <c r="J24">
        <v>3.8237247857052098E-2</v>
      </c>
      <c r="K24" t="s">
        <v>19</v>
      </c>
      <c r="L24">
        <v>0.159715076128051</v>
      </c>
      <c r="M24" t="s">
        <v>6</v>
      </c>
      <c r="N24">
        <v>0.103081303595806</v>
      </c>
      <c r="O24" t="s">
        <v>19</v>
      </c>
      <c r="P24">
        <v>0.10258431050842499</v>
      </c>
      <c r="Q24" t="s">
        <v>19</v>
      </c>
      <c r="R24">
        <v>0.61439929345393296</v>
      </c>
      <c r="S24" t="s">
        <v>6</v>
      </c>
      <c r="T24">
        <v>0.14368422485229199</v>
      </c>
      <c r="U24" t="s">
        <v>6</v>
      </c>
      <c r="W24" t="str">
        <f t="shared" si="1"/>
        <v xml:space="preserve">   *    *    *      *  * </v>
      </c>
      <c r="X24" t="str">
        <f t="shared" si="2"/>
        <v>*****</v>
      </c>
      <c r="Y24">
        <f t="shared" si="3"/>
        <v>5</v>
      </c>
      <c r="Z24" t="str">
        <f t="shared" si="4"/>
        <v xml:space="preserve">   #    #    #      #  # </v>
      </c>
      <c r="AA24" t="str">
        <f t="shared" si="6"/>
        <v>•••••</v>
      </c>
      <c r="AB24" t="str">
        <f t="shared" si="5"/>
        <v xml:space="preserve">   |    |    |      |  | </v>
      </c>
      <c r="AC24" t="str">
        <f t="shared" si="5"/>
        <v>|||||</v>
      </c>
    </row>
    <row r="25" spans="1:29" x14ac:dyDescent="0.25">
      <c r="A25" t="s">
        <v>30</v>
      </c>
      <c r="B25">
        <v>8.1332006967574297E-2</v>
      </c>
      <c r="C25" t="s">
        <v>19</v>
      </c>
      <c r="D25">
        <v>0.48247429991032098</v>
      </c>
      <c r="E25" t="s">
        <v>6</v>
      </c>
      <c r="F25">
        <v>0.22453006810057299</v>
      </c>
      <c r="G25" t="s">
        <v>19</v>
      </c>
      <c r="H25">
        <v>0.37664981810527598</v>
      </c>
      <c r="I25" t="s">
        <v>6</v>
      </c>
      <c r="J25">
        <v>2.9004673020828001E-2</v>
      </c>
      <c r="K25" t="s">
        <v>19</v>
      </c>
      <c r="L25">
        <v>0.19191951608312</v>
      </c>
      <c r="M25" t="s">
        <v>6</v>
      </c>
      <c r="N25">
        <v>0.186682761060048</v>
      </c>
      <c r="O25" t="s">
        <v>6</v>
      </c>
      <c r="P25">
        <v>0.11788923555735201</v>
      </c>
      <c r="Q25" t="s">
        <v>19</v>
      </c>
      <c r="R25">
        <v>0.41342870264713</v>
      </c>
      <c r="S25" t="s">
        <v>19</v>
      </c>
      <c r="T25">
        <v>0.18719236666761699</v>
      </c>
      <c r="U25" t="s">
        <v>19</v>
      </c>
      <c r="W25" t="str">
        <f t="shared" si="1"/>
        <v xml:space="preserve">   *    *    *  *       </v>
      </c>
      <c r="X25" t="str">
        <f t="shared" si="2"/>
        <v>****</v>
      </c>
      <c r="Y25">
        <f t="shared" si="3"/>
        <v>4</v>
      </c>
      <c r="Z25" t="str">
        <f t="shared" si="4"/>
        <v xml:space="preserve">   #    #    #  #       </v>
      </c>
      <c r="AA25" t="str">
        <f t="shared" si="6"/>
        <v>••••</v>
      </c>
      <c r="AB25" t="str">
        <f t="shared" si="5"/>
        <v xml:space="preserve">   |    |    |  |       </v>
      </c>
      <c r="AC25" t="str">
        <f t="shared" si="5"/>
        <v>||||</v>
      </c>
    </row>
    <row r="26" spans="1:29" x14ac:dyDescent="0.25">
      <c r="A26" t="s">
        <v>31</v>
      </c>
      <c r="B26">
        <v>9.7912647201390396E-2</v>
      </c>
      <c r="C26" t="s">
        <v>6</v>
      </c>
      <c r="D26">
        <v>0.45299736435322502</v>
      </c>
      <c r="E26" t="s">
        <v>6</v>
      </c>
      <c r="F26">
        <v>0.308830692058017</v>
      </c>
      <c r="G26" t="s">
        <v>19</v>
      </c>
      <c r="H26">
        <v>0.26563241208167299</v>
      </c>
      <c r="I26" t="s">
        <v>19</v>
      </c>
      <c r="J26">
        <v>7.3419687682346593E-2</v>
      </c>
      <c r="K26" t="s">
        <v>19</v>
      </c>
      <c r="L26">
        <v>0.114928226794489</v>
      </c>
      <c r="M26" t="s">
        <v>19</v>
      </c>
      <c r="N26">
        <v>0.33013437537464102</v>
      </c>
      <c r="O26" t="s">
        <v>6</v>
      </c>
      <c r="P26">
        <v>0.112366556162941</v>
      </c>
      <c r="Q26" t="s">
        <v>19</v>
      </c>
      <c r="R26">
        <v>0.504161462107096</v>
      </c>
      <c r="S26" t="s">
        <v>19</v>
      </c>
      <c r="T26">
        <v>7.5997921517977907E-2</v>
      </c>
      <c r="U26" t="s">
        <v>19</v>
      </c>
      <c r="W26" t="str">
        <f t="shared" si="1"/>
        <v xml:space="preserve"> *  *          *       </v>
      </c>
      <c r="X26" t="str">
        <f t="shared" si="2"/>
        <v>***</v>
      </c>
      <c r="Y26">
        <f t="shared" si="3"/>
        <v>3</v>
      </c>
      <c r="Z26" t="str">
        <f t="shared" si="4"/>
        <v xml:space="preserve"> #  #          #       </v>
      </c>
      <c r="AA26" t="str">
        <f t="shared" si="6"/>
        <v>•••</v>
      </c>
      <c r="AB26" t="str">
        <f t="shared" si="5"/>
        <v xml:space="preserve"> |  |          |       </v>
      </c>
      <c r="AC26" t="str">
        <f t="shared" si="5"/>
        <v>|||</v>
      </c>
    </row>
    <row r="27" spans="1:29" x14ac:dyDescent="0.25">
      <c r="A27" t="s">
        <v>32</v>
      </c>
      <c r="B27">
        <v>7.5209299481825295E-2</v>
      </c>
      <c r="C27" t="s">
        <v>19</v>
      </c>
      <c r="D27">
        <v>0.26470812235742203</v>
      </c>
      <c r="E27" t="s">
        <v>6</v>
      </c>
      <c r="F27">
        <v>0.423759725929303</v>
      </c>
      <c r="G27" t="s">
        <v>6</v>
      </c>
      <c r="H27">
        <v>0.30180238969960199</v>
      </c>
      <c r="I27" t="s">
        <v>19</v>
      </c>
      <c r="J27">
        <v>3.3171710637667398E-2</v>
      </c>
      <c r="K27" t="s">
        <v>19</v>
      </c>
      <c r="L27">
        <v>0.16825938408420599</v>
      </c>
      <c r="M27" t="s">
        <v>19</v>
      </c>
      <c r="N27">
        <v>0.14820391624468399</v>
      </c>
      <c r="O27" t="s">
        <v>6</v>
      </c>
      <c r="P27">
        <v>0.18650209693974201</v>
      </c>
      <c r="Q27" t="s">
        <v>19</v>
      </c>
      <c r="R27">
        <v>0.30298335619661698</v>
      </c>
      <c r="S27" t="s">
        <v>19</v>
      </c>
      <c r="T27">
        <v>0.13347746107536401</v>
      </c>
      <c r="U27" t="s">
        <v>19</v>
      </c>
      <c r="W27" t="str">
        <f t="shared" si="1"/>
        <v xml:space="preserve">   *  *        *       </v>
      </c>
      <c r="X27" t="str">
        <f t="shared" si="2"/>
        <v>***</v>
      </c>
      <c r="Y27">
        <f t="shared" si="3"/>
        <v>3</v>
      </c>
      <c r="Z27" t="str">
        <f t="shared" si="4"/>
        <v xml:space="preserve">   #  #        #       </v>
      </c>
      <c r="AA27" t="str">
        <f t="shared" si="6"/>
        <v>•••</v>
      </c>
      <c r="AB27" t="str">
        <f t="shared" si="5"/>
        <v xml:space="preserve">   |  |        |       </v>
      </c>
      <c r="AC27" t="str">
        <f t="shared" si="5"/>
        <v>|||</v>
      </c>
    </row>
    <row r="28" spans="1:29" x14ac:dyDescent="0.25">
      <c r="A28" t="s">
        <v>33</v>
      </c>
      <c r="B28">
        <v>6.4691650454859806E-2</v>
      </c>
      <c r="C28" t="s">
        <v>19</v>
      </c>
      <c r="D28">
        <v>0.13575152775913699</v>
      </c>
      <c r="E28" t="s">
        <v>6</v>
      </c>
      <c r="F28">
        <v>0.220431260665198</v>
      </c>
      <c r="G28" t="s">
        <v>19</v>
      </c>
      <c r="H28">
        <v>0.203006398690218</v>
      </c>
      <c r="I28" t="s">
        <v>19</v>
      </c>
      <c r="J28">
        <v>2.6839622387492299E-2</v>
      </c>
      <c r="K28" t="s">
        <v>19</v>
      </c>
      <c r="L28">
        <v>0.14700839067382299</v>
      </c>
      <c r="M28" t="s">
        <v>19</v>
      </c>
      <c r="N28">
        <v>0.21224288417884299</v>
      </c>
      <c r="O28" t="s">
        <v>6</v>
      </c>
      <c r="P28">
        <v>0.14207636540090501</v>
      </c>
      <c r="Q28" t="s">
        <v>19</v>
      </c>
      <c r="R28">
        <v>0.28524571849157299</v>
      </c>
      <c r="S28" t="s">
        <v>19</v>
      </c>
      <c r="T28">
        <v>7.1434817448985194E-2</v>
      </c>
      <c r="U28" t="s">
        <v>19</v>
      </c>
      <c r="W28" t="str">
        <f t="shared" si="1"/>
        <v xml:space="preserve">   *          *       </v>
      </c>
      <c r="X28" t="str">
        <f t="shared" si="2"/>
        <v>**</v>
      </c>
      <c r="Y28">
        <f t="shared" si="3"/>
        <v>2</v>
      </c>
      <c r="Z28" t="str">
        <f t="shared" si="4"/>
        <v xml:space="preserve">   #          #       </v>
      </c>
      <c r="AA28" t="str">
        <f t="shared" si="6"/>
        <v>••</v>
      </c>
      <c r="AB28" t="str">
        <f t="shared" si="5"/>
        <v xml:space="preserve">   |          |       </v>
      </c>
      <c r="AC28" t="str">
        <f t="shared" si="5"/>
        <v>||</v>
      </c>
    </row>
    <row r="29" spans="1:29" x14ac:dyDescent="0.25">
      <c r="A29" t="s">
        <v>34</v>
      </c>
      <c r="B29">
        <v>0.14813011966696801</v>
      </c>
      <c r="C29" t="s">
        <v>6</v>
      </c>
      <c r="D29">
        <v>0.13575152775913699</v>
      </c>
      <c r="E29" t="s">
        <v>6</v>
      </c>
      <c r="F29">
        <v>0.52806879754860503</v>
      </c>
      <c r="G29" t="s">
        <v>6</v>
      </c>
      <c r="H29">
        <v>0.49851721845122698</v>
      </c>
      <c r="I29" t="s">
        <v>6</v>
      </c>
      <c r="J29">
        <v>7.17904854962991E-2</v>
      </c>
      <c r="K29" t="s">
        <v>19</v>
      </c>
      <c r="L29">
        <v>0.17380149332045</v>
      </c>
      <c r="M29" t="s">
        <v>6</v>
      </c>
      <c r="N29">
        <v>0.20766079299920401</v>
      </c>
      <c r="O29" t="s">
        <v>6</v>
      </c>
      <c r="P29">
        <v>0.239515307269144</v>
      </c>
      <c r="Q29" t="s">
        <v>6</v>
      </c>
      <c r="R29">
        <v>0.49356721271088799</v>
      </c>
      <c r="S29" t="s">
        <v>19</v>
      </c>
      <c r="T29">
        <v>0.10078102951289999</v>
      </c>
      <c r="U29" t="s">
        <v>19</v>
      </c>
      <c r="W29" t="str">
        <f t="shared" si="1"/>
        <v xml:space="preserve"> *  *  *  *    *  *  *     </v>
      </c>
      <c r="X29" t="str">
        <f t="shared" si="2"/>
        <v>*******</v>
      </c>
      <c r="Y29">
        <f t="shared" si="3"/>
        <v>7</v>
      </c>
      <c r="Z29" t="str">
        <f t="shared" si="4"/>
        <v xml:space="preserve"> #  #  #  #    #  #  #     </v>
      </c>
      <c r="AA29" t="str">
        <f t="shared" si="6"/>
        <v>•••••••</v>
      </c>
      <c r="AB29" t="str">
        <f t="shared" si="5"/>
        <v xml:space="preserve"> |  |  |  |    |  |  |     </v>
      </c>
      <c r="AC29" t="str">
        <f t="shared" si="5"/>
        <v>|||||||</v>
      </c>
    </row>
    <row r="30" spans="1:29" x14ac:dyDescent="0.25">
      <c r="A30" t="s">
        <v>35</v>
      </c>
      <c r="B30">
        <v>9.8119220070801205E-2</v>
      </c>
      <c r="C30" t="s">
        <v>6</v>
      </c>
      <c r="D30">
        <v>0.13575152775913699</v>
      </c>
      <c r="E30" t="s">
        <v>6</v>
      </c>
      <c r="F30">
        <v>0.36768934717999602</v>
      </c>
      <c r="G30" t="s">
        <v>19</v>
      </c>
      <c r="H30">
        <v>0.30107718715336501</v>
      </c>
      <c r="I30" t="s">
        <v>19</v>
      </c>
      <c r="J30">
        <v>6.4517921184244598E-2</v>
      </c>
      <c r="K30" t="s">
        <v>19</v>
      </c>
      <c r="L30">
        <v>0.12981359211231</v>
      </c>
      <c r="M30" t="s">
        <v>19</v>
      </c>
      <c r="N30">
        <v>0.23662692890263701</v>
      </c>
      <c r="O30" t="s">
        <v>6</v>
      </c>
      <c r="P30">
        <v>0.10532950128730099</v>
      </c>
      <c r="Q30" t="s">
        <v>19</v>
      </c>
      <c r="R30">
        <v>0.65800453211450805</v>
      </c>
      <c r="S30" t="s">
        <v>6</v>
      </c>
      <c r="T30">
        <v>0.10641970281320701</v>
      </c>
      <c r="U30" t="s">
        <v>19</v>
      </c>
      <c r="W30" t="str">
        <f t="shared" si="1"/>
        <v xml:space="preserve"> *  *          *    *   </v>
      </c>
      <c r="X30" t="str">
        <f t="shared" si="2"/>
        <v>****</v>
      </c>
      <c r="Y30">
        <f t="shared" si="3"/>
        <v>4</v>
      </c>
      <c r="Z30" t="str">
        <f t="shared" si="4"/>
        <v xml:space="preserve"> #  #          #    #   </v>
      </c>
      <c r="AA30" t="str">
        <f t="shared" si="6"/>
        <v>••••</v>
      </c>
      <c r="AB30" t="str">
        <f t="shared" si="5"/>
        <v xml:space="preserve"> |  |          |    |   </v>
      </c>
      <c r="AC30" t="str">
        <f t="shared" si="5"/>
        <v>||||</v>
      </c>
    </row>
    <row r="31" spans="1:29" x14ac:dyDescent="0.25">
      <c r="A31" t="s">
        <v>36</v>
      </c>
      <c r="B31">
        <v>0.111918818783508</v>
      </c>
      <c r="C31" t="s">
        <v>6</v>
      </c>
      <c r="D31">
        <v>0.30227387659090899</v>
      </c>
      <c r="E31" t="s">
        <v>6</v>
      </c>
      <c r="F31">
        <v>0.36768934717999602</v>
      </c>
      <c r="G31" t="s">
        <v>19</v>
      </c>
      <c r="H31">
        <v>0.23631330453784999</v>
      </c>
      <c r="I31" t="s">
        <v>6</v>
      </c>
      <c r="J31">
        <v>3.8237247857052098E-2</v>
      </c>
      <c r="K31" t="s">
        <v>19</v>
      </c>
      <c r="L31">
        <v>6.20663570719883E-2</v>
      </c>
      <c r="M31" t="s">
        <v>19</v>
      </c>
      <c r="N31">
        <v>0.34576064347506202</v>
      </c>
      <c r="O31" t="s">
        <v>6</v>
      </c>
      <c r="P31">
        <v>0.24183932236075001</v>
      </c>
      <c r="Q31" t="s">
        <v>19</v>
      </c>
      <c r="R31">
        <v>0.46437786598882203</v>
      </c>
      <c r="S31" t="s">
        <v>19</v>
      </c>
      <c r="T31">
        <v>0.10641970281320701</v>
      </c>
      <c r="U31" t="s">
        <v>19</v>
      </c>
      <c r="W31" t="str">
        <f t="shared" si="1"/>
        <v xml:space="preserve"> *  *    *      *       </v>
      </c>
      <c r="X31" t="str">
        <f t="shared" si="2"/>
        <v>****</v>
      </c>
      <c r="Y31">
        <f t="shared" si="3"/>
        <v>4</v>
      </c>
      <c r="Z31" t="str">
        <f t="shared" si="4"/>
        <v xml:space="preserve"> #  #    #      #       </v>
      </c>
      <c r="AA31" t="str">
        <f t="shared" si="6"/>
        <v>••••</v>
      </c>
      <c r="AB31" t="str">
        <f t="shared" si="5"/>
        <v xml:space="preserve"> |  |    |      |       </v>
      </c>
      <c r="AC31" t="str">
        <f t="shared" si="5"/>
        <v>||||</v>
      </c>
    </row>
    <row r="32" spans="1:29" x14ac:dyDescent="0.25">
      <c r="A32" t="s">
        <v>37</v>
      </c>
      <c r="B32">
        <v>0.12542372665073401</v>
      </c>
      <c r="C32" t="s">
        <v>6</v>
      </c>
      <c r="D32">
        <v>0.1792219640778</v>
      </c>
      <c r="E32" t="s">
        <v>19</v>
      </c>
      <c r="F32">
        <v>0.16524976834697999</v>
      </c>
      <c r="G32" t="s">
        <v>19</v>
      </c>
      <c r="H32">
        <v>0.23258656865880201</v>
      </c>
      <c r="I32" t="s">
        <v>19</v>
      </c>
      <c r="J32">
        <v>7.5051930737935396E-2</v>
      </c>
      <c r="K32" t="s">
        <v>19</v>
      </c>
      <c r="L32">
        <v>0.16840735047897801</v>
      </c>
      <c r="M32" t="s">
        <v>19</v>
      </c>
      <c r="N32">
        <v>0.14326521124219499</v>
      </c>
      <c r="O32" t="s">
        <v>19</v>
      </c>
      <c r="P32">
        <v>0.12133454207467</v>
      </c>
      <c r="Q32" t="s">
        <v>6</v>
      </c>
      <c r="R32">
        <v>0.76397654385226399</v>
      </c>
      <c r="S32" t="s">
        <v>6</v>
      </c>
      <c r="T32">
        <v>0.13845697474680799</v>
      </c>
      <c r="U32" t="s">
        <v>19</v>
      </c>
      <c r="W32" t="str">
        <f t="shared" si="1"/>
        <v xml:space="preserve"> *              *  *   </v>
      </c>
      <c r="X32" t="str">
        <f t="shared" si="2"/>
        <v>***</v>
      </c>
      <c r="Y32">
        <f t="shared" si="3"/>
        <v>3</v>
      </c>
      <c r="Z32" t="str">
        <f t="shared" si="4"/>
        <v xml:space="preserve"> #              #  #   </v>
      </c>
      <c r="AA32" t="str">
        <f t="shared" si="6"/>
        <v>•••</v>
      </c>
      <c r="AB32" t="str">
        <f t="shared" si="5"/>
        <v xml:space="preserve"> |              |  |   </v>
      </c>
      <c r="AC32" t="str">
        <f t="shared" si="5"/>
        <v>|||</v>
      </c>
    </row>
    <row r="35" spans="1:21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1" x14ac:dyDescent="0.25">
      <c r="A36" t="s">
        <v>5</v>
      </c>
      <c r="B36">
        <v>4.4269134558351797E-2</v>
      </c>
      <c r="C36" t="s">
        <v>7</v>
      </c>
      <c r="D36">
        <v>0.27395519016761299</v>
      </c>
      <c r="E36" t="s">
        <v>7</v>
      </c>
      <c r="F36">
        <v>0.34955771460837898</v>
      </c>
      <c r="G36" t="s">
        <v>7</v>
      </c>
      <c r="H36">
        <v>0.26384296898527299</v>
      </c>
      <c r="I36" t="s">
        <v>7</v>
      </c>
      <c r="J36">
        <v>0.139101541507471</v>
      </c>
      <c r="K36" t="s">
        <v>7</v>
      </c>
      <c r="L36">
        <v>5.0704314588525298E-2</v>
      </c>
      <c r="M36" t="s">
        <v>7</v>
      </c>
      <c r="N36">
        <v>7.7951017007283796E-2</v>
      </c>
      <c r="O36" t="s">
        <v>7</v>
      </c>
      <c r="P36">
        <v>0.18515264784458699</v>
      </c>
      <c r="Q36" t="s">
        <v>7</v>
      </c>
      <c r="R36">
        <v>0.35886696439061</v>
      </c>
      <c r="S36" t="s">
        <v>7</v>
      </c>
      <c r="T36">
        <v>5.92846740440829E-2</v>
      </c>
      <c r="U36" t="s">
        <v>7</v>
      </c>
    </row>
    <row r="37" spans="1:21" x14ac:dyDescent="0.25">
      <c r="A37" t="s">
        <v>8</v>
      </c>
      <c r="B37">
        <v>2.4657010963474901E-2</v>
      </c>
      <c r="C37" t="s">
        <v>7</v>
      </c>
      <c r="D37">
        <v>0.27395519016761299</v>
      </c>
      <c r="E37" t="s">
        <v>7</v>
      </c>
      <c r="F37">
        <v>0.23860780599367801</v>
      </c>
      <c r="G37" t="s">
        <v>7</v>
      </c>
      <c r="H37">
        <v>0.26384296898527299</v>
      </c>
      <c r="I37" t="s">
        <v>7</v>
      </c>
      <c r="J37">
        <v>0.19085045021033101</v>
      </c>
      <c r="K37" t="s">
        <v>50</v>
      </c>
      <c r="L37">
        <v>7.8342880061933004E-2</v>
      </c>
      <c r="M37" t="s">
        <v>7</v>
      </c>
      <c r="N37">
        <v>0.102535703070451</v>
      </c>
      <c r="O37" t="s">
        <v>7</v>
      </c>
      <c r="P37">
        <v>0.18515264784458699</v>
      </c>
      <c r="Q37" t="s">
        <v>7</v>
      </c>
      <c r="R37">
        <v>0.37984957458601298</v>
      </c>
      <c r="S37" t="s">
        <v>7</v>
      </c>
      <c r="T37">
        <v>7.7159577406487503E-2</v>
      </c>
      <c r="U37" t="s">
        <v>7</v>
      </c>
    </row>
    <row r="38" spans="1:21" x14ac:dyDescent="0.25">
      <c r="A38" t="s">
        <v>9</v>
      </c>
      <c r="B38">
        <v>3.1229536436691199E-2</v>
      </c>
      <c r="C38" t="s">
        <v>7</v>
      </c>
      <c r="D38">
        <v>0.27017477309760801</v>
      </c>
      <c r="E38" t="s">
        <v>7</v>
      </c>
      <c r="F38">
        <v>0.21352319720801999</v>
      </c>
      <c r="G38" t="s">
        <v>7</v>
      </c>
      <c r="H38">
        <v>0.26384296898527299</v>
      </c>
      <c r="I38" t="s">
        <v>7</v>
      </c>
      <c r="J38">
        <v>7.7660652062507204E-2</v>
      </c>
      <c r="K38" t="s">
        <v>7</v>
      </c>
      <c r="L38">
        <v>8.8296008450563707E-2</v>
      </c>
      <c r="M38" t="s">
        <v>7</v>
      </c>
      <c r="N38">
        <v>8.2098818889076594E-2</v>
      </c>
      <c r="O38" t="s">
        <v>7</v>
      </c>
      <c r="P38">
        <v>0.18515264784458699</v>
      </c>
      <c r="Q38" t="s">
        <v>7</v>
      </c>
      <c r="R38">
        <v>0.54256307034357898</v>
      </c>
      <c r="S38" t="s">
        <v>7</v>
      </c>
      <c r="T38">
        <v>0.12787347839289001</v>
      </c>
      <c r="U38" t="s">
        <v>7</v>
      </c>
    </row>
    <row r="39" spans="1:21" x14ac:dyDescent="0.25">
      <c r="A39" t="s">
        <v>10</v>
      </c>
      <c r="B39">
        <v>3.0229051440488701E-2</v>
      </c>
      <c r="C39" t="s">
        <v>7</v>
      </c>
      <c r="D39">
        <v>0.31939859374944501</v>
      </c>
      <c r="E39" t="s">
        <v>7</v>
      </c>
      <c r="F39">
        <v>0.250270289952433</v>
      </c>
      <c r="G39" t="s">
        <v>7</v>
      </c>
      <c r="H39">
        <v>0.210163727781597</v>
      </c>
      <c r="I39" t="s">
        <v>7</v>
      </c>
      <c r="J39">
        <v>0.11999156228772399</v>
      </c>
      <c r="K39" t="s">
        <v>7</v>
      </c>
      <c r="L39">
        <v>5.9043004988277803E-2</v>
      </c>
      <c r="M39" t="s">
        <v>7</v>
      </c>
      <c r="N39">
        <v>0.11623329519808601</v>
      </c>
      <c r="O39" t="s">
        <v>7</v>
      </c>
      <c r="P39">
        <v>0.114158770035183</v>
      </c>
      <c r="Q39" t="s">
        <v>7</v>
      </c>
      <c r="R39">
        <v>0.53741789175174304</v>
      </c>
      <c r="S39" t="s">
        <v>7</v>
      </c>
      <c r="T39">
        <v>2.3587918426627601E-2</v>
      </c>
      <c r="U39" t="s">
        <v>7</v>
      </c>
    </row>
    <row r="40" spans="1:21" x14ac:dyDescent="0.25">
      <c r="A40" t="s">
        <v>11</v>
      </c>
      <c r="B40">
        <v>4.7052591454398898E-2</v>
      </c>
      <c r="C40" t="s">
        <v>7</v>
      </c>
      <c r="D40">
        <v>0.24645356228598</v>
      </c>
      <c r="E40" t="s">
        <v>7</v>
      </c>
      <c r="F40">
        <v>0.17241523434602801</v>
      </c>
      <c r="G40" t="s">
        <v>7</v>
      </c>
      <c r="H40">
        <v>0.223144273351255</v>
      </c>
      <c r="I40" t="s">
        <v>7</v>
      </c>
      <c r="J40">
        <v>0.14815658266041401</v>
      </c>
      <c r="K40" t="s">
        <v>7</v>
      </c>
      <c r="L40">
        <v>0</v>
      </c>
      <c r="M40" t="s">
        <v>7</v>
      </c>
      <c r="N40">
        <v>9.4071990037432995E-2</v>
      </c>
      <c r="O40" t="s">
        <v>7</v>
      </c>
      <c r="P40">
        <v>0.17152405027489401</v>
      </c>
      <c r="Q40" t="s">
        <v>7</v>
      </c>
      <c r="R40">
        <v>0.53820731148872603</v>
      </c>
      <c r="S40" t="s">
        <v>7</v>
      </c>
      <c r="T40">
        <v>4.35193877347438E-2</v>
      </c>
      <c r="U40" t="s">
        <v>7</v>
      </c>
    </row>
    <row r="41" spans="1:21" x14ac:dyDescent="0.25">
      <c r="A41" t="s">
        <v>12</v>
      </c>
      <c r="B41">
        <v>2.74253671193572E-2</v>
      </c>
      <c r="C41" t="s">
        <v>7</v>
      </c>
      <c r="D41">
        <v>0.375138917572652</v>
      </c>
      <c r="E41" t="s">
        <v>7</v>
      </c>
      <c r="F41">
        <v>0.28133903793423798</v>
      </c>
      <c r="G41" t="s">
        <v>7</v>
      </c>
      <c r="H41">
        <v>0.210420700429195</v>
      </c>
      <c r="I41" t="s">
        <v>7</v>
      </c>
      <c r="J41">
        <v>0.110895421681032</v>
      </c>
      <c r="K41" t="s">
        <v>7</v>
      </c>
      <c r="L41">
        <v>7.7929918353019101E-2</v>
      </c>
      <c r="M41" t="s">
        <v>7</v>
      </c>
      <c r="N41">
        <v>7.1351278186362901E-2</v>
      </c>
      <c r="O41" t="s">
        <v>7</v>
      </c>
      <c r="P41">
        <v>0.17193812675551801</v>
      </c>
      <c r="Q41" t="s">
        <v>7</v>
      </c>
      <c r="R41">
        <v>0.166330905123319</v>
      </c>
      <c r="S41" t="s">
        <v>7</v>
      </c>
      <c r="T41">
        <v>0</v>
      </c>
      <c r="U41" t="s">
        <v>7</v>
      </c>
    </row>
    <row r="42" spans="1:21" x14ac:dyDescent="0.25">
      <c r="A42" t="s">
        <v>13</v>
      </c>
      <c r="B42">
        <v>1.9040711193642298E-2</v>
      </c>
      <c r="C42" t="s">
        <v>7</v>
      </c>
      <c r="D42">
        <v>0.227984056979738</v>
      </c>
      <c r="E42" t="s">
        <v>7</v>
      </c>
      <c r="F42">
        <v>0</v>
      </c>
      <c r="G42" t="s">
        <v>7</v>
      </c>
      <c r="H42">
        <v>0.165817701534902</v>
      </c>
      <c r="I42" t="s">
        <v>7</v>
      </c>
      <c r="J42">
        <v>0.19107364427366599</v>
      </c>
      <c r="K42" t="s">
        <v>50</v>
      </c>
      <c r="L42">
        <v>0.165330970324789</v>
      </c>
      <c r="M42" t="s">
        <v>7</v>
      </c>
      <c r="N42">
        <v>0.10719604956653001</v>
      </c>
      <c r="O42" t="s">
        <v>7</v>
      </c>
      <c r="P42">
        <v>9.2983839643844102E-2</v>
      </c>
      <c r="Q42" t="s">
        <v>7</v>
      </c>
      <c r="R42">
        <v>0.166330905123319</v>
      </c>
      <c r="S42" t="s">
        <v>7</v>
      </c>
      <c r="T42">
        <v>7.2513669335620701E-2</v>
      </c>
      <c r="U42" t="s">
        <v>50</v>
      </c>
    </row>
    <row r="43" spans="1:21" x14ac:dyDescent="0.25">
      <c r="A43" t="s">
        <v>14</v>
      </c>
      <c r="B43">
        <v>5.0458336830421703E-2</v>
      </c>
      <c r="C43" t="s">
        <v>7</v>
      </c>
      <c r="D43">
        <v>0.236478594464095</v>
      </c>
      <c r="E43" t="s">
        <v>7</v>
      </c>
      <c r="F43">
        <v>0.28133903793423798</v>
      </c>
      <c r="G43" t="s">
        <v>7</v>
      </c>
      <c r="H43">
        <v>0.22660864681104601</v>
      </c>
      <c r="I43" t="s">
        <v>7</v>
      </c>
      <c r="J43">
        <v>6.6743939662529506E-2</v>
      </c>
      <c r="K43" t="s">
        <v>7</v>
      </c>
      <c r="L43">
        <v>9.4621350758966299E-2</v>
      </c>
      <c r="M43" t="s">
        <v>7</v>
      </c>
      <c r="N43">
        <v>0.130309313008828</v>
      </c>
      <c r="O43" t="s">
        <v>7</v>
      </c>
      <c r="P43">
        <v>9.2983839643844102E-2</v>
      </c>
      <c r="Q43" t="s">
        <v>7</v>
      </c>
      <c r="R43">
        <v>0.303670066240671</v>
      </c>
      <c r="S43" t="s">
        <v>7</v>
      </c>
      <c r="T43">
        <v>0.12959786048007299</v>
      </c>
      <c r="U43" t="s">
        <v>7</v>
      </c>
    </row>
    <row r="44" spans="1:21" x14ac:dyDescent="0.25">
      <c r="A44" t="s">
        <v>15</v>
      </c>
      <c r="B44">
        <v>3.9138887108975701E-2</v>
      </c>
      <c r="C44" t="s">
        <v>7</v>
      </c>
      <c r="D44">
        <v>0.14297375214722999</v>
      </c>
      <c r="E44" t="s">
        <v>7</v>
      </c>
      <c r="F44">
        <v>0.21352319720801999</v>
      </c>
      <c r="G44" t="s">
        <v>7</v>
      </c>
      <c r="H44">
        <v>0.446925582976964</v>
      </c>
      <c r="I44" t="s">
        <v>50</v>
      </c>
      <c r="J44">
        <v>0.142019232734658</v>
      </c>
      <c r="K44" t="s">
        <v>7</v>
      </c>
      <c r="L44">
        <v>0.11967314267814901</v>
      </c>
      <c r="M44" t="s">
        <v>7</v>
      </c>
      <c r="N44">
        <v>0.118124038427508</v>
      </c>
      <c r="O44" t="s">
        <v>7</v>
      </c>
      <c r="P44">
        <v>9.2983839643844102E-2</v>
      </c>
      <c r="Q44" t="s">
        <v>7</v>
      </c>
      <c r="R44">
        <v>0.35886696439061</v>
      </c>
      <c r="S44" t="s">
        <v>7</v>
      </c>
      <c r="T44">
        <v>0.19698728420217401</v>
      </c>
      <c r="U44" t="s">
        <v>50</v>
      </c>
    </row>
    <row r="45" spans="1:21" x14ac:dyDescent="0.25">
      <c r="A45" t="s">
        <v>16</v>
      </c>
      <c r="B45">
        <v>2.3771565834677998E-2</v>
      </c>
      <c r="C45" t="s">
        <v>7</v>
      </c>
      <c r="D45">
        <v>0.29646198088790399</v>
      </c>
      <c r="E45" t="s">
        <v>7</v>
      </c>
      <c r="F45">
        <v>0.27156612300563099</v>
      </c>
      <c r="G45" t="s">
        <v>7</v>
      </c>
      <c r="H45">
        <v>0.15617352436132001</v>
      </c>
      <c r="I45" t="s">
        <v>7</v>
      </c>
      <c r="J45">
        <v>0.10691187351402</v>
      </c>
      <c r="K45" t="s">
        <v>7</v>
      </c>
      <c r="L45">
        <v>8.6187751921084299E-2</v>
      </c>
      <c r="M45" t="s">
        <v>7</v>
      </c>
      <c r="N45">
        <v>5.4809366701324302E-2</v>
      </c>
      <c r="O45" t="s">
        <v>7</v>
      </c>
      <c r="P45">
        <v>0.166771446657907</v>
      </c>
      <c r="Q45" t="s">
        <v>7</v>
      </c>
      <c r="R45">
        <v>0.55072915885691298</v>
      </c>
      <c r="S45" t="s">
        <v>7</v>
      </c>
      <c r="T45">
        <v>0.11237645091338901</v>
      </c>
      <c r="U45" t="s">
        <v>7</v>
      </c>
    </row>
    <row r="46" spans="1:21" x14ac:dyDescent="0.25">
      <c r="A46" t="s">
        <v>17</v>
      </c>
      <c r="B46">
        <v>4.9933504214597198E-2</v>
      </c>
      <c r="C46" t="s">
        <v>7</v>
      </c>
      <c r="D46">
        <v>0.22518289141870701</v>
      </c>
      <c r="E46" t="s">
        <v>7</v>
      </c>
      <c r="F46">
        <v>0</v>
      </c>
      <c r="G46" t="s">
        <v>7</v>
      </c>
      <c r="H46">
        <v>0.15485388266915501</v>
      </c>
      <c r="I46" t="s">
        <v>7</v>
      </c>
      <c r="J46">
        <v>0.15499359832637899</v>
      </c>
      <c r="K46" t="s">
        <v>7</v>
      </c>
      <c r="L46">
        <v>0.165565657591179</v>
      </c>
      <c r="M46" t="s">
        <v>7</v>
      </c>
      <c r="N46">
        <v>0.105477476815427</v>
      </c>
      <c r="O46" t="s">
        <v>7</v>
      </c>
      <c r="P46">
        <v>0</v>
      </c>
      <c r="Q46" t="s">
        <v>7</v>
      </c>
      <c r="R46">
        <v>0.57615745749730796</v>
      </c>
      <c r="S46" t="s">
        <v>7</v>
      </c>
      <c r="T46">
        <v>0.17846295969623199</v>
      </c>
      <c r="U46" t="s">
        <v>50</v>
      </c>
    </row>
    <row r="47" spans="1:21" x14ac:dyDescent="0.25">
      <c r="A47" t="s">
        <v>18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0.14539674316974699</v>
      </c>
      <c r="K47" t="s">
        <v>50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7.0984343840444206E-2</v>
      </c>
      <c r="S47" t="s">
        <v>7</v>
      </c>
      <c r="T47">
        <v>0</v>
      </c>
      <c r="U47" t="s">
        <v>7</v>
      </c>
    </row>
    <row r="48" spans="1:21" x14ac:dyDescent="0.25">
      <c r="A48" t="s">
        <v>20</v>
      </c>
      <c r="B48">
        <v>5.3169328364195502E-2</v>
      </c>
      <c r="C48" t="s">
        <v>7</v>
      </c>
      <c r="D48">
        <v>0.491092101543528</v>
      </c>
      <c r="E48" t="s">
        <v>50</v>
      </c>
      <c r="F48">
        <v>0</v>
      </c>
      <c r="G48" t="s">
        <v>7</v>
      </c>
      <c r="H48">
        <v>0.28384764009934899</v>
      </c>
      <c r="I48" t="s">
        <v>7</v>
      </c>
      <c r="J48">
        <v>0.17632400662215</v>
      </c>
      <c r="K48" t="s">
        <v>50</v>
      </c>
      <c r="L48">
        <v>7.2122000451469895E-2</v>
      </c>
      <c r="M48" t="s">
        <v>7</v>
      </c>
      <c r="N48">
        <v>8.4217653328953201E-2</v>
      </c>
      <c r="O48" t="s">
        <v>7</v>
      </c>
      <c r="P48">
        <v>9.2983839643844102E-2</v>
      </c>
      <c r="Q48" t="s">
        <v>7</v>
      </c>
      <c r="R48">
        <v>0.44018635514994198</v>
      </c>
      <c r="S48" t="s">
        <v>7</v>
      </c>
      <c r="T48">
        <v>0.14271816061215301</v>
      </c>
      <c r="U48" t="s">
        <v>7</v>
      </c>
    </row>
    <row r="49" spans="1:21" x14ac:dyDescent="0.25">
      <c r="A49" t="s">
        <v>21</v>
      </c>
      <c r="B49">
        <v>4.3568119872643897E-2</v>
      </c>
      <c r="C49" t="s">
        <v>7</v>
      </c>
      <c r="D49">
        <v>0.41829411055216997</v>
      </c>
      <c r="E49" t="s">
        <v>7</v>
      </c>
      <c r="F49">
        <v>0.370859906863094</v>
      </c>
      <c r="G49" t="s">
        <v>7</v>
      </c>
      <c r="H49">
        <v>0.26384296898527299</v>
      </c>
      <c r="I49" t="s">
        <v>7</v>
      </c>
      <c r="J49">
        <v>0.12619542023250699</v>
      </c>
      <c r="K49" t="s">
        <v>7</v>
      </c>
      <c r="L49">
        <v>0.11308485486323799</v>
      </c>
      <c r="M49" t="s">
        <v>7</v>
      </c>
      <c r="N49">
        <v>0.19994523961453101</v>
      </c>
      <c r="O49" t="s">
        <v>7</v>
      </c>
      <c r="P49">
        <v>0.17193812675551801</v>
      </c>
      <c r="Q49" t="s">
        <v>7</v>
      </c>
      <c r="R49">
        <v>0.39374286941997699</v>
      </c>
      <c r="S49" t="s">
        <v>7</v>
      </c>
      <c r="T49">
        <v>0</v>
      </c>
      <c r="U49" t="s">
        <v>7</v>
      </c>
    </row>
    <row r="50" spans="1:21" x14ac:dyDescent="0.25">
      <c r="A50" t="s">
        <v>22</v>
      </c>
      <c r="B50">
        <v>6.3868040501953299E-2</v>
      </c>
      <c r="C50" t="s">
        <v>7</v>
      </c>
      <c r="D50">
        <v>0</v>
      </c>
      <c r="E50" t="s">
        <v>7</v>
      </c>
      <c r="F50">
        <v>0.20752568330198301</v>
      </c>
      <c r="G50" t="s">
        <v>7</v>
      </c>
      <c r="H50">
        <v>0</v>
      </c>
      <c r="I50" t="s">
        <v>7</v>
      </c>
      <c r="J50">
        <v>0.13287188005280201</v>
      </c>
      <c r="K50" t="s">
        <v>7</v>
      </c>
      <c r="L50">
        <v>9.0869773829625702E-2</v>
      </c>
      <c r="M50" t="s">
        <v>7</v>
      </c>
      <c r="N50">
        <v>0.118620464573817</v>
      </c>
      <c r="O50" t="s">
        <v>7</v>
      </c>
      <c r="P50">
        <v>0.14891349667304199</v>
      </c>
      <c r="Q50" t="s">
        <v>7</v>
      </c>
      <c r="R50">
        <v>0.105494832216578</v>
      </c>
      <c r="S50" t="s">
        <v>7</v>
      </c>
      <c r="T50">
        <v>0</v>
      </c>
      <c r="U50" t="s">
        <v>7</v>
      </c>
    </row>
    <row r="51" spans="1:21" x14ac:dyDescent="0.25">
      <c r="A51" t="s">
        <v>23</v>
      </c>
      <c r="B51">
        <v>4.7201903947872298E-2</v>
      </c>
      <c r="C51" t="s">
        <v>7</v>
      </c>
      <c r="D51">
        <v>0.19310373088965699</v>
      </c>
      <c r="E51" t="s">
        <v>7</v>
      </c>
      <c r="F51">
        <v>0.399222313581032</v>
      </c>
      <c r="G51" t="s">
        <v>7</v>
      </c>
      <c r="H51">
        <v>0.21745680668475201</v>
      </c>
      <c r="I51" t="s">
        <v>7</v>
      </c>
      <c r="J51">
        <v>0.122507081273139</v>
      </c>
      <c r="K51" t="s">
        <v>7</v>
      </c>
      <c r="L51">
        <v>0.141069209238249</v>
      </c>
      <c r="M51" t="s">
        <v>7</v>
      </c>
      <c r="N51">
        <v>6.6901881354619303E-2</v>
      </c>
      <c r="O51" t="s">
        <v>7</v>
      </c>
      <c r="P51">
        <v>0.166771446657907</v>
      </c>
      <c r="Q51" t="s">
        <v>7</v>
      </c>
      <c r="R51">
        <v>0.358474640943926</v>
      </c>
      <c r="S51" t="s">
        <v>7</v>
      </c>
      <c r="T51">
        <v>0.12505370787157</v>
      </c>
      <c r="U51" t="s">
        <v>7</v>
      </c>
    </row>
    <row r="52" spans="1:21" x14ac:dyDescent="0.25">
      <c r="A52" t="s">
        <v>24</v>
      </c>
      <c r="B52">
        <v>8.1785352241631304E-2</v>
      </c>
      <c r="C52" t="s">
        <v>7</v>
      </c>
      <c r="D52">
        <v>0</v>
      </c>
      <c r="E52" t="s">
        <v>7</v>
      </c>
      <c r="F52">
        <v>0.246990752215142</v>
      </c>
      <c r="G52" t="s">
        <v>7</v>
      </c>
      <c r="H52">
        <v>0.11479901871006599</v>
      </c>
      <c r="I52" t="s">
        <v>7</v>
      </c>
      <c r="J52">
        <v>0.14346168605399001</v>
      </c>
      <c r="K52" t="s">
        <v>7</v>
      </c>
      <c r="L52">
        <v>6.4702084909458196E-2</v>
      </c>
      <c r="M52" t="s">
        <v>7</v>
      </c>
      <c r="N52">
        <v>9.0392027373134606E-2</v>
      </c>
      <c r="O52" t="s">
        <v>7</v>
      </c>
      <c r="P52">
        <v>0.17152405027489401</v>
      </c>
      <c r="Q52" t="s">
        <v>7</v>
      </c>
      <c r="R52">
        <v>0.2437264112226</v>
      </c>
      <c r="S52" t="s">
        <v>7</v>
      </c>
      <c r="T52">
        <v>8.5857407299807897E-2</v>
      </c>
      <c r="U52" t="s">
        <v>50</v>
      </c>
    </row>
    <row r="53" spans="1:21" x14ac:dyDescent="0.25">
      <c r="A53" t="s">
        <v>25</v>
      </c>
      <c r="B53">
        <v>5.85083137353564E-2</v>
      </c>
      <c r="C53" t="s">
        <v>7</v>
      </c>
      <c r="D53">
        <v>0.156130331225247</v>
      </c>
      <c r="E53" t="s">
        <v>7</v>
      </c>
      <c r="F53">
        <v>0.19473455417899799</v>
      </c>
      <c r="G53" t="s">
        <v>7</v>
      </c>
      <c r="H53">
        <v>0.25025134267607202</v>
      </c>
      <c r="I53" t="s">
        <v>7</v>
      </c>
      <c r="J53">
        <v>0.15351119869948099</v>
      </c>
      <c r="K53" t="s">
        <v>7</v>
      </c>
      <c r="L53">
        <v>9.0947414444571106E-2</v>
      </c>
      <c r="M53" t="s">
        <v>7</v>
      </c>
      <c r="N53">
        <v>0.15309880256274999</v>
      </c>
      <c r="O53" t="s">
        <v>7</v>
      </c>
      <c r="P53">
        <v>0.17193812675551801</v>
      </c>
      <c r="Q53" t="s">
        <v>7</v>
      </c>
      <c r="R53">
        <v>0.37804423970913797</v>
      </c>
      <c r="S53" t="s">
        <v>7</v>
      </c>
      <c r="T53">
        <v>0.148158024285475</v>
      </c>
      <c r="U53" t="s">
        <v>7</v>
      </c>
    </row>
    <row r="54" spans="1:21" x14ac:dyDescent="0.25">
      <c r="A54" t="s">
        <v>26</v>
      </c>
      <c r="B54">
        <v>6.10696605022224E-2</v>
      </c>
      <c r="C54" t="s">
        <v>7</v>
      </c>
      <c r="D54">
        <v>0.26298816292175398</v>
      </c>
      <c r="E54" t="s">
        <v>7</v>
      </c>
      <c r="F54">
        <v>0.179485038710815</v>
      </c>
      <c r="G54" t="s">
        <v>7</v>
      </c>
      <c r="H54">
        <v>0.1521924504802</v>
      </c>
      <c r="I54" t="s">
        <v>7</v>
      </c>
      <c r="J54">
        <v>6.5039993831186901E-2</v>
      </c>
      <c r="K54" t="s">
        <v>7</v>
      </c>
      <c r="L54">
        <v>0.118452423560475</v>
      </c>
      <c r="M54" t="s">
        <v>7</v>
      </c>
      <c r="N54">
        <v>5.76577725366254E-2</v>
      </c>
      <c r="O54" t="s">
        <v>7</v>
      </c>
      <c r="P54">
        <v>0.15826028599288899</v>
      </c>
      <c r="Q54" t="s">
        <v>7</v>
      </c>
      <c r="R54">
        <v>0.311246569882138</v>
      </c>
      <c r="S54" t="s">
        <v>7</v>
      </c>
      <c r="T54">
        <v>9.1149487512186295E-2</v>
      </c>
      <c r="U54" t="s">
        <v>7</v>
      </c>
    </row>
    <row r="55" spans="1:21" x14ac:dyDescent="0.25">
      <c r="A55" t="s">
        <v>27</v>
      </c>
      <c r="B55">
        <v>7.2503917518265501E-2</v>
      </c>
      <c r="C55" t="s">
        <v>7</v>
      </c>
      <c r="D55">
        <v>0.19152875427882601</v>
      </c>
      <c r="E55" t="s">
        <v>7</v>
      </c>
      <c r="F55">
        <v>0.153369345867193</v>
      </c>
      <c r="G55" t="s">
        <v>7</v>
      </c>
      <c r="H55">
        <v>0.25347293233045998</v>
      </c>
      <c r="I55" t="s">
        <v>7</v>
      </c>
      <c r="J55">
        <v>0.114291960248265</v>
      </c>
      <c r="K55" t="s">
        <v>7</v>
      </c>
      <c r="L55">
        <v>5.6741651258728799E-2</v>
      </c>
      <c r="M55" t="s">
        <v>7</v>
      </c>
      <c r="N55">
        <v>0.102952950641456</v>
      </c>
      <c r="O55" t="s">
        <v>7</v>
      </c>
      <c r="P55">
        <v>0.15685453279174</v>
      </c>
      <c r="Q55" t="s">
        <v>7</v>
      </c>
      <c r="R55">
        <v>0.311246569882138</v>
      </c>
      <c r="S55" t="s">
        <v>7</v>
      </c>
      <c r="T55">
        <v>0</v>
      </c>
      <c r="U55" t="s">
        <v>7</v>
      </c>
    </row>
    <row r="56" spans="1:21" x14ac:dyDescent="0.25">
      <c r="A56" t="s">
        <v>28</v>
      </c>
      <c r="B56">
        <v>4.7750613108046201E-2</v>
      </c>
      <c r="C56" t="s">
        <v>7</v>
      </c>
      <c r="D56">
        <v>0.19152875427882601</v>
      </c>
      <c r="E56" t="s">
        <v>7</v>
      </c>
      <c r="F56">
        <v>0.24588238899199999</v>
      </c>
      <c r="G56" t="s">
        <v>7</v>
      </c>
      <c r="H56">
        <v>0.14668968952822001</v>
      </c>
      <c r="I56" t="s">
        <v>7</v>
      </c>
      <c r="J56">
        <v>8.7379810561521096E-2</v>
      </c>
      <c r="K56" t="s">
        <v>7</v>
      </c>
      <c r="L56">
        <v>9.0697897944316902E-2</v>
      </c>
      <c r="M56" t="s">
        <v>7</v>
      </c>
      <c r="N56">
        <v>0.14565374763111899</v>
      </c>
      <c r="O56" t="s">
        <v>7</v>
      </c>
      <c r="P56">
        <v>0.24445851081211201</v>
      </c>
      <c r="Q56" t="s">
        <v>7</v>
      </c>
      <c r="R56">
        <v>0.22497455280741899</v>
      </c>
      <c r="S56" t="s">
        <v>7</v>
      </c>
      <c r="T56">
        <v>7.9499650163513694E-2</v>
      </c>
      <c r="U56" t="s">
        <v>7</v>
      </c>
    </row>
    <row r="57" spans="1:21" x14ac:dyDescent="0.25">
      <c r="A57" t="s">
        <v>29</v>
      </c>
      <c r="B57">
        <v>3.9101322224512798E-2</v>
      </c>
      <c r="C57" t="s">
        <v>7</v>
      </c>
      <c r="D57">
        <v>0.246059744616341</v>
      </c>
      <c r="E57" t="s">
        <v>7</v>
      </c>
      <c r="F57">
        <v>0.16633757970851201</v>
      </c>
      <c r="G57" t="s">
        <v>7</v>
      </c>
      <c r="H57">
        <v>0.20819655013311</v>
      </c>
      <c r="I57" t="s">
        <v>7</v>
      </c>
      <c r="J57">
        <v>0.123002069602634</v>
      </c>
      <c r="K57" t="s">
        <v>7</v>
      </c>
      <c r="L57">
        <v>7.6140012544336999E-2</v>
      </c>
      <c r="M57" t="s">
        <v>7</v>
      </c>
      <c r="N57">
        <v>4.70262454977462E-2</v>
      </c>
      <c r="O57" t="s">
        <v>7</v>
      </c>
      <c r="P57">
        <v>0.15685453279174</v>
      </c>
      <c r="Q57" t="s">
        <v>7</v>
      </c>
      <c r="R57">
        <v>0.28276149806696299</v>
      </c>
      <c r="S57" t="s">
        <v>7</v>
      </c>
      <c r="T57">
        <v>4.4118639425803602E-2</v>
      </c>
      <c r="U57" t="s">
        <v>7</v>
      </c>
    </row>
    <row r="58" spans="1:21" x14ac:dyDescent="0.25">
      <c r="A58" t="s">
        <v>30</v>
      </c>
      <c r="B58">
        <v>4.9538303452343203E-2</v>
      </c>
      <c r="C58" t="s">
        <v>7</v>
      </c>
      <c r="D58">
        <v>0.45413061199281601</v>
      </c>
      <c r="E58" t="s">
        <v>50</v>
      </c>
      <c r="F58">
        <v>0.33576170453472998</v>
      </c>
      <c r="G58" t="s">
        <v>7</v>
      </c>
      <c r="H58">
        <v>0.22167542646150401</v>
      </c>
      <c r="I58" t="s">
        <v>7</v>
      </c>
      <c r="J58">
        <v>6.7727444346334306E-2</v>
      </c>
      <c r="K58" t="s">
        <v>7</v>
      </c>
      <c r="L58">
        <v>6.2406567568934798E-2</v>
      </c>
      <c r="M58" t="s">
        <v>7</v>
      </c>
      <c r="N58">
        <v>6.4696329683042605E-2</v>
      </c>
      <c r="O58" t="s">
        <v>7</v>
      </c>
      <c r="P58">
        <v>0.118335784676818</v>
      </c>
      <c r="Q58" t="s">
        <v>7</v>
      </c>
      <c r="R58">
        <v>0.354755259579077</v>
      </c>
      <c r="S58" t="s">
        <v>7</v>
      </c>
      <c r="T58">
        <v>9.4310573938363507E-2</v>
      </c>
      <c r="U58" t="s">
        <v>7</v>
      </c>
    </row>
    <row r="59" spans="1:21" x14ac:dyDescent="0.25">
      <c r="A59" t="s">
        <v>31</v>
      </c>
      <c r="B59">
        <v>8.7185285141591698E-2</v>
      </c>
      <c r="C59" t="s">
        <v>7</v>
      </c>
      <c r="D59">
        <v>0.265174919897331</v>
      </c>
      <c r="E59" t="s">
        <v>7</v>
      </c>
      <c r="F59">
        <v>0.297288425090455</v>
      </c>
      <c r="G59" t="s">
        <v>7</v>
      </c>
      <c r="H59">
        <v>0.17260718466858699</v>
      </c>
      <c r="I59" t="s">
        <v>7</v>
      </c>
      <c r="J59">
        <v>0.108770633402786</v>
      </c>
      <c r="K59" t="s">
        <v>7</v>
      </c>
      <c r="L59">
        <v>0.14981605007188001</v>
      </c>
      <c r="M59" t="s">
        <v>7</v>
      </c>
      <c r="N59">
        <v>0.27157393519103101</v>
      </c>
      <c r="O59" t="s">
        <v>50</v>
      </c>
      <c r="P59">
        <v>0.24445851081211201</v>
      </c>
      <c r="Q59" t="s">
        <v>7</v>
      </c>
      <c r="R59">
        <v>0.42212134710135701</v>
      </c>
      <c r="S59" t="s">
        <v>7</v>
      </c>
      <c r="T59">
        <v>0.12831192739237801</v>
      </c>
      <c r="U59" t="s">
        <v>7</v>
      </c>
    </row>
    <row r="60" spans="1:21" x14ac:dyDescent="0.25">
      <c r="A60" t="s">
        <v>32</v>
      </c>
      <c r="B60">
        <v>4.9905286292579898E-2</v>
      </c>
      <c r="C60" t="s">
        <v>7</v>
      </c>
      <c r="D60">
        <v>0.28010651795850799</v>
      </c>
      <c r="E60" t="s">
        <v>7</v>
      </c>
      <c r="F60">
        <v>0.20343281336674601</v>
      </c>
      <c r="G60" t="s">
        <v>7</v>
      </c>
      <c r="H60">
        <v>0.23687084391570801</v>
      </c>
      <c r="I60" t="s">
        <v>7</v>
      </c>
      <c r="J60">
        <v>7.0321868074600793E-2</v>
      </c>
      <c r="K60" t="s">
        <v>7</v>
      </c>
      <c r="L60">
        <v>0.108665063838429</v>
      </c>
      <c r="M60" t="s">
        <v>7</v>
      </c>
      <c r="N60">
        <v>5.1657147649656301E-2</v>
      </c>
      <c r="O60" t="s">
        <v>7</v>
      </c>
      <c r="P60">
        <v>0.11474378688092</v>
      </c>
      <c r="Q60" t="s">
        <v>7</v>
      </c>
      <c r="R60">
        <v>0.36935590314307498</v>
      </c>
      <c r="S60" t="s">
        <v>7</v>
      </c>
      <c r="T60">
        <v>8.7249326758544798E-2</v>
      </c>
      <c r="U60" t="s">
        <v>7</v>
      </c>
    </row>
    <row r="61" spans="1:21" x14ac:dyDescent="0.25">
      <c r="A61" t="s">
        <v>33</v>
      </c>
      <c r="B61">
        <v>6.89013562211922E-2</v>
      </c>
      <c r="C61" t="s">
        <v>7</v>
      </c>
      <c r="D61">
        <v>7.9903247542130199E-2</v>
      </c>
      <c r="E61" t="s">
        <v>7</v>
      </c>
      <c r="F61">
        <v>0.31351462545825298</v>
      </c>
      <c r="G61" t="s">
        <v>7</v>
      </c>
      <c r="H61">
        <v>0.165817701534902</v>
      </c>
      <c r="I61" t="s">
        <v>7</v>
      </c>
      <c r="J61">
        <v>6.7378736718926704E-2</v>
      </c>
      <c r="K61" t="s">
        <v>7</v>
      </c>
      <c r="L61">
        <v>0.153597262671019</v>
      </c>
      <c r="M61" t="s">
        <v>7</v>
      </c>
      <c r="N61">
        <v>0.10960706658984801</v>
      </c>
      <c r="O61" t="s">
        <v>7</v>
      </c>
      <c r="P61">
        <v>0.424463931841844</v>
      </c>
      <c r="Q61" t="s">
        <v>50</v>
      </c>
      <c r="R61">
        <v>0.22497455280741899</v>
      </c>
      <c r="S61" t="s">
        <v>7</v>
      </c>
      <c r="T61">
        <v>6.0538154402979598E-2</v>
      </c>
      <c r="U61" t="s">
        <v>7</v>
      </c>
    </row>
    <row r="62" spans="1:21" x14ac:dyDescent="0.25">
      <c r="A62" t="s">
        <v>34</v>
      </c>
      <c r="B62">
        <v>8.0559874217519603E-2</v>
      </c>
      <c r="C62" t="s">
        <v>7</v>
      </c>
      <c r="D62">
        <v>7.9903247542130199E-2</v>
      </c>
      <c r="E62" t="s">
        <v>7</v>
      </c>
      <c r="F62">
        <v>0.20229930631051399</v>
      </c>
      <c r="G62" t="s">
        <v>7</v>
      </c>
      <c r="H62">
        <v>0.21516246511374201</v>
      </c>
      <c r="I62" t="s">
        <v>7</v>
      </c>
      <c r="J62">
        <v>9.0896988210623003E-2</v>
      </c>
      <c r="K62" t="s">
        <v>7</v>
      </c>
      <c r="L62">
        <v>0.18123612854344101</v>
      </c>
      <c r="M62" t="s">
        <v>7</v>
      </c>
      <c r="N62">
        <v>0.16093838326530399</v>
      </c>
      <c r="O62" t="s">
        <v>7</v>
      </c>
      <c r="P62">
        <v>0.192108146693169</v>
      </c>
      <c r="Q62" t="s">
        <v>7</v>
      </c>
      <c r="R62">
        <v>0.19151640961729099</v>
      </c>
      <c r="S62" t="s">
        <v>7</v>
      </c>
      <c r="T62">
        <v>9.0278879715413402E-2</v>
      </c>
      <c r="U62" t="s">
        <v>7</v>
      </c>
    </row>
    <row r="63" spans="1:21" x14ac:dyDescent="0.25">
      <c r="A63" t="s">
        <v>35</v>
      </c>
      <c r="B63">
        <v>5.3614339578685798E-2</v>
      </c>
      <c r="C63" t="s">
        <v>7</v>
      </c>
      <c r="D63">
        <v>7.9903247542130199E-2</v>
      </c>
      <c r="E63" t="s">
        <v>7</v>
      </c>
      <c r="F63">
        <v>0.290058576539306</v>
      </c>
      <c r="G63" t="s">
        <v>7</v>
      </c>
      <c r="H63">
        <v>0.31102609032467299</v>
      </c>
      <c r="I63" t="s">
        <v>7</v>
      </c>
      <c r="J63">
        <v>0.12202002359896701</v>
      </c>
      <c r="K63" t="s">
        <v>7</v>
      </c>
      <c r="L63">
        <v>0.11040784569630401</v>
      </c>
      <c r="M63" t="s">
        <v>7</v>
      </c>
      <c r="N63">
        <v>0.17300190044793101</v>
      </c>
      <c r="O63" t="s">
        <v>7</v>
      </c>
      <c r="P63">
        <v>0.114158770035183</v>
      </c>
      <c r="Q63" t="s">
        <v>7</v>
      </c>
      <c r="R63">
        <v>0.384710910464787</v>
      </c>
      <c r="S63" t="s">
        <v>7</v>
      </c>
      <c r="T63">
        <v>7.94922886846509E-2</v>
      </c>
      <c r="U63" t="s">
        <v>7</v>
      </c>
    </row>
    <row r="64" spans="1:21" x14ac:dyDescent="0.25">
      <c r="A64" t="s">
        <v>36</v>
      </c>
      <c r="B64">
        <v>2.5556694863091201E-2</v>
      </c>
      <c r="C64" t="s">
        <v>7</v>
      </c>
      <c r="D64">
        <v>0.11805139068003299</v>
      </c>
      <c r="E64" t="s">
        <v>7</v>
      </c>
      <c r="F64">
        <v>0.21352319720801999</v>
      </c>
      <c r="G64" t="s">
        <v>7</v>
      </c>
      <c r="H64">
        <v>0.114837532589804</v>
      </c>
      <c r="I64" t="s">
        <v>7</v>
      </c>
      <c r="J64">
        <v>7.9619529697154107E-2</v>
      </c>
      <c r="K64" t="s">
        <v>7</v>
      </c>
      <c r="L64">
        <v>0.12893200555244999</v>
      </c>
      <c r="M64" t="s">
        <v>7</v>
      </c>
      <c r="N64">
        <v>0.133009200839212</v>
      </c>
      <c r="O64" t="s">
        <v>7</v>
      </c>
      <c r="P64">
        <v>0.25683281674596098</v>
      </c>
      <c r="Q64" t="s">
        <v>7</v>
      </c>
      <c r="R64">
        <v>0.38234924557587002</v>
      </c>
      <c r="S64" t="s">
        <v>7</v>
      </c>
      <c r="T64">
        <v>7.94922886846509E-2</v>
      </c>
      <c r="U64" t="s">
        <v>7</v>
      </c>
    </row>
    <row r="65" spans="1:21" x14ac:dyDescent="0.25">
      <c r="A65" t="s">
        <v>37</v>
      </c>
      <c r="B65">
        <v>7.5461510376042998E-2</v>
      </c>
      <c r="C65" t="s">
        <v>7</v>
      </c>
      <c r="D65">
        <v>9.1676290606787197E-2</v>
      </c>
      <c r="E65" t="s">
        <v>7</v>
      </c>
      <c r="F65">
        <v>0.68096079005007204</v>
      </c>
      <c r="G65" t="s">
        <v>50</v>
      </c>
      <c r="H65">
        <v>0.14414022591961301</v>
      </c>
      <c r="I65" t="s">
        <v>7</v>
      </c>
      <c r="J65">
        <v>6.9617068123964801E-2</v>
      </c>
      <c r="K65" t="s">
        <v>7</v>
      </c>
      <c r="L65">
        <v>0.159336815946654</v>
      </c>
      <c r="M65" t="s">
        <v>7</v>
      </c>
      <c r="N65">
        <v>0.111489395118198</v>
      </c>
      <c r="O65" t="s">
        <v>7</v>
      </c>
      <c r="P65">
        <v>0.23702390714108801</v>
      </c>
      <c r="Q65" t="s">
        <v>7</v>
      </c>
      <c r="R65">
        <v>0.36317703700419302</v>
      </c>
      <c r="S65" t="s">
        <v>7</v>
      </c>
      <c r="T65">
        <v>5.4104822580755399E-2</v>
      </c>
      <c r="U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5 10</vt:lpstr>
      <vt:lpstr>Sheet2</vt:lpstr>
      <vt:lpstr>te08_csn_bugs_phpmyadmin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2021-11-22T13:41:49Z</dcterms:created>
  <dcterms:modified xsi:type="dcterms:W3CDTF">2022-11-27T22:39:19Z</dcterms:modified>
</cp:coreProperties>
</file>