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\te08\"/>
    </mc:Choice>
  </mc:AlternateContent>
  <xr:revisionPtr revIDLastSave="0" documentId="13_ncr:1_{B68F421A-5808-47DF-97F2-6C4D8CCE8EA8}" xr6:coauthVersionLast="47" xr6:coauthVersionMax="47" xr10:uidLastSave="{00000000-0000-0000-0000-000000000000}"/>
  <bookViews>
    <workbookView minimized="1" xWindow="900" yWindow="1095" windowWidth="24510" windowHeight="15480" xr2:uid="{00000000-000D-0000-FFFF-FFFF00000000}"/>
  </bookViews>
  <sheets>
    <sheet name="te08_csn_bugs_phpmyadmin (2)" sheetId="2" r:id="rId1"/>
    <sheet name="Sheet2" sheetId="3" r:id="rId2"/>
    <sheet name="te08_csn_bugs_phpmyadmin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" i="2"/>
  <c r="AK32" i="2"/>
  <c r="AL32" i="2"/>
  <c r="AM32" i="2"/>
  <c r="AN32" i="2"/>
  <c r="AO32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" i="2"/>
  <c r="AK4" i="2"/>
  <c r="AK5" i="2"/>
  <c r="AK6" i="2"/>
  <c r="AK7" i="2"/>
  <c r="AK8" i="2"/>
  <c r="AX8" i="2" s="1"/>
  <c r="AK9" i="2"/>
  <c r="AK10" i="2"/>
  <c r="AK11" i="2"/>
  <c r="AK12" i="2"/>
  <c r="AK13" i="2"/>
  <c r="AK14" i="2"/>
  <c r="AK15" i="2"/>
  <c r="AK16" i="2"/>
  <c r="AK17" i="2"/>
  <c r="AK18" i="2"/>
  <c r="AK19" i="2"/>
  <c r="AK20" i="2"/>
  <c r="AX20" i="2" s="1"/>
  <c r="AK21" i="2"/>
  <c r="AK22" i="2"/>
  <c r="AK23" i="2"/>
  <c r="AK24" i="2"/>
  <c r="AK25" i="2"/>
  <c r="AK26" i="2"/>
  <c r="AK27" i="2"/>
  <c r="AK28" i="2"/>
  <c r="AK29" i="2"/>
  <c r="AK30" i="2"/>
  <c r="AK31" i="2"/>
  <c r="AK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F3" i="2"/>
  <c r="AE3" i="2"/>
  <c r="W67" i="2"/>
  <c r="AB67" i="2" s="1"/>
  <c r="W66" i="2"/>
  <c r="X66" i="2" s="1"/>
  <c r="W65" i="2"/>
  <c r="X65" i="2" s="1"/>
  <c r="W64" i="2"/>
  <c r="Z64" i="2" s="1"/>
  <c r="W63" i="2"/>
  <c r="X63" i="2" s="1"/>
  <c r="W62" i="2"/>
  <c r="X62" i="2" s="1"/>
  <c r="W61" i="2"/>
  <c r="AB61" i="2" s="1"/>
  <c r="W60" i="2"/>
  <c r="X60" i="2" s="1"/>
  <c r="W59" i="2"/>
  <c r="Z59" i="2" s="1"/>
  <c r="W58" i="2"/>
  <c r="X58" i="2" s="1"/>
  <c r="W57" i="2"/>
  <c r="X57" i="2" s="1"/>
  <c r="W56" i="2"/>
  <c r="AB56" i="2" s="1"/>
  <c r="W55" i="2"/>
  <c r="X55" i="2" s="1"/>
  <c r="W54" i="2"/>
  <c r="X54" i="2" s="1"/>
  <c r="W53" i="2"/>
  <c r="AB53" i="2" s="1"/>
  <c r="W52" i="2"/>
  <c r="Z52" i="2" s="1"/>
  <c r="W51" i="2"/>
  <c r="Z51" i="2" s="1"/>
  <c r="W50" i="2"/>
  <c r="X50" i="2" s="1"/>
  <c r="W49" i="2"/>
  <c r="X49" i="2" s="1"/>
  <c r="W48" i="2"/>
  <c r="AB48" i="2" s="1"/>
  <c r="W47" i="2"/>
  <c r="X47" i="2" s="1"/>
  <c r="W46" i="2"/>
  <c r="X46" i="2" s="1"/>
  <c r="W45" i="2"/>
  <c r="AB45" i="2" s="1"/>
  <c r="W44" i="2"/>
  <c r="X44" i="2" s="1"/>
  <c r="W43" i="2"/>
  <c r="Z43" i="2" s="1"/>
  <c r="W42" i="2"/>
  <c r="X42" i="2" s="1"/>
  <c r="W41" i="2"/>
  <c r="X41" i="2" s="1"/>
  <c r="W40" i="2"/>
  <c r="X40" i="2" s="1"/>
  <c r="Y40" i="2" s="1"/>
  <c r="W39" i="2"/>
  <c r="X39" i="2" s="1"/>
  <c r="W38" i="2"/>
  <c r="X38" i="2" s="1"/>
  <c r="U33" i="2"/>
  <c r="U34" i="2" s="1"/>
  <c r="U35" i="2" s="1"/>
  <c r="S33" i="2"/>
  <c r="S34" i="2" s="1"/>
  <c r="S35" i="2" s="1"/>
  <c r="Q33" i="2"/>
  <c r="Q34" i="2" s="1"/>
  <c r="Q35" i="2" s="1"/>
  <c r="O33" i="2"/>
  <c r="O34" i="2" s="1"/>
  <c r="O35" i="2" s="1"/>
  <c r="M33" i="2"/>
  <c r="M34" i="2" s="1"/>
  <c r="M35" i="2" s="1"/>
  <c r="K33" i="2"/>
  <c r="K34" i="2" s="1"/>
  <c r="K35" i="2" s="1"/>
  <c r="I33" i="2"/>
  <c r="I34" i="2" s="1"/>
  <c r="I35" i="2" s="1"/>
  <c r="G33" i="2"/>
  <c r="G34" i="2" s="1"/>
  <c r="G35" i="2" s="1"/>
  <c r="E33" i="2"/>
  <c r="E34" i="2" s="1"/>
  <c r="E35" i="2" s="1"/>
  <c r="C33" i="2"/>
  <c r="C34" i="2" s="1"/>
  <c r="C35" i="2" s="1"/>
  <c r="W32" i="2"/>
  <c r="X32" i="2" s="1"/>
  <c r="W31" i="2"/>
  <c r="W30" i="2"/>
  <c r="X30" i="2" s="1"/>
  <c r="W29" i="2"/>
  <c r="W28" i="2"/>
  <c r="W27" i="2"/>
  <c r="W26" i="2"/>
  <c r="W25" i="2"/>
  <c r="W24" i="2"/>
  <c r="X24" i="2" s="1"/>
  <c r="W23" i="2"/>
  <c r="W22" i="2"/>
  <c r="X22" i="2" s="1"/>
  <c r="W21" i="2"/>
  <c r="W20" i="2"/>
  <c r="X20" i="2" s="1"/>
  <c r="W19" i="2"/>
  <c r="X19" i="2" s="1"/>
  <c r="W18" i="2"/>
  <c r="W17" i="2"/>
  <c r="W16" i="2"/>
  <c r="X16" i="2" s="1"/>
  <c r="W15" i="2"/>
  <c r="W14" i="2"/>
  <c r="W13" i="2"/>
  <c r="W12" i="2"/>
  <c r="X12" i="2" s="1"/>
  <c r="W11" i="2"/>
  <c r="W10" i="2"/>
  <c r="W9" i="2"/>
  <c r="W8" i="2"/>
  <c r="X8" i="2" s="1"/>
  <c r="W7" i="2"/>
  <c r="W6" i="2"/>
  <c r="X6" i="2" s="1"/>
  <c r="W5" i="2"/>
  <c r="W4" i="2"/>
  <c r="X4" i="2" s="1"/>
  <c r="W3" i="2"/>
  <c r="X5" i="1"/>
  <c r="X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" i="1"/>
  <c r="W32" i="1"/>
  <c r="AB32" i="1" s="1"/>
  <c r="W31" i="1"/>
  <c r="AB31" i="1" s="1"/>
  <c r="W30" i="1"/>
  <c r="Z30" i="1" s="1"/>
  <c r="W29" i="1"/>
  <c r="Z29" i="1" s="1"/>
  <c r="W28" i="1"/>
  <c r="W27" i="1"/>
  <c r="AB26" i="1"/>
  <c r="W26" i="1"/>
  <c r="Z26" i="1" s="1"/>
  <c r="W25" i="1"/>
  <c r="AB25" i="1" s="1"/>
  <c r="W24" i="1"/>
  <c r="AB24" i="1" s="1"/>
  <c r="W23" i="1"/>
  <c r="AB23" i="1" s="1"/>
  <c r="AB22" i="1"/>
  <c r="W22" i="1"/>
  <c r="Z22" i="1" s="1"/>
  <c r="W21" i="1"/>
  <c r="Z21" i="1" s="1"/>
  <c r="W20" i="1"/>
  <c r="AB19" i="1"/>
  <c r="Z19" i="1"/>
  <c r="W19" i="1"/>
  <c r="AB18" i="1"/>
  <c r="Z18" i="1"/>
  <c r="AC18" i="1"/>
  <c r="W18" i="1"/>
  <c r="W17" i="1"/>
  <c r="AB17" i="1" s="1"/>
  <c r="W16" i="1"/>
  <c r="Z16" i="1" s="1"/>
  <c r="W15" i="1"/>
  <c r="AB15" i="1" s="1"/>
  <c r="W14" i="1"/>
  <c r="Z14" i="1" s="1"/>
  <c r="W13" i="1"/>
  <c r="Z13" i="1" s="1"/>
  <c r="W12" i="1"/>
  <c r="AB11" i="1"/>
  <c r="W11" i="1"/>
  <c r="Z10" i="1"/>
  <c r="W10" i="1"/>
  <c r="AB10" i="1" s="1"/>
  <c r="W9" i="1"/>
  <c r="AB9" i="1" s="1"/>
  <c r="W8" i="1"/>
  <c r="AB8" i="1" s="1"/>
  <c r="W7" i="1"/>
  <c r="AB7" i="1" s="1"/>
  <c r="AA6" i="1"/>
  <c r="W6" i="1"/>
  <c r="Z6" i="1" s="1"/>
  <c r="W5" i="1"/>
  <c r="Z5" i="1" s="1"/>
  <c r="AB4" i="1"/>
  <c r="W4" i="1"/>
  <c r="Z3" i="1"/>
  <c r="W3" i="1"/>
  <c r="AW8" i="2" l="1"/>
  <c r="AW31" i="2"/>
  <c r="AW19" i="2"/>
  <c r="AW7" i="2"/>
  <c r="AX24" i="2"/>
  <c r="AX12" i="2"/>
  <c r="AX30" i="2"/>
  <c r="AX18" i="2"/>
  <c r="AX6" i="2"/>
  <c r="AX23" i="2"/>
  <c r="AX11" i="2"/>
  <c r="AX29" i="2"/>
  <c r="AX17" i="2"/>
  <c r="AX5" i="2"/>
  <c r="AX22" i="2"/>
  <c r="AX10" i="2"/>
  <c r="AX28" i="2"/>
  <c r="AX16" i="2"/>
  <c r="AX4" i="2"/>
  <c r="AX27" i="2"/>
  <c r="AW15" i="2"/>
  <c r="AX3" i="2"/>
  <c r="AX21" i="2"/>
  <c r="AX9" i="2"/>
  <c r="AX26" i="2"/>
  <c r="AW14" i="2"/>
  <c r="AX31" i="2"/>
  <c r="AX19" i="2"/>
  <c r="AX7" i="2"/>
  <c r="AX32" i="2"/>
  <c r="AW25" i="2"/>
  <c r="AW13" i="2"/>
  <c r="AW24" i="2"/>
  <c r="AW12" i="2"/>
  <c r="AW23" i="2"/>
  <c r="AW11" i="2"/>
  <c r="AW22" i="2"/>
  <c r="AW10" i="2"/>
  <c r="AW27" i="2"/>
  <c r="AV3" i="2"/>
  <c r="AV21" i="2"/>
  <c r="AV9" i="2"/>
  <c r="AV27" i="2"/>
  <c r="AV15" i="2"/>
  <c r="AW3" i="2"/>
  <c r="AW21" i="2"/>
  <c r="AW9" i="2"/>
  <c r="AX15" i="2"/>
  <c r="AW26" i="2"/>
  <c r="AV32" i="2"/>
  <c r="AV20" i="2"/>
  <c r="AW32" i="2"/>
  <c r="AW20" i="2"/>
  <c r="AX14" i="2"/>
  <c r="AX25" i="2"/>
  <c r="AX13" i="2"/>
  <c r="AW30" i="2"/>
  <c r="AW18" i="2"/>
  <c r="AW6" i="2"/>
  <c r="AW29" i="2"/>
  <c r="AW17" i="2"/>
  <c r="AW5" i="2"/>
  <c r="AW28" i="2"/>
  <c r="AW16" i="2"/>
  <c r="AW4" i="2"/>
  <c r="AV8" i="2"/>
  <c r="AV31" i="2"/>
  <c r="AV19" i="2"/>
  <c r="AV7" i="2"/>
  <c r="AV30" i="2"/>
  <c r="AV18" i="2"/>
  <c r="AV6" i="2"/>
  <c r="AV29" i="2"/>
  <c r="AV17" i="2"/>
  <c r="AV5" i="2"/>
  <c r="AV4" i="2"/>
  <c r="AB50" i="2"/>
  <c r="AU27" i="2"/>
  <c r="AU15" i="2"/>
  <c r="AU26" i="2"/>
  <c r="AU14" i="2"/>
  <c r="AV28" i="2"/>
  <c r="AU25" i="2"/>
  <c r="AU13" i="2"/>
  <c r="AV16" i="2"/>
  <c r="AU24" i="2"/>
  <c r="AU12" i="2"/>
  <c r="AB43" i="2"/>
  <c r="AU23" i="2"/>
  <c r="AU11" i="2"/>
  <c r="AU22" i="2"/>
  <c r="AU10" i="2"/>
  <c r="AU3" i="2"/>
  <c r="AU32" i="2"/>
  <c r="AU20" i="2"/>
  <c r="AU8" i="2"/>
  <c r="AV26" i="2"/>
  <c r="AV14" i="2"/>
  <c r="AU31" i="2"/>
  <c r="AU19" i="2"/>
  <c r="AU7" i="2"/>
  <c r="AV25" i="2"/>
  <c r="AV13" i="2"/>
  <c r="Z40" i="2"/>
  <c r="AB59" i="2"/>
  <c r="AU30" i="2"/>
  <c r="AU18" i="2"/>
  <c r="AU6" i="2"/>
  <c r="AV24" i="2"/>
  <c r="AV12" i="2"/>
  <c r="AU21" i="2"/>
  <c r="AB40" i="2"/>
  <c r="AU29" i="2"/>
  <c r="AU17" i="2"/>
  <c r="AU5" i="2"/>
  <c r="AV23" i="2"/>
  <c r="AV11" i="2"/>
  <c r="AU9" i="2"/>
  <c r="AU28" i="2"/>
  <c r="AU16" i="2"/>
  <c r="AU4" i="2"/>
  <c r="AV22" i="2"/>
  <c r="AV10" i="2"/>
  <c r="Z56" i="2"/>
  <c r="AB51" i="2"/>
  <c r="X7" i="2"/>
  <c r="AA7" i="2" s="1"/>
  <c r="AB58" i="2"/>
  <c r="Z48" i="2"/>
  <c r="AB42" i="2"/>
  <c r="Z49" i="2"/>
  <c r="AB64" i="2"/>
  <c r="AB49" i="2"/>
  <c r="Z65" i="2"/>
  <c r="AB44" i="2"/>
  <c r="Z50" i="2"/>
  <c r="X56" i="2"/>
  <c r="Y56" i="2" s="1"/>
  <c r="AB60" i="2"/>
  <c r="AB65" i="2"/>
  <c r="X61" i="2"/>
  <c r="AC61" i="2" s="1"/>
  <c r="Z66" i="2"/>
  <c r="AB66" i="2"/>
  <c r="Z41" i="2"/>
  <c r="Z57" i="2"/>
  <c r="AB41" i="2"/>
  <c r="X48" i="2"/>
  <c r="Y48" i="2" s="1"/>
  <c r="AB52" i="2"/>
  <c r="AB57" i="2"/>
  <c r="X64" i="2"/>
  <c r="AC64" i="2" s="1"/>
  <c r="X9" i="2"/>
  <c r="Y9" i="2" s="1"/>
  <c r="Z42" i="2"/>
  <c r="X53" i="2"/>
  <c r="Z58" i="2"/>
  <c r="AA65" i="2"/>
  <c r="Y65" i="2"/>
  <c r="AC65" i="2"/>
  <c r="AC62" i="2"/>
  <c r="Y62" i="2"/>
  <c r="AA62" i="2"/>
  <c r="AA49" i="2"/>
  <c r="Y49" i="2"/>
  <c r="AC49" i="2"/>
  <c r="Y63" i="2"/>
  <c r="AA63" i="2"/>
  <c r="AC63" i="2"/>
  <c r="Y55" i="2"/>
  <c r="AC55" i="2"/>
  <c r="AA55" i="2"/>
  <c r="AC38" i="2"/>
  <c r="Y38" i="2"/>
  <c r="AA38" i="2"/>
  <c r="AA66" i="2"/>
  <c r="Y66" i="2"/>
  <c r="AC66" i="2"/>
  <c r="AC41" i="2"/>
  <c r="AA41" i="2"/>
  <c r="Y41" i="2"/>
  <c r="AC39" i="2"/>
  <c r="Y39" i="2"/>
  <c r="AA39" i="2"/>
  <c r="Y42" i="2"/>
  <c r="AC42" i="2"/>
  <c r="AA42" i="2"/>
  <c r="AC46" i="2"/>
  <c r="Y46" i="2"/>
  <c r="AA46" i="2"/>
  <c r="AA58" i="2"/>
  <c r="Y58" i="2"/>
  <c r="AC58" i="2"/>
  <c r="Y47" i="2"/>
  <c r="AA47" i="2"/>
  <c r="AC47" i="2"/>
  <c r="AA57" i="2"/>
  <c r="Y57" i="2"/>
  <c r="AC57" i="2"/>
  <c r="AC60" i="2"/>
  <c r="AA60" i="2"/>
  <c r="Y60" i="2"/>
  <c r="AC54" i="2"/>
  <c r="AA54" i="2"/>
  <c r="Y54" i="2"/>
  <c r="AC44" i="2"/>
  <c r="AA44" i="2"/>
  <c r="Y44" i="2"/>
  <c r="AA50" i="2"/>
  <c r="Y50" i="2"/>
  <c r="AC50" i="2"/>
  <c r="Z55" i="2"/>
  <c r="Z63" i="2"/>
  <c r="Z38" i="2"/>
  <c r="AB39" i="2"/>
  <c r="AC40" i="2"/>
  <c r="X43" i="2"/>
  <c r="Z45" i="2"/>
  <c r="AB47" i="2"/>
  <c r="X51" i="2"/>
  <c r="Z53" i="2"/>
  <c r="AB55" i="2"/>
  <c r="X59" i="2"/>
  <c r="Z61" i="2"/>
  <c r="AB63" i="2"/>
  <c r="X67" i="2"/>
  <c r="AA40" i="2"/>
  <c r="X52" i="2"/>
  <c r="AB38" i="2"/>
  <c r="Z44" i="2"/>
  <c r="AB46" i="2"/>
  <c r="AA53" i="2"/>
  <c r="AB54" i="2"/>
  <c r="Z60" i="2"/>
  <c r="AB62" i="2"/>
  <c r="Z39" i="2"/>
  <c r="X45" i="2"/>
  <c r="Z47" i="2"/>
  <c r="Z46" i="2"/>
  <c r="Z54" i="2"/>
  <c r="Y61" i="2"/>
  <c r="Z62" i="2"/>
  <c r="Z67" i="2"/>
  <c r="X29" i="2"/>
  <c r="X31" i="2"/>
  <c r="X13" i="2"/>
  <c r="X23" i="2"/>
  <c r="X25" i="2"/>
  <c r="X15" i="2"/>
  <c r="X17" i="2"/>
  <c r="X5" i="2"/>
  <c r="X21" i="2"/>
  <c r="AA16" i="2"/>
  <c r="Y16" i="2"/>
  <c r="AA22" i="2"/>
  <c r="Y22" i="2"/>
  <c r="AA4" i="2"/>
  <c r="Y4" i="2"/>
  <c r="AA12" i="2"/>
  <c r="Y12" i="2"/>
  <c r="Y8" i="2"/>
  <c r="AA8" i="2"/>
  <c r="AA19" i="2"/>
  <c r="Y19" i="2"/>
  <c r="AA20" i="2"/>
  <c r="Y20" i="2"/>
  <c r="AA32" i="2"/>
  <c r="Y32" i="2"/>
  <c r="AA30" i="2"/>
  <c r="Y30" i="2"/>
  <c r="AA6" i="2"/>
  <c r="Y6" i="2"/>
  <c r="Y24" i="2"/>
  <c r="AA24" i="2"/>
  <c r="X27" i="2"/>
  <c r="X10" i="2"/>
  <c r="X18" i="2"/>
  <c r="X26" i="2"/>
  <c r="X28" i="2"/>
  <c r="X3" i="2"/>
  <c r="X11" i="2"/>
  <c r="X14" i="2"/>
  <c r="AB14" i="1"/>
  <c r="Y26" i="1"/>
  <c r="AC6" i="1"/>
  <c r="Z4" i="1"/>
  <c r="Z11" i="1"/>
  <c r="AB29" i="1"/>
  <c r="Y30" i="1"/>
  <c r="AB5" i="1"/>
  <c r="Z12" i="1"/>
  <c r="Z27" i="1"/>
  <c r="AB30" i="1"/>
  <c r="AC10" i="1"/>
  <c r="Z20" i="1"/>
  <c r="AB27" i="1"/>
  <c r="AB3" i="1"/>
  <c r="AB6" i="1"/>
  <c r="AB21" i="1"/>
  <c r="Z28" i="1"/>
  <c r="AB13" i="1"/>
  <c r="AC19" i="1"/>
  <c r="Y19" i="1"/>
  <c r="AA19" i="1"/>
  <c r="Y12" i="1"/>
  <c r="AA12" i="1"/>
  <c r="AC12" i="1"/>
  <c r="AC27" i="1"/>
  <c r="Y27" i="1"/>
  <c r="AA27" i="1"/>
  <c r="Y20" i="1"/>
  <c r="AA20" i="1"/>
  <c r="AC20" i="1"/>
  <c r="Y28" i="1"/>
  <c r="AA28" i="1"/>
  <c r="AC28" i="1"/>
  <c r="AC3" i="1"/>
  <c r="Y3" i="1"/>
  <c r="AA3" i="1"/>
  <c r="Y4" i="1"/>
  <c r="AC4" i="1"/>
  <c r="AA4" i="1"/>
  <c r="AC11" i="1"/>
  <c r="Y11" i="1"/>
  <c r="AA11" i="1"/>
  <c r="AB12" i="1"/>
  <c r="AB20" i="1"/>
  <c r="AB28" i="1"/>
  <c r="Y18" i="1"/>
  <c r="Z9" i="1"/>
  <c r="Z17" i="1"/>
  <c r="AA18" i="1"/>
  <c r="Z25" i="1"/>
  <c r="AA26" i="1"/>
  <c r="Z8" i="1"/>
  <c r="Z24" i="1"/>
  <c r="Z32" i="1"/>
  <c r="Y14" i="1"/>
  <c r="Y22" i="1"/>
  <c r="Z23" i="1"/>
  <c r="AC26" i="1"/>
  <c r="Z31" i="1"/>
  <c r="Y10" i="1"/>
  <c r="AB16" i="1"/>
  <c r="Y6" i="1"/>
  <c r="Z7" i="1"/>
  <c r="Z15" i="1"/>
  <c r="AA61" i="2" l="1"/>
  <c r="Y29" i="2"/>
  <c r="AA56" i="2"/>
  <c r="AC48" i="2"/>
  <c r="AA48" i="2"/>
  <c r="AC56" i="2"/>
  <c r="AA9" i="2"/>
  <c r="Y7" i="2"/>
  <c r="Y5" i="2"/>
  <c r="AA29" i="2"/>
  <c r="Y53" i="2"/>
  <c r="AC53" i="2"/>
  <c r="Y64" i="2"/>
  <c r="AA64" i="2"/>
  <c r="AC45" i="2"/>
  <c r="Y45" i="2"/>
  <c r="AA45" i="2"/>
  <c r="AC59" i="2"/>
  <c r="AA59" i="2"/>
  <c r="Y59" i="2"/>
  <c r="AC43" i="2"/>
  <c r="AA43" i="2"/>
  <c r="Y43" i="2"/>
  <c r="AC52" i="2"/>
  <c r="AA52" i="2"/>
  <c r="Y52" i="2"/>
  <c r="AC67" i="2"/>
  <c r="AA67" i="2"/>
  <c r="Y67" i="2"/>
  <c r="AC51" i="2"/>
  <c r="Y51" i="2"/>
  <c r="AA51" i="2"/>
  <c r="AA13" i="2"/>
  <c r="AA21" i="2"/>
  <c r="AA5" i="2"/>
  <c r="Y25" i="2"/>
  <c r="AA25" i="2"/>
  <c r="Y23" i="2"/>
  <c r="AA23" i="2"/>
  <c r="Y15" i="2"/>
  <c r="AA15" i="2"/>
  <c r="Y21" i="2"/>
  <c r="Y17" i="2"/>
  <c r="AA17" i="2"/>
  <c r="Y13" i="2"/>
  <c r="Y31" i="2"/>
  <c r="AA31" i="2"/>
  <c r="AA18" i="2"/>
  <c r="Y18" i="2"/>
  <c r="AA3" i="2"/>
  <c r="Y3" i="2"/>
  <c r="AA27" i="2"/>
  <c r="Y27" i="2"/>
  <c r="AA11" i="2"/>
  <c r="Y11" i="2"/>
  <c r="AA26" i="2"/>
  <c r="Y26" i="2"/>
  <c r="AA28" i="2"/>
  <c r="Y28" i="2"/>
  <c r="AA14" i="2"/>
  <c r="Y14" i="2"/>
  <c r="AA10" i="2"/>
  <c r="Y10" i="2"/>
  <c r="AA22" i="1"/>
  <c r="AC22" i="1"/>
  <c r="AA14" i="1"/>
  <c r="AC14" i="1"/>
  <c r="AA30" i="1"/>
  <c r="AC30" i="1"/>
  <c r="AA10" i="1"/>
  <c r="AC24" i="1"/>
  <c r="AA24" i="1"/>
  <c r="Y24" i="1"/>
  <c r="AA17" i="1"/>
  <c r="AC17" i="1"/>
  <c r="Y17" i="1"/>
  <c r="Y15" i="1"/>
  <c r="AC15" i="1"/>
  <c r="AA15" i="1"/>
  <c r="AC9" i="1"/>
  <c r="AA9" i="1"/>
  <c r="Y9" i="1"/>
  <c r="AC16" i="1"/>
  <c r="AA16" i="1"/>
  <c r="Y16" i="1"/>
  <c r="AC32" i="1"/>
  <c r="AA32" i="1"/>
  <c r="Y32" i="1"/>
  <c r="AA31" i="1"/>
  <c r="Y31" i="1"/>
  <c r="AC31" i="1"/>
  <c r="AA13" i="1"/>
  <c r="Y13" i="1"/>
  <c r="AC13" i="1"/>
  <c r="AA7" i="1"/>
  <c r="Y7" i="1"/>
  <c r="AC7" i="1"/>
  <c r="AC8" i="1"/>
  <c r="AA8" i="1"/>
  <c r="Y8" i="1"/>
  <c r="AA23" i="1"/>
  <c r="Y23" i="1"/>
  <c r="AC23" i="1"/>
  <c r="Y29" i="1"/>
  <c r="AC29" i="1"/>
  <c r="AA29" i="1"/>
  <c r="Y5" i="1"/>
  <c r="AA5" i="1"/>
  <c r="AC5" i="1"/>
  <c r="Y21" i="1"/>
  <c r="AA21" i="1"/>
  <c r="AC21" i="1"/>
  <c r="AC25" i="1"/>
  <c r="AA25" i="1"/>
  <c r="Y25" i="1"/>
  <c r="Y36" i="2" l="1"/>
  <c r="Y1" i="2"/>
  <c r="Y1" i="1"/>
</calcChain>
</file>

<file path=xl/sharedStrings.xml><?xml version="1.0" encoding="utf-8"?>
<sst xmlns="http://schemas.openxmlformats.org/spreadsheetml/2006/main" count="1512" uniqueCount="60">
  <si>
    <t>CS</t>
  </si>
  <si>
    <t xml:space="preserve"> te</t>
  </si>
  <si>
    <t xml:space="preserve"> issig</t>
  </si>
  <si>
    <t xml:space="preserve"> te2</t>
  </si>
  <si>
    <t xml:space="preserve"> issig2</t>
  </si>
  <si>
    <t xml:space="preserve">CyclomaticComplexity </t>
  </si>
  <si>
    <t xml:space="preserve"> * </t>
  </si>
  <si>
    <t xml:space="preserve">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</si>
  <si>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</si>
  <si>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</si>
  <si>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</si>
  <si>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</si>
  <si>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</si>
  <si>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</si>
  <si>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</si>
  <si>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</si>
  <si>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</si>
  <si>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</si>
  <si>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</si>
  <si>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 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</si>
  <si>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</si>
  <si>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</si>
  <si>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</si>
  <si>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</si>
  <si>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</si>
  <si>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</si>
  <si>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</si>
  <si>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</si>
  <si>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</si>
  <si>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</si>
  <si>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</si>
  <si>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</si>
  <si>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</si>
  <si>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</si>
  <si>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</si>
  <si>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</si>
  <si>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</si>
  <si>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</si>
  <si>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</si>
  <si>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</si>
  <si>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>opencart</t>
  </si>
  <si>
    <t>phpbb</t>
  </si>
  <si>
    <t>phppgadmin</t>
  </si>
  <si>
    <t>mediawiki</t>
  </si>
  <si>
    <t>prestashop</t>
  </si>
  <si>
    <t>vanilla</t>
  </si>
  <si>
    <t>dolibarr</t>
  </si>
  <si>
    <t>roundcubemail</t>
  </si>
  <si>
    <t>openemr</t>
  </si>
  <si>
    <t>kanboard</t>
  </si>
  <si>
    <t xml:space="preserve"> *</t>
  </si>
  <si>
    <t>total sig</t>
  </si>
  <si>
    <t>U</t>
  </si>
  <si>
    <t>todos</t>
  </si>
  <si>
    <t>sig</t>
  </si>
  <si>
    <t>min</t>
  </si>
  <si>
    <t>max</t>
  </si>
  <si>
    <t>avr</t>
  </si>
  <si>
    <t>stddev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</si>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</sst>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33" borderId="0" xfId="0" applyFill="1"/>
    <xf numFmtId="9" fontId="0" fillId="0" borderId="0" xfId="42" applyFon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DA73-B32B-41B3-9787-EC8169467A71}">
  <dimension ref="A1:AX67"/>
  <sheetViews>
    <sheetView tabSelected="1" workbookViewId="0">
      <selection activeCell="G29" sqref="G29"/>
    </sheetView>
  </sheetViews>
  <sheetFormatPr defaultRowHeight="15" x14ac:dyDescent="0.25"/>
  <sheetData>
    <row r="1" spans="1:50" x14ac:dyDescent="0.25">
      <c r="B1" t="s">
        <v>38</v>
      </c>
      <c r="C1" s="3" t="s">
        <v>38</v>
      </c>
      <c r="D1" t="s">
        <v>39</v>
      </c>
      <c r="E1" s="3" t="s">
        <v>39</v>
      </c>
      <c r="F1" t="s">
        <v>40</v>
      </c>
      <c r="G1" s="3" t="s">
        <v>40</v>
      </c>
      <c r="H1" t="s">
        <v>41</v>
      </c>
      <c r="I1" s="3" t="s">
        <v>41</v>
      </c>
      <c r="J1" t="s">
        <v>44</v>
      </c>
      <c r="K1" s="3" t="s">
        <v>44</v>
      </c>
      <c r="L1" t="s">
        <v>45</v>
      </c>
      <c r="M1" s="3" t="s">
        <v>45</v>
      </c>
      <c r="N1" t="s">
        <v>46</v>
      </c>
      <c r="O1" s="3" t="s">
        <v>46</v>
      </c>
      <c r="P1" t="s">
        <v>47</v>
      </c>
      <c r="Q1" s="3" t="s">
        <v>47</v>
      </c>
      <c r="R1" t="s">
        <v>48</v>
      </c>
      <c r="S1" s="3" t="s">
        <v>48</v>
      </c>
      <c r="T1" t="s">
        <v>49</v>
      </c>
      <c r="U1" s="3" t="s">
        <v>49</v>
      </c>
      <c r="W1" t="s">
        <v>51</v>
      </c>
      <c r="Y1">
        <f>SUM(Y3:Y32)</f>
        <v>111</v>
      </c>
      <c r="AE1" t="s">
        <v>53</v>
      </c>
      <c r="AJ1" t="s">
        <v>54</v>
      </c>
      <c r="AU1" t="s">
        <v>54</v>
      </c>
    </row>
    <row r="2" spans="1:50" x14ac:dyDescent="0.25">
      <c r="A2" t="s">
        <v>0</v>
      </c>
      <c r="B2" t="s">
        <v>1</v>
      </c>
      <c r="C2" s="3" t="s">
        <v>2</v>
      </c>
      <c r="D2" t="s">
        <v>1</v>
      </c>
      <c r="E2" s="3" t="s">
        <v>2</v>
      </c>
      <c r="F2" t="s">
        <v>1</v>
      </c>
      <c r="G2" s="3" t="s">
        <v>2</v>
      </c>
      <c r="H2" t="s">
        <v>1</v>
      </c>
      <c r="I2" s="3" t="s">
        <v>2</v>
      </c>
      <c r="J2" t="s">
        <v>1</v>
      </c>
      <c r="K2" s="3" t="s">
        <v>2</v>
      </c>
      <c r="L2" t="s">
        <v>1</v>
      </c>
      <c r="M2" s="3" t="s">
        <v>2</v>
      </c>
      <c r="N2" t="s">
        <v>1</v>
      </c>
      <c r="O2" s="3" t="s">
        <v>2</v>
      </c>
      <c r="P2" t="s">
        <v>1</v>
      </c>
      <c r="Q2" s="3" t="s">
        <v>2</v>
      </c>
      <c r="R2" t="s">
        <v>1</v>
      </c>
      <c r="S2" s="3" t="s">
        <v>2</v>
      </c>
      <c r="T2" t="s">
        <v>1</v>
      </c>
      <c r="U2" s="3" t="s">
        <v>2</v>
      </c>
      <c r="AE2" t="s">
        <v>55</v>
      </c>
      <c r="AF2" t="s">
        <v>56</v>
      </c>
      <c r="AG2" t="s">
        <v>57</v>
      </c>
      <c r="AH2" t="s">
        <v>58</v>
      </c>
      <c r="AJ2" t="s">
        <v>38</v>
      </c>
      <c r="AK2" t="s">
        <v>39</v>
      </c>
      <c r="AL2" t="s">
        <v>40</v>
      </c>
      <c r="AM2" t="s">
        <v>41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U2" t="s">
        <v>55</v>
      </c>
      <c r="AV2" t="s">
        <v>56</v>
      </c>
      <c r="AW2" t="s">
        <v>59</v>
      </c>
      <c r="AX2" t="s">
        <v>58</v>
      </c>
    </row>
    <row r="3" spans="1:50" x14ac:dyDescent="0.25">
      <c r="A3" t="s">
        <v>5</v>
      </c>
      <c r="B3">
        <v>0.10293417561705499</v>
      </c>
      <c r="C3" s="3" t="s">
        <v>6</v>
      </c>
      <c r="D3">
        <v>0.34176025500087098</v>
      </c>
      <c r="E3" s="3" t="s">
        <v>19</v>
      </c>
      <c r="F3">
        <v>0.22161811381436</v>
      </c>
      <c r="G3" s="3" t="s">
        <v>19</v>
      </c>
      <c r="H3">
        <v>0.37664981810527598</v>
      </c>
      <c r="I3" s="3" t="s">
        <v>6</v>
      </c>
      <c r="J3">
        <v>7.2695050237336606E-2</v>
      </c>
      <c r="K3" s="3" t="s">
        <v>19</v>
      </c>
      <c r="L3">
        <v>0.10153895400102</v>
      </c>
      <c r="M3" s="3" t="s">
        <v>19</v>
      </c>
      <c r="N3">
        <v>0.138287966181982</v>
      </c>
      <c r="O3" s="3" t="s">
        <v>6</v>
      </c>
      <c r="P3">
        <v>0.12537792491420799</v>
      </c>
      <c r="Q3" s="3" t="s">
        <v>19</v>
      </c>
      <c r="R3">
        <v>0.418614480333727</v>
      </c>
      <c r="S3" s="3" t="s">
        <v>19</v>
      </c>
      <c r="T3">
        <v>0.13342877769282899</v>
      </c>
      <c r="U3" s="3" t="s">
        <v>19</v>
      </c>
      <c r="W3" t="str">
        <f>_xlfn.CONCAT(C3,E3,G3,I3,K3,M3,O3,Q3,S3,U3)</f>
        <v xml:space="preserve"> *      *      *       </v>
      </c>
      <c r="X3" t="str">
        <f>TRIM(SUBSTITUTE(W3," ", ""))</f>
        <v>***</v>
      </c>
      <c r="Y3">
        <f>LEN(X3)</f>
        <v>3</v>
      </c>
      <c r="AA3" t="str">
        <f t="shared" ref="AA3:AA4" si="0">SUBSTITUTE(X3,"*",CHAR(149))</f>
        <v>•••</v>
      </c>
      <c r="AE3" s="2">
        <f>MIN(B3,D3,F3,H3,J3,L3,N3,P3,R3,T3)</f>
        <v>7.2695050237336606E-2</v>
      </c>
      <c r="AF3" s="2">
        <f>MAX(B3,D3,F3,H3,J3,L3,N3,P3,R3,T3)</f>
        <v>0.418614480333727</v>
      </c>
      <c r="AG3" s="2">
        <f>AVERAGE(B3,D3,F3,H3,J3,L3,N3,P3,R3,T3)</f>
        <v>0.20329055158986648</v>
      </c>
      <c r="AH3" s="2">
        <f>STDEV(B3,D3,F3,H3,J3,L3,N3,P3,R3,T3)</f>
        <v>0.12848862622268004</v>
      </c>
      <c r="AJ3" s="2">
        <f>IF(TRIM(C3)="*",B3,"")</f>
        <v>0.10293417561705499</v>
      </c>
      <c r="AK3" s="2" t="str">
        <f t="shared" ref="AK3:AK31" si="1">IF(TRIM(E3)="*",D3,"")</f>
        <v/>
      </c>
      <c r="AL3" s="2" t="str">
        <f t="shared" ref="AL3:AL31" si="2">IF(TRIM(G3)="*",F3,"")</f>
        <v/>
      </c>
      <c r="AM3" s="2">
        <f t="shared" ref="AM3:AM31" si="3">IF(TRIM(I3)="*",H3,"")</f>
        <v>0.37664981810527598</v>
      </c>
      <c r="AN3" s="2" t="str">
        <f t="shared" ref="AN3:AN31" si="4">IF(TRIM(K3)="*",J3,"")</f>
        <v/>
      </c>
      <c r="AO3" s="2" t="str">
        <f t="shared" ref="AO3:AO31" si="5">IF(TRIM(M3)="*",L3,"")</f>
        <v/>
      </c>
      <c r="AP3" s="2">
        <f>IF(TRIM(O3)="*",N3,"")</f>
        <v>0.138287966181982</v>
      </c>
      <c r="AQ3" s="2" t="str">
        <f>IF(TRIM(Q3)="*",P3,"")</f>
        <v/>
      </c>
      <c r="AR3" s="2" t="str">
        <f>IF(TRIM(S3)="*",R3,"")</f>
        <v/>
      </c>
      <c r="AS3" s="2" t="str">
        <f>IF(TRIM(U3)="*",T3,"")</f>
        <v/>
      </c>
      <c r="AU3" s="2">
        <f>MIN(AJ3:AS3)</f>
        <v>0.10293417561705499</v>
      </c>
      <c r="AV3" s="2">
        <f>MAX(AJ3:AS3)</f>
        <v>0.37664981810527598</v>
      </c>
      <c r="AW3" s="2">
        <f>AVERAGE(AJ3:AS3)</f>
        <v>0.20595731996810432</v>
      </c>
      <c r="AX3" s="2">
        <f>STDEV(AJ3:AS3)</f>
        <v>0.14887719542313532</v>
      </c>
    </row>
    <row r="4" spans="1:50" x14ac:dyDescent="0.25">
      <c r="A4" t="s">
        <v>8</v>
      </c>
      <c r="B4">
        <v>0.15030480406100899</v>
      </c>
      <c r="C4" s="3" t="s">
        <v>6</v>
      </c>
      <c r="D4">
        <v>0.34176025500087098</v>
      </c>
      <c r="E4" s="3" t="s">
        <v>19</v>
      </c>
      <c r="F4">
        <v>0.22605835742069</v>
      </c>
      <c r="G4" s="3" t="s">
        <v>19</v>
      </c>
      <c r="H4">
        <v>0.37664981810527598</v>
      </c>
      <c r="I4" s="3" t="s">
        <v>6</v>
      </c>
      <c r="J4">
        <v>3.3171710637667398E-2</v>
      </c>
      <c r="K4" s="3" t="s">
        <v>19</v>
      </c>
      <c r="L4">
        <v>9.7771653121400195E-2</v>
      </c>
      <c r="M4" s="3" t="s">
        <v>19</v>
      </c>
      <c r="N4">
        <v>0.16135633685463399</v>
      </c>
      <c r="O4" s="3" t="s">
        <v>6</v>
      </c>
      <c r="P4">
        <v>0.12537792491420799</v>
      </c>
      <c r="Q4" s="3" t="s">
        <v>19</v>
      </c>
      <c r="R4">
        <v>0.46171997183728802</v>
      </c>
      <c r="S4" s="3" t="s">
        <v>19</v>
      </c>
      <c r="T4">
        <v>0.13347746107536401</v>
      </c>
      <c r="U4" s="3" t="s">
        <v>19</v>
      </c>
      <c r="W4" t="str">
        <f t="shared" ref="W4:W32" si="6">_xlfn.CONCAT(C4,E4,G4,I4,K4,M4,O4,Q4,S4,U4)</f>
        <v xml:space="preserve"> *      *      *       </v>
      </c>
      <c r="X4" t="str">
        <f t="shared" ref="X4:X32" si="7">TRIM(SUBSTITUTE(W4," ", ""))</f>
        <v>***</v>
      </c>
      <c r="Y4">
        <f t="shared" ref="Y4:Y32" si="8">LEN(X4)</f>
        <v>3</v>
      </c>
      <c r="AA4" t="str">
        <f t="shared" si="0"/>
        <v>•••</v>
      </c>
      <c r="AE4" s="2">
        <f>MIN(B4,D4,F4,H4,J4,L4,N4,P4,R4,T4)</f>
        <v>3.3171710637667398E-2</v>
      </c>
      <c r="AF4" s="2">
        <f>MAX(B4,D4,F4,H4,J4,L4,N4,P4,R4,T4)</f>
        <v>0.46171997183728802</v>
      </c>
      <c r="AG4" s="2">
        <f>AVERAGE(B4,D4,F4,H4,J4,L4,N4,P4,R4,T4)</f>
        <v>0.21076482930284074</v>
      </c>
      <c r="AH4" s="2">
        <f>STDEV(B4,D4,F4,H4,J4,L4,N4,P4,R4,T4)</f>
        <v>0.13806506308348143</v>
      </c>
      <c r="AJ4" s="2">
        <f>IF(TRIM(C4)="*",B4,"")</f>
        <v>0.15030480406100899</v>
      </c>
      <c r="AK4" s="2" t="str">
        <f t="shared" si="1"/>
        <v/>
      </c>
      <c r="AL4" s="2" t="str">
        <f t="shared" si="2"/>
        <v/>
      </c>
      <c r="AM4" s="2">
        <f t="shared" si="3"/>
        <v>0.37664981810527598</v>
      </c>
      <c r="AN4" s="2" t="str">
        <f t="shared" si="4"/>
        <v/>
      </c>
      <c r="AO4" s="2" t="str">
        <f t="shared" si="5"/>
        <v/>
      </c>
      <c r="AP4" s="2">
        <f t="shared" ref="AP4:AP32" si="9">IF(TRIM(O4)="*",N4,"")</f>
        <v>0.16135633685463399</v>
      </c>
      <c r="AQ4" s="2" t="str">
        <f t="shared" ref="AQ4:AQ32" si="10">IF(TRIM(Q4)="*",P4,"")</f>
        <v/>
      </c>
      <c r="AR4" s="2" t="str">
        <f t="shared" ref="AR4:AR32" si="11">IF(TRIM(S4)="*",R4,"")</f>
        <v/>
      </c>
      <c r="AS4" s="2" t="str">
        <f t="shared" ref="AS4:AS32" si="12">IF(TRIM(U4)="*",T4,"")</f>
        <v/>
      </c>
      <c r="AU4" s="2">
        <f t="shared" ref="AU4:AU32" si="13">MIN(AJ4:AS4)</f>
        <v>0.15030480406100899</v>
      </c>
      <c r="AV4" s="2">
        <f t="shared" ref="AV4:AV32" si="14">MAX(AJ4:AS4)</f>
        <v>0.37664981810527598</v>
      </c>
      <c r="AW4" s="2">
        <f t="shared" ref="AW4:AW32" si="15">AVERAGE(AJ4:AS4)</f>
        <v>0.22943698634030632</v>
      </c>
      <c r="AX4" s="2">
        <f t="shared" ref="AX4:AX32" si="16">STDEV(AJ4:AS4)</f>
        <v>0.12760974677299572</v>
      </c>
    </row>
    <row r="5" spans="1:50" x14ac:dyDescent="0.25">
      <c r="A5" t="s">
        <v>9</v>
      </c>
      <c r="B5">
        <v>0.10853551624787</v>
      </c>
      <c r="C5" s="3" t="s">
        <v>6</v>
      </c>
      <c r="D5">
        <v>0.51192613567245204</v>
      </c>
      <c r="E5" s="3" t="s">
        <v>6</v>
      </c>
      <c r="F5">
        <v>0.36768934717999602</v>
      </c>
      <c r="G5" s="3" t="s">
        <v>19</v>
      </c>
      <c r="H5">
        <v>0.37664981810527598</v>
      </c>
      <c r="I5" s="3" t="s">
        <v>6</v>
      </c>
      <c r="J5">
        <v>7.1447304579381199E-2</v>
      </c>
      <c r="K5" s="3" t="s">
        <v>19</v>
      </c>
      <c r="L5">
        <v>9.6475983322563297E-2</v>
      </c>
      <c r="M5" s="3" t="s">
        <v>19</v>
      </c>
      <c r="N5">
        <v>0.138287966181982</v>
      </c>
      <c r="O5" s="3" t="s">
        <v>19</v>
      </c>
      <c r="P5">
        <v>0.12537792491420799</v>
      </c>
      <c r="Q5" s="3" t="s">
        <v>19</v>
      </c>
      <c r="R5">
        <v>0.32068943795035698</v>
      </c>
      <c r="S5" s="3" t="s">
        <v>19</v>
      </c>
      <c r="T5">
        <v>0.192400702900758</v>
      </c>
      <c r="U5" s="3" t="s">
        <v>6</v>
      </c>
      <c r="W5" t="str">
        <f t="shared" si="6"/>
        <v xml:space="preserve"> *  *    *            * </v>
      </c>
      <c r="X5" t="str">
        <f t="shared" si="7"/>
        <v>****</v>
      </c>
      <c r="Y5">
        <f t="shared" si="8"/>
        <v>4</v>
      </c>
      <c r="AA5" t="str">
        <f>SUBSTITUTE(X5,"*",CHAR(149))</f>
        <v>••••</v>
      </c>
      <c r="AE5" s="2">
        <f>MIN(B5,D5,F5,H5,J5,L5,N5,P5,R5,T5)</f>
        <v>7.1447304579381199E-2</v>
      </c>
      <c r="AF5" s="2">
        <f>MAX(B5,D5,F5,H5,J5,L5,N5,P5,R5,T5)</f>
        <v>0.51192613567245204</v>
      </c>
      <c r="AG5" s="2">
        <f>AVERAGE(B5,D5,F5,H5,J5,L5,N5,P5,R5,T5)</f>
        <v>0.23094801370548437</v>
      </c>
      <c r="AH5" s="2">
        <f>STDEV(B5,D5,F5,H5,J5,L5,N5,P5,R5,T5)</f>
        <v>0.15153081177726865</v>
      </c>
      <c r="AJ5" s="2">
        <f>IF(TRIM(C5)="*",B5,"")</f>
        <v>0.10853551624787</v>
      </c>
      <c r="AK5" s="2">
        <f t="shared" si="1"/>
        <v>0.51192613567245204</v>
      </c>
      <c r="AL5" s="2" t="str">
        <f t="shared" si="2"/>
        <v/>
      </c>
      <c r="AM5" s="2">
        <f t="shared" si="3"/>
        <v>0.37664981810527598</v>
      </c>
      <c r="AN5" s="2" t="str">
        <f t="shared" si="4"/>
        <v/>
      </c>
      <c r="AO5" s="2" t="str">
        <f t="shared" si="5"/>
        <v/>
      </c>
      <c r="AP5" s="2" t="str">
        <f t="shared" si="9"/>
        <v/>
      </c>
      <c r="AQ5" s="2" t="str">
        <f t="shared" si="10"/>
        <v/>
      </c>
      <c r="AR5" s="2" t="str">
        <f t="shared" si="11"/>
        <v/>
      </c>
      <c r="AS5" s="2">
        <f t="shared" si="12"/>
        <v>0.192400702900758</v>
      </c>
      <c r="AU5" s="2">
        <f t="shared" si="13"/>
        <v>0.10853551624787</v>
      </c>
      <c r="AV5" s="2">
        <f t="shared" si="14"/>
        <v>0.51192613567245204</v>
      </c>
      <c r="AW5" s="2">
        <f t="shared" si="15"/>
        <v>0.29737804323158901</v>
      </c>
      <c r="AX5" s="2">
        <f t="shared" si="16"/>
        <v>0.18165593874333733</v>
      </c>
    </row>
    <row r="6" spans="1:50" x14ac:dyDescent="0.25">
      <c r="A6" t="s">
        <v>10</v>
      </c>
      <c r="B6">
        <v>0.107039226325141</v>
      </c>
      <c r="C6" s="3" t="s">
        <v>6</v>
      </c>
      <c r="D6">
        <v>0.52479904392598098</v>
      </c>
      <c r="E6" s="3" t="s">
        <v>6</v>
      </c>
      <c r="F6">
        <v>0.40167494246430302</v>
      </c>
      <c r="G6" s="3" t="s">
        <v>6</v>
      </c>
      <c r="H6">
        <v>0.19539189508718299</v>
      </c>
      <c r="I6" s="3" t="s">
        <v>19</v>
      </c>
      <c r="J6">
        <v>7.1447304579381199E-2</v>
      </c>
      <c r="K6" s="3" t="s">
        <v>19</v>
      </c>
      <c r="L6">
        <v>0.10770272728083501</v>
      </c>
      <c r="M6" s="3" t="s">
        <v>19</v>
      </c>
      <c r="N6">
        <v>0.161061407429339</v>
      </c>
      <c r="O6" s="3" t="s">
        <v>6</v>
      </c>
      <c r="P6">
        <v>0.12537792491420799</v>
      </c>
      <c r="Q6" s="3" t="s">
        <v>19</v>
      </c>
      <c r="R6">
        <v>0.79958056015627599</v>
      </c>
      <c r="S6" s="3" t="s">
        <v>6</v>
      </c>
      <c r="T6">
        <v>1.54708427946312E-2</v>
      </c>
      <c r="U6" s="3" t="s">
        <v>19</v>
      </c>
      <c r="W6" t="str">
        <f t="shared" si="6"/>
        <v xml:space="preserve"> *  *  *        *    *   </v>
      </c>
      <c r="X6" t="str">
        <f t="shared" si="7"/>
        <v>*****</v>
      </c>
      <c r="Y6">
        <f t="shared" si="8"/>
        <v>5</v>
      </c>
      <c r="AA6" t="str">
        <f t="shared" ref="AA6:AA32" si="17">SUBSTITUTE(X6,"*",CHAR(149))</f>
        <v>•••••</v>
      </c>
      <c r="AE6" s="2">
        <f>MIN(B6,D6,F6,H6,J6,L6,N6,P6,R6,T6)</f>
        <v>1.54708427946312E-2</v>
      </c>
      <c r="AF6" s="2">
        <f>MAX(B6,D6,F6,H6,J6,L6,N6,P6,R6,T6)</f>
        <v>0.79958056015627599</v>
      </c>
      <c r="AG6" s="2">
        <f>AVERAGE(B6,D6,F6,H6,J6,L6,N6,P6,R6,T6)</f>
        <v>0.25095458749572785</v>
      </c>
      <c r="AH6" s="2">
        <f>STDEV(B6,D6,F6,H6,J6,L6,N6,P6,R6,T6)</f>
        <v>0.24822560295620924</v>
      </c>
      <c r="AJ6" s="2">
        <f>IF(TRIM(C6)="*",B6,"")</f>
        <v>0.107039226325141</v>
      </c>
      <c r="AK6" s="2">
        <f t="shared" si="1"/>
        <v>0.52479904392598098</v>
      </c>
      <c r="AL6" s="2">
        <f t="shared" si="2"/>
        <v>0.40167494246430302</v>
      </c>
      <c r="AM6" s="2" t="str">
        <f t="shared" si="3"/>
        <v/>
      </c>
      <c r="AN6" s="2" t="str">
        <f t="shared" si="4"/>
        <v/>
      </c>
      <c r="AO6" s="2" t="str">
        <f t="shared" si="5"/>
        <v/>
      </c>
      <c r="AP6" s="2">
        <f t="shared" si="9"/>
        <v>0.161061407429339</v>
      </c>
      <c r="AQ6" s="2" t="str">
        <f t="shared" si="10"/>
        <v/>
      </c>
      <c r="AR6" s="2">
        <f t="shared" si="11"/>
        <v>0.79958056015627599</v>
      </c>
      <c r="AS6" s="2" t="str">
        <f t="shared" si="12"/>
        <v/>
      </c>
      <c r="AU6" s="2">
        <f t="shared" si="13"/>
        <v>0.107039226325141</v>
      </c>
      <c r="AV6" s="2">
        <f t="shared" si="14"/>
        <v>0.79958056015627599</v>
      </c>
      <c r="AW6" s="2">
        <f t="shared" si="15"/>
        <v>0.39883103606020798</v>
      </c>
      <c r="AX6" s="2">
        <f t="shared" si="16"/>
        <v>0.28202529336934418</v>
      </c>
    </row>
    <row r="7" spans="1:50" x14ac:dyDescent="0.25">
      <c r="A7" t="s">
        <v>11</v>
      </c>
      <c r="B7">
        <v>0.103981268444007</v>
      </c>
      <c r="C7" s="3" t="s">
        <v>6</v>
      </c>
      <c r="D7">
        <v>0.59599291059825499</v>
      </c>
      <c r="E7" s="3" t="s">
        <v>6</v>
      </c>
      <c r="F7">
        <v>0.14236562470052999</v>
      </c>
      <c r="G7" s="3" t="s">
        <v>19</v>
      </c>
      <c r="H7">
        <v>0.30910019799983701</v>
      </c>
      <c r="I7" s="3" t="s">
        <v>19</v>
      </c>
      <c r="J7">
        <v>0.16013763631591099</v>
      </c>
      <c r="K7" s="3" t="s">
        <v>19</v>
      </c>
      <c r="L7">
        <v>0</v>
      </c>
      <c r="M7" s="3" t="s">
        <v>19</v>
      </c>
      <c r="N7">
        <v>0.17701365404029201</v>
      </c>
      <c r="O7" s="3" t="s">
        <v>6</v>
      </c>
      <c r="P7">
        <v>0.142241272299067</v>
      </c>
      <c r="Q7" s="3" t="s">
        <v>19</v>
      </c>
      <c r="R7">
        <v>0.52246342803011503</v>
      </c>
      <c r="S7" s="3" t="s">
        <v>19</v>
      </c>
      <c r="T7">
        <v>0.15734374976280699</v>
      </c>
      <c r="U7" s="3" t="s">
        <v>6</v>
      </c>
      <c r="W7" t="str">
        <f t="shared" si="6"/>
        <v xml:space="preserve"> *  *          *      * </v>
      </c>
      <c r="X7" t="str">
        <f t="shared" si="7"/>
        <v>****</v>
      </c>
      <c r="Y7">
        <f t="shared" si="8"/>
        <v>4</v>
      </c>
      <c r="AA7" t="str">
        <f t="shared" si="17"/>
        <v>••••</v>
      </c>
      <c r="AE7" s="2">
        <f>MIN(B7,D7,F7,H7,J7,L7,N7,P7,R7,T7)</f>
        <v>0</v>
      </c>
      <c r="AF7" s="2">
        <f>MAX(B7,D7,F7,H7,J7,L7,N7,P7,R7,T7)</f>
        <v>0.59599291059825499</v>
      </c>
      <c r="AG7" s="2">
        <f>AVERAGE(B7,D7,F7,H7,J7,L7,N7,P7,R7,T7)</f>
        <v>0.23106397421908215</v>
      </c>
      <c r="AH7" s="2">
        <f>STDEV(B7,D7,F7,H7,J7,L7,N7,P7,R7,T7)</f>
        <v>0.18940272214298323</v>
      </c>
      <c r="AJ7" s="2">
        <f>IF(TRIM(C7)="*",B7,"")</f>
        <v>0.103981268444007</v>
      </c>
      <c r="AK7" s="2">
        <f t="shared" si="1"/>
        <v>0.59599291059825499</v>
      </c>
      <c r="AL7" s="2" t="str">
        <f t="shared" si="2"/>
        <v/>
      </c>
      <c r="AM7" s="2" t="str">
        <f t="shared" si="3"/>
        <v/>
      </c>
      <c r="AN7" s="2" t="str">
        <f t="shared" si="4"/>
        <v/>
      </c>
      <c r="AO7" s="2" t="str">
        <f t="shared" si="5"/>
        <v/>
      </c>
      <c r="AP7" s="2">
        <f t="shared" si="9"/>
        <v>0.17701365404029201</v>
      </c>
      <c r="AQ7" s="2" t="str">
        <f t="shared" si="10"/>
        <v/>
      </c>
      <c r="AR7" s="2" t="str">
        <f t="shared" si="11"/>
        <v/>
      </c>
      <c r="AS7" s="2">
        <f t="shared" si="12"/>
        <v>0.15734374976280699</v>
      </c>
      <c r="AU7" s="2">
        <f t="shared" si="13"/>
        <v>0.103981268444007</v>
      </c>
      <c r="AV7" s="2">
        <f t="shared" si="14"/>
        <v>0.59599291059825499</v>
      </c>
      <c r="AW7" s="2">
        <f t="shared" si="15"/>
        <v>0.25858289571134024</v>
      </c>
      <c r="AX7" s="2">
        <f t="shared" si="16"/>
        <v>0.22704631477510911</v>
      </c>
    </row>
    <row r="8" spans="1:50" x14ac:dyDescent="0.25">
      <c r="A8" t="s">
        <v>12</v>
      </c>
      <c r="B8">
        <v>0.10433136674934899</v>
      </c>
      <c r="C8" s="3" t="s">
        <v>6</v>
      </c>
      <c r="D8">
        <v>0.51192613567245204</v>
      </c>
      <c r="E8" s="3" t="s">
        <v>6</v>
      </c>
      <c r="F8">
        <v>0.41444666498798999</v>
      </c>
      <c r="G8" s="3" t="s">
        <v>6</v>
      </c>
      <c r="H8">
        <v>0.23162622405654201</v>
      </c>
      <c r="I8" s="3" t="s">
        <v>19</v>
      </c>
      <c r="J8">
        <v>3.3171710637667398E-2</v>
      </c>
      <c r="K8" s="3" t="s">
        <v>19</v>
      </c>
      <c r="L8">
        <v>0.14522992398762699</v>
      </c>
      <c r="M8" s="3" t="s">
        <v>19</v>
      </c>
      <c r="N8">
        <v>0.138287966181982</v>
      </c>
      <c r="O8" s="3" t="s">
        <v>19</v>
      </c>
      <c r="P8">
        <v>0.12528899568764801</v>
      </c>
      <c r="Q8" s="3" t="s">
        <v>19</v>
      </c>
      <c r="R8">
        <v>0.32160846943216798</v>
      </c>
      <c r="S8" s="3" t="s">
        <v>19</v>
      </c>
      <c r="T8">
        <v>0</v>
      </c>
      <c r="U8" s="3" t="s">
        <v>19</v>
      </c>
      <c r="W8" t="str">
        <f t="shared" si="6"/>
        <v xml:space="preserve"> *  *  *               </v>
      </c>
      <c r="X8" t="str">
        <f t="shared" si="7"/>
        <v>***</v>
      </c>
      <c r="Y8">
        <f t="shared" si="8"/>
        <v>3</v>
      </c>
      <c r="AA8" t="str">
        <f t="shared" si="17"/>
        <v>•••</v>
      </c>
      <c r="AE8" s="2">
        <f>MIN(B8,D8,F8,H8,J8,L8,N8,P8,R8,T8)</f>
        <v>0</v>
      </c>
      <c r="AF8" s="2">
        <f>MAX(B8,D8,F8,H8,J8,L8,N8,P8,R8,T8)</f>
        <v>0.51192613567245204</v>
      </c>
      <c r="AG8" s="2">
        <f>AVERAGE(B8,D8,F8,H8,J8,L8,N8,P8,R8,T8)</f>
        <v>0.20259174573934255</v>
      </c>
      <c r="AH8" s="2">
        <f>STDEV(B8,D8,F8,H8,J8,L8,N8,P8,R8,T8)</f>
        <v>0.166126119658557</v>
      </c>
      <c r="AJ8" s="2">
        <f>IF(TRIM(C8)="*",B8,"")</f>
        <v>0.10433136674934899</v>
      </c>
      <c r="AK8" s="2">
        <f t="shared" si="1"/>
        <v>0.51192613567245204</v>
      </c>
      <c r="AL8" s="2">
        <f t="shared" si="2"/>
        <v>0.41444666498798999</v>
      </c>
      <c r="AM8" s="2" t="str">
        <f t="shared" si="3"/>
        <v/>
      </c>
      <c r="AN8" s="2" t="str">
        <f t="shared" si="4"/>
        <v/>
      </c>
      <c r="AO8" s="2" t="str">
        <f t="shared" si="5"/>
        <v/>
      </c>
      <c r="AP8" s="2" t="str">
        <f t="shared" si="9"/>
        <v/>
      </c>
      <c r="AQ8" s="2" t="str">
        <f t="shared" si="10"/>
        <v/>
      </c>
      <c r="AR8" s="2" t="str">
        <f t="shared" si="11"/>
        <v/>
      </c>
      <c r="AS8" s="2" t="str">
        <f t="shared" si="12"/>
        <v/>
      </c>
      <c r="AU8" s="2">
        <f t="shared" si="13"/>
        <v>0.10433136674934899</v>
      </c>
      <c r="AV8" s="2">
        <f t="shared" si="14"/>
        <v>0.51192613567245204</v>
      </c>
      <c r="AW8" s="2">
        <f t="shared" si="15"/>
        <v>0.34356805580326366</v>
      </c>
      <c r="AX8" s="2">
        <f t="shared" si="16"/>
        <v>0.21284080164136845</v>
      </c>
    </row>
    <row r="9" spans="1:50" x14ac:dyDescent="0.25">
      <c r="A9" t="s">
        <v>13</v>
      </c>
      <c r="B9">
        <v>0.102260437978937</v>
      </c>
      <c r="C9" s="3" t="s">
        <v>6</v>
      </c>
      <c r="D9">
        <v>0.78359591564936404</v>
      </c>
      <c r="E9" s="3" t="s">
        <v>6</v>
      </c>
      <c r="F9">
        <v>1</v>
      </c>
      <c r="G9" s="3" t="s">
        <v>19</v>
      </c>
      <c r="H9">
        <v>0.30212720975990298</v>
      </c>
      <c r="I9" s="3" t="s">
        <v>19</v>
      </c>
      <c r="J9">
        <v>3.4776402712005799E-2</v>
      </c>
      <c r="K9" s="3" t="s">
        <v>19</v>
      </c>
      <c r="L9">
        <v>6.6423527325189302E-2</v>
      </c>
      <c r="M9" s="3" t="s">
        <v>19</v>
      </c>
      <c r="N9">
        <v>0.166871150384206</v>
      </c>
      <c r="O9" s="3" t="s">
        <v>6</v>
      </c>
      <c r="P9">
        <v>0.12537792491420799</v>
      </c>
      <c r="Q9" s="3" t="s">
        <v>19</v>
      </c>
      <c r="R9">
        <v>0.32160846943216798</v>
      </c>
      <c r="S9" s="3" t="s">
        <v>19</v>
      </c>
      <c r="T9">
        <v>4.4004669799631101E-2</v>
      </c>
      <c r="U9" s="3" t="s">
        <v>19</v>
      </c>
      <c r="W9" t="str">
        <f t="shared" si="6"/>
        <v xml:space="preserve"> *  *          *       </v>
      </c>
      <c r="X9" t="str">
        <f t="shared" si="7"/>
        <v>***</v>
      </c>
      <c r="Y9">
        <f t="shared" si="8"/>
        <v>3</v>
      </c>
      <c r="AA9" t="str">
        <f t="shared" si="17"/>
        <v>•••</v>
      </c>
      <c r="AE9" s="2">
        <f>MIN(B9,D9,F9,H9,J9,L9,N9,P9,R9,T9)</f>
        <v>3.4776402712005799E-2</v>
      </c>
      <c r="AF9" s="2">
        <f>MAX(B9,D9,F9,H9,J9,L9,N9,P9,R9,T9)</f>
        <v>1</v>
      </c>
      <c r="AG9" s="2">
        <f>AVERAGE(B9,D9,F9,H9,J9,L9,N9,P9,R9,T9)</f>
        <v>0.29470457079556123</v>
      </c>
      <c r="AH9" s="2">
        <f>STDEV(B9,D9,F9,H9,J9,L9,N9,P9,R9,T9)</f>
        <v>0.33363457608358793</v>
      </c>
      <c r="AJ9" s="2">
        <f>IF(TRIM(C9)="*",B9,"")</f>
        <v>0.102260437978937</v>
      </c>
      <c r="AK9" s="2">
        <f t="shared" si="1"/>
        <v>0.78359591564936404</v>
      </c>
      <c r="AL9" s="2" t="str">
        <f t="shared" si="2"/>
        <v/>
      </c>
      <c r="AM9" s="2" t="str">
        <f t="shared" si="3"/>
        <v/>
      </c>
      <c r="AN9" s="2" t="str">
        <f t="shared" si="4"/>
        <v/>
      </c>
      <c r="AO9" s="2" t="str">
        <f t="shared" si="5"/>
        <v/>
      </c>
      <c r="AP9" s="2">
        <f t="shared" si="9"/>
        <v>0.166871150384206</v>
      </c>
      <c r="AQ9" s="2" t="str">
        <f t="shared" si="10"/>
        <v/>
      </c>
      <c r="AR9" s="2" t="str">
        <f t="shared" si="11"/>
        <v/>
      </c>
      <c r="AS9" s="2" t="str">
        <f t="shared" si="12"/>
        <v/>
      </c>
      <c r="AU9" s="2">
        <f t="shared" si="13"/>
        <v>0.102260437978937</v>
      </c>
      <c r="AV9" s="2">
        <f t="shared" si="14"/>
        <v>0.78359591564936404</v>
      </c>
      <c r="AW9" s="2">
        <f t="shared" si="15"/>
        <v>0.35090916800416899</v>
      </c>
      <c r="AX9" s="2">
        <f t="shared" si="16"/>
        <v>0.3761077003069887</v>
      </c>
    </row>
    <row r="10" spans="1:50" x14ac:dyDescent="0.25">
      <c r="A10" t="s">
        <v>14</v>
      </c>
      <c r="B10">
        <v>0.13456165459730901</v>
      </c>
      <c r="C10" s="3" t="s">
        <v>6</v>
      </c>
      <c r="D10">
        <v>0.58965920495162405</v>
      </c>
      <c r="E10" s="3" t="s">
        <v>6</v>
      </c>
      <c r="F10">
        <v>0.41444666498798999</v>
      </c>
      <c r="G10" s="3" t="s">
        <v>6</v>
      </c>
      <c r="H10">
        <v>0.23136991825550399</v>
      </c>
      <c r="I10" s="3" t="s">
        <v>19</v>
      </c>
      <c r="J10">
        <v>6.5364541032017803E-2</v>
      </c>
      <c r="K10" s="3" t="s">
        <v>19</v>
      </c>
      <c r="L10">
        <v>0.104044841854137</v>
      </c>
      <c r="M10" s="3" t="s">
        <v>19</v>
      </c>
      <c r="N10">
        <v>0.16674205930113201</v>
      </c>
      <c r="O10" s="3" t="s">
        <v>6</v>
      </c>
      <c r="P10">
        <v>0.12537792491420799</v>
      </c>
      <c r="Q10" s="3" t="s">
        <v>19</v>
      </c>
      <c r="R10">
        <v>0.364192491509024</v>
      </c>
      <c r="S10" s="3" t="s">
        <v>19</v>
      </c>
      <c r="T10">
        <v>5.6838361574405201E-2</v>
      </c>
      <c r="U10" s="3" t="s">
        <v>19</v>
      </c>
      <c r="W10" t="str">
        <f t="shared" si="6"/>
        <v xml:space="preserve"> *  *  *        *       </v>
      </c>
      <c r="X10" t="str">
        <f t="shared" si="7"/>
        <v>****</v>
      </c>
      <c r="Y10">
        <f t="shared" si="8"/>
        <v>4</v>
      </c>
      <c r="AA10" t="str">
        <f t="shared" si="17"/>
        <v>••••</v>
      </c>
      <c r="AE10" s="2">
        <f>MIN(B10,D10,F10,H10,J10,L10,N10,P10,R10,T10)</f>
        <v>5.6838361574405201E-2</v>
      </c>
      <c r="AF10" s="2">
        <f>MAX(B10,D10,F10,H10,J10,L10,N10,P10,R10,T10)</f>
        <v>0.58965920495162405</v>
      </c>
      <c r="AG10" s="2">
        <f>AVERAGE(B10,D10,F10,H10,J10,L10,N10,P10,R10,T10)</f>
        <v>0.22525976629773509</v>
      </c>
      <c r="AH10" s="2">
        <f>STDEV(B10,D10,F10,H10,J10,L10,N10,P10,R10,T10)</f>
        <v>0.17580621651720127</v>
      </c>
      <c r="AJ10" s="2">
        <f>IF(TRIM(C10)="*",B10,"")</f>
        <v>0.13456165459730901</v>
      </c>
      <c r="AK10" s="2">
        <f t="shared" si="1"/>
        <v>0.58965920495162405</v>
      </c>
      <c r="AL10" s="2">
        <f t="shared" si="2"/>
        <v>0.41444666498798999</v>
      </c>
      <c r="AM10" s="2" t="str">
        <f t="shared" si="3"/>
        <v/>
      </c>
      <c r="AN10" s="2" t="str">
        <f t="shared" si="4"/>
        <v/>
      </c>
      <c r="AO10" s="2" t="str">
        <f t="shared" si="5"/>
        <v/>
      </c>
      <c r="AP10" s="2">
        <f t="shared" si="9"/>
        <v>0.16674205930113201</v>
      </c>
      <c r="AQ10" s="2" t="str">
        <f t="shared" si="10"/>
        <v/>
      </c>
      <c r="AR10" s="2" t="str">
        <f t="shared" si="11"/>
        <v/>
      </c>
      <c r="AS10" s="2" t="str">
        <f t="shared" si="12"/>
        <v/>
      </c>
      <c r="AU10" s="2">
        <f t="shared" si="13"/>
        <v>0.13456165459730901</v>
      </c>
      <c r="AV10" s="2">
        <f t="shared" si="14"/>
        <v>0.58965920495162405</v>
      </c>
      <c r="AW10" s="2">
        <f t="shared" si="15"/>
        <v>0.32635239595951376</v>
      </c>
      <c r="AX10" s="2">
        <f t="shared" si="16"/>
        <v>0.21552279379664649</v>
      </c>
    </row>
    <row r="11" spans="1:50" x14ac:dyDescent="0.25">
      <c r="A11" t="s">
        <v>15</v>
      </c>
      <c r="B11">
        <v>0.16156340715304399</v>
      </c>
      <c r="C11" s="3" t="s">
        <v>6</v>
      </c>
      <c r="D11">
        <v>0.29599372284452902</v>
      </c>
      <c r="E11" s="3" t="s">
        <v>19</v>
      </c>
      <c r="F11">
        <v>0.29273435878889897</v>
      </c>
      <c r="G11" s="3" t="s">
        <v>19</v>
      </c>
      <c r="H11">
        <v>0.26535264411250598</v>
      </c>
      <c r="I11" s="3" t="s">
        <v>19</v>
      </c>
      <c r="J11">
        <v>3.3171710637667398E-2</v>
      </c>
      <c r="K11" s="3" t="s">
        <v>19</v>
      </c>
      <c r="L11">
        <v>0.12560017393414299</v>
      </c>
      <c r="M11" s="3" t="s">
        <v>19</v>
      </c>
      <c r="N11">
        <v>0.15159034196285701</v>
      </c>
      <c r="O11" s="3" t="s">
        <v>6</v>
      </c>
      <c r="P11">
        <v>0.12537792491420799</v>
      </c>
      <c r="Q11" s="3" t="s">
        <v>19</v>
      </c>
      <c r="R11">
        <v>0.418614480333727</v>
      </c>
      <c r="S11" s="3" t="s">
        <v>19</v>
      </c>
      <c r="T11">
        <v>4.4796516135515101E-2</v>
      </c>
      <c r="U11" s="3" t="s">
        <v>19</v>
      </c>
      <c r="W11" t="str">
        <f t="shared" si="6"/>
        <v xml:space="preserve"> *            *       </v>
      </c>
      <c r="X11" t="str">
        <f t="shared" si="7"/>
        <v>**</v>
      </c>
      <c r="Y11">
        <f t="shared" si="8"/>
        <v>2</v>
      </c>
      <c r="AA11" t="str">
        <f t="shared" si="17"/>
        <v>••</v>
      </c>
      <c r="AE11" s="2">
        <f>MIN(B11,D11,F11,H11,J11,L11,N11,P11,R11,T11)</f>
        <v>3.3171710637667398E-2</v>
      </c>
      <c r="AF11" s="2">
        <f>MAX(B11,D11,F11,H11,J11,L11,N11,P11,R11,T11)</f>
        <v>0.418614480333727</v>
      </c>
      <c r="AG11" s="2">
        <f>AVERAGE(B11,D11,F11,H11,J11,L11,N11,P11,R11,T11)</f>
        <v>0.19147952808170957</v>
      </c>
      <c r="AH11" s="2">
        <f>STDEV(B11,D11,F11,H11,J11,L11,N11,P11,R11,T11)</f>
        <v>0.1229255353715541</v>
      </c>
      <c r="AJ11" s="2">
        <f>IF(TRIM(C11)="*",B11,"")</f>
        <v>0.16156340715304399</v>
      </c>
      <c r="AK11" s="2" t="str">
        <f t="shared" si="1"/>
        <v/>
      </c>
      <c r="AL11" s="2" t="str">
        <f t="shared" si="2"/>
        <v/>
      </c>
      <c r="AM11" s="2" t="str">
        <f t="shared" si="3"/>
        <v/>
      </c>
      <c r="AN11" s="2" t="str">
        <f t="shared" si="4"/>
        <v/>
      </c>
      <c r="AO11" s="2" t="str">
        <f t="shared" si="5"/>
        <v/>
      </c>
      <c r="AP11" s="2">
        <f t="shared" si="9"/>
        <v>0.15159034196285701</v>
      </c>
      <c r="AQ11" s="2" t="str">
        <f t="shared" si="10"/>
        <v/>
      </c>
      <c r="AR11" s="2" t="str">
        <f t="shared" si="11"/>
        <v/>
      </c>
      <c r="AS11" s="2" t="str">
        <f t="shared" si="12"/>
        <v/>
      </c>
      <c r="AU11" s="2">
        <f t="shared" si="13"/>
        <v>0.15159034196285701</v>
      </c>
      <c r="AV11" s="2">
        <f t="shared" si="14"/>
        <v>0.16156340715304399</v>
      </c>
      <c r="AW11" s="2">
        <f t="shared" si="15"/>
        <v>0.1565768745579505</v>
      </c>
      <c r="AX11" s="2">
        <f t="shared" si="16"/>
        <v>7.0520220251967186E-3</v>
      </c>
    </row>
    <row r="12" spans="1:50" x14ac:dyDescent="0.25">
      <c r="A12" t="s">
        <v>16</v>
      </c>
      <c r="B12">
        <v>0.10293417561705499</v>
      </c>
      <c r="C12" s="3" t="s">
        <v>6</v>
      </c>
      <c r="D12">
        <v>0.58940076837948296</v>
      </c>
      <c r="E12" s="3" t="s">
        <v>6</v>
      </c>
      <c r="F12">
        <v>0.308830692058017</v>
      </c>
      <c r="G12" s="3" t="s">
        <v>19</v>
      </c>
      <c r="H12">
        <v>0.19539189508718299</v>
      </c>
      <c r="I12" s="3" t="s">
        <v>19</v>
      </c>
      <c r="J12">
        <v>3.4776402712005799E-2</v>
      </c>
      <c r="K12" s="3" t="s">
        <v>19</v>
      </c>
      <c r="L12">
        <v>8.0775398323958594E-2</v>
      </c>
      <c r="M12" s="3" t="s">
        <v>19</v>
      </c>
      <c r="N12">
        <v>0.13285105699137301</v>
      </c>
      <c r="O12" s="3" t="s">
        <v>6</v>
      </c>
      <c r="P12">
        <v>0.12537792491420799</v>
      </c>
      <c r="Q12" s="3" t="s">
        <v>19</v>
      </c>
      <c r="R12">
        <v>0.57388604306580304</v>
      </c>
      <c r="S12" s="3" t="s">
        <v>6</v>
      </c>
      <c r="T12">
        <v>0.31365707341368398</v>
      </c>
      <c r="U12" s="3" t="s">
        <v>6</v>
      </c>
      <c r="W12" t="str">
        <f t="shared" si="6"/>
        <v xml:space="preserve"> *  *          *    *  * </v>
      </c>
      <c r="X12" t="str">
        <f t="shared" si="7"/>
        <v>*****</v>
      </c>
      <c r="Y12">
        <f t="shared" si="8"/>
        <v>5</v>
      </c>
      <c r="AA12" t="str">
        <f t="shared" si="17"/>
        <v>•••••</v>
      </c>
      <c r="AE12" s="2">
        <f>MIN(B12,D12,F12,H12,J12,L12,N12,P12,R12,T12)</f>
        <v>3.4776402712005799E-2</v>
      </c>
      <c r="AF12" s="2">
        <f>MAX(B12,D12,F12,H12,J12,L12,N12,P12,R12,T12)</f>
        <v>0.58940076837948296</v>
      </c>
      <c r="AG12" s="2">
        <f>AVERAGE(B12,D12,F12,H12,J12,L12,N12,P12,R12,T12)</f>
        <v>0.24578814305627703</v>
      </c>
      <c r="AH12" s="2">
        <f>STDEV(B12,D12,F12,H12,J12,L12,N12,P12,R12,T12)</f>
        <v>0.19895673100680139</v>
      </c>
      <c r="AJ12" s="2">
        <f>IF(TRIM(C12)="*",B12,"")</f>
        <v>0.10293417561705499</v>
      </c>
      <c r="AK12" s="2">
        <f t="shared" si="1"/>
        <v>0.58940076837948296</v>
      </c>
      <c r="AL12" s="2" t="str">
        <f t="shared" si="2"/>
        <v/>
      </c>
      <c r="AM12" s="2" t="str">
        <f t="shared" si="3"/>
        <v/>
      </c>
      <c r="AN12" s="2" t="str">
        <f t="shared" si="4"/>
        <v/>
      </c>
      <c r="AO12" s="2" t="str">
        <f t="shared" si="5"/>
        <v/>
      </c>
      <c r="AP12" s="2">
        <f t="shared" si="9"/>
        <v>0.13285105699137301</v>
      </c>
      <c r="AQ12" s="2" t="str">
        <f t="shared" si="10"/>
        <v/>
      </c>
      <c r="AR12" s="2">
        <f t="shared" si="11"/>
        <v>0.57388604306580304</v>
      </c>
      <c r="AS12" s="2">
        <f t="shared" si="12"/>
        <v>0.31365707341368398</v>
      </c>
      <c r="AU12" s="2">
        <f t="shared" si="13"/>
        <v>0.10293417561705499</v>
      </c>
      <c r="AV12" s="2">
        <f t="shared" si="14"/>
        <v>0.58940076837948296</v>
      </c>
      <c r="AW12" s="2">
        <f t="shared" si="15"/>
        <v>0.34254582349347962</v>
      </c>
      <c r="AX12" s="2">
        <f t="shared" si="16"/>
        <v>0.23274227043236262</v>
      </c>
    </row>
    <row r="13" spans="1:50" x14ac:dyDescent="0.25">
      <c r="A13" t="s">
        <v>17</v>
      </c>
      <c r="B13">
        <v>0.126573178569167</v>
      </c>
      <c r="C13" s="3" t="s">
        <v>6</v>
      </c>
      <c r="D13">
        <v>0.49678920950366501</v>
      </c>
      <c r="E13" s="3" t="s">
        <v>6</v>
      </c>
      <c r="F13" t="s">
        <v>52</v>
      </c>
      <c r="G13" s="3"/>
      <c r="H13">
        <v>0.36698483583351199</v>
      </c>
      <c r="I13" s="3" t="s">
        <v>6</v>
      </c>
      <c r="J13">
        <v>0.15324587670518899</v>
      </c>
      <c r="K13" s="3" t="s">
        <v>6</v>
      </c>
      <c r="L13">
        <v>6.4800743808813899E-2</v>
      </c>
      <c r="M13" s="3" t="s">
        <v>19</v>
      </c>
      <c r="N13">
        <v>0.12450282657408999</v>
      </c>
      <c r="O13" s="3" t="s">
        <v>19</v>
      </c>
      <c r="P13">
        <v>1</v>
      </c>
      <c r="Q13" s="3" t="s">
        <v>19</v>
      </c>
      <c r="R13">
        <v>0.67549789132118798</v>
      </c>
      <c r="S13" s="3" t="s">
        <v>6</v>
      </c>
      <c r="T13">
        <v>0.100999991323325</v>
      </c>
      <c r="U13" s="3" t="s">
        <v>19</v>
      </c>
      <c r="W13" t="str">
        <f t="shared" si="6"/>
        <v xml:space="preserve"> *  *  *  *        *   </v>
      </c>
      <c r="X13" t="str">
        <f t="shared" si="7"/>
        <v>*****</v>
      </c>
      <c r="Y13">
        <f t="shared" si="8"/>
        <v>5</v>
      </c>
      <c r="AA13" t="str">
        <f t="shared" si="17"/>
        <v>•••••</v>
      </c>
      <c r="AE13" s="2">
        <f>MIN(B13,D13,F13,H13,J13,L13,N13,P13,R13,T13)</f>
        <v>6.4800743808813899E-2</v>
      </c>
      <c r="AF13" s="2">
        <f>MAX(B13,D13,F13,H13,J13,L13,N13,P13,R13,T13)</f>
        <v>1</v>
      </c>
      <c r="AG13" s="2">
        <f>AVERAGE(B13,D13,F13,H13,J13,L13,N13,P13,R13,T13)</f>
        <v>0.34548828373766111</v>
      </c>
      <c r="AH13" s="2">
        <f>STDEV(B13,D13,F13,H13,J13,L13,N13,P13,R13,T13)</f>
        <v>0.32266886248155308</v>
      </c>
      <c r="AJ13" s="2">
        <f>IF(TRIM(C13)="*",B13,"")</f>
        <v>0.126573178569167</v>
      </c>
      <c r="AK13" s="2">
        <f t="shared" si="1"/>
        <v>0.49678920950366501</v>
      </c>
      <c r="AL13" s="2" t="str">
        <f t="shared" si="2"/>
        <v/>
      </c>
      <c r="AM13" s="2">
        <f t="shared" si="3"/>
        <v>0.36698483583351199</v>
      </c>
      <c r="AN13" s="2">
        <f t="shared" si="4"/>
        <v>0.15324587670518899</v>
      </c>
      <c r="AO13" s="2" t="str">
        <f t="shared" si="5"/>
        <v/>
      </c>
      <c r="AP13" s="2" t="str">
        <f t="shared" si="9"/>
        <v/>
      </c>
      <c r="AQ13" s="2" t="str">
        <f t="shared" si="10"/>
        <v/>
      </c>
      <c r="AR13" s="2">
        <f t="shared" si="11"/>
        <v>0.67549789132118798</v>
      </c>
      <c r="AS13" s="2" t="str">
        <f t="shared" si="12"/>
        <v/>
      </c>
      <c r="AU13" s="2">
        <f t="shared" si="13"/>
        <v>0.126573178569167</v>
      </c>
      <c r="AV13" s="2">
        <f t="shared" si="14"/>
        <v>0.67549789132118798</v>
      </c>
      <c r="AW13" s="2">
        <f t="shared" si="15"/>
        <v>0.36381819838654417</v>
      </c>
      <c r="AX13" s="2">
        <f t="shared" si="16"/>
        <v>0.23208912644956442</v>
      </c>
    </row>
    <row r="14" spans="1:50" x14ac:dyDescent="0.25">
      <c r="A14" t="s">
        <v>18</v>
      </c>
      <c r="B14">
        <v>0</v>
      </c>
      <c r="C14" s="3" t="s">
        <v>19</v>
      </c>
      <c r="D14">
        <v>0</v>
      </c>
      <c r="E14" s="3" t="s">
        <v>19</v>
      </c>
      <c r="F14">
        <v>0</v>
      </c>
      <c r="G14" s="3" t="s">
        <v>19</v>
      </c>
      <c r="H14">
        <v>0</v>
      </c>
      <c r="I14" s="3" t="s">
        <v>19</v>
      </c>
      <c r="J14">
        <v>3.2460828481922298E-2</v>
      </c>
      <c r="K14" s="3" t="s">
        <v>19</v>
      </c>
      <c r="L14">
        <v>0</v>
      </c>
      <c r="M14" s="3" t="s">
        <v>19</v>
      </c>
      <c r="N14">
        <v>0</v>
      </c>
      <c r="O14" s="3" t="s">
        <v>19</v>
      </c>
      <c r="P14">
        <v>0</v>
      </c>
      <c r="Q14" s="3" t="s">
        <v>19</v>
      </c>
      <c r="R14">
        <v>0.32490914099242602</v>
      </c>
      <c r="S14" s="3" t="s">
        <v>6</v>
      </c>
      <c r="T14">
        <v>0</v>
      </c>
      <c r="U14" s="3" t="s">
        <v>19</v>
      </c>
      <c r="W14" t="str">
        <f t="shared" si="6"/>
        <v xml:space="preserve">                 *   </v>
      </c>
      <c r="X14" t="str">
        <f t="shared" si="7"/>
        <v>*</v>
      </c>
      <c r="Y14">
        <f t="shared" si="8"/>
        <v>1</v>
      </c>
      <c r="AA14" t="str">
        <f t="shared" si="17"/>
        <v>•</v>
      </c>
      <c r="AE14" s="2">
        <f>MIN(B14,D14,F14,H14,J14,L14,N14,P14,R14,T14)</f>
        <v>0</v>
      </c>
      <c r="AF14" s="2">
        <f>MAX(B14,D14,F14,H14,J14,L14,N14,P14,R14,T14)</f>
        <v>0.32490914099242602</v>
      </c>
      <c r="AG14" s="2">
        <f>AVERAGE(B14,D14,F14,H14,J14,L14,N14,P14,R14,T14)</f>
        <v>3.5736996947434832E-2</v>
      </c>
      <c r="AH14" s="2">
        <f>STDEV(B14,D14,F14,H14,J14,L14,N14,P14,R14,T14)</f>
        <v>0.1021155803641471</v>
      </c>
      <c r="AJ14" s="2" t="str">
        <f>IF(TRIM(C14)="*",B14,"")</f>
        <v/>
      </c>
      <c r="AK14" s="2" t="str">
        <f t="shared" si="1"/>
        <v/>
      </c>
      <c r="AL14" s="2" t="str">
        <f t="shared" si="2"/>
        <v/>
      </c>
      <c r="AM14" s="2" t="str">
        <f t="shared" si="3"/>
        <v/>
      </c>
      <c r="AN14" s="2" t="str">
        <f t="shared" si="4"/>
        <v/>
      </c>
      <c r="AO14" s="2" t="str">
        <f t="shared" si="5"/>
        <v/>
      </c>
      <c r="AP14" s="2" t="str">
        <f t="shared" si="9"/>
        <v/>
      </c>
      <c r="AQ14" s="2" t="str">
        <f t="shared" si="10"/>
        <v/>
      </c>
      <c r="AR14" s="2">
        <f t="shared" si="11"/>
        <v>0.32490914099242602</v>
      </c>
      <c r="AS14" s="2" t="str">
        <f t="shared" si="12"/>
        <v/>
      </c>
      <c r="AU14" s="2">
        <f t="shared" si="13"/>
        <v>0.32490914099242602</v>
      </c>
      <c r="AV14" s="2">
        <f t="shared" si="14"/>
        <v>0.32490914099242602</v>
      </c>
      <c r="AW14" s="2">
        <f t="shared" si="15"/>
        <v>0.32490914099242602</v>
      </c>
      <c r="AX14" s="2" t="e">
        <f t="shared" si="16"/>
        <v>#DIV/0!</v>
      </c>
    </row>
    <row r="15" spans="1:50" x14ac:dyDescent="0.25">
      <c r="A15" t="s">
        <v>20</v>
      </c>
      <c r="B15">
        <v>0.10433136674934899</v>
      </c>
      <c r="C15" s="3" t="s">
        <v>6</v>
      </c>
      <c r="D15">
        <v>0.431040397262207</v>
      </c>
      <c r="E15" s="3" t="s">
        <v>6</v>
      </c>
      <c r="F15" t="s">
        <v>52</v>
      </c>
      <c r="G15" s="3"/>
      <c r="H15">
        <v>0.32851685290351201</v>
      </c>
      <c r="I15" s="3" t="s">
        <v>6</v>
      </c>
      <c r="J15">
        <v>0.18891160610176999</v>
      </c>
      <c r="K15" s="3" t="s">
        <v>6</v>
      </c>
      <c r="L15">
        <v>0.110842344015555</v>
      </c>
      <c r="M15" s="3" t="s">
        <v>19</v>
      </c>
      <c r="N15">
        <v>0.152154755975311</v>
      </c>
      <c r="O15" s="3" t="s">
        <v>6</v>
      </c>
      <c r="P15">
        <v>0.12537792491420799</v>
      </c>
      <c r="Q15" s="3" t="s">
        <v>19</v>
      </c>
      <c r="R15">
        <v>0.52246342803011503</v>
      </c>
      <c r="S15" s="3" t="s">
        <v>6</v>
      </c>
      <c r="T15">
        <v>0.21318776314078799</v>
      </c>
      <c r="U15" s="3" t="s">
        <v>6</v>
      </c>
      <c r="W15" t="str">
        <f t="shared" si="6"/>
        <v xml:space="preserve"> *  *  *  *    *    *  * </v>
      </c>
      <c r="X15" t="str">
        <f t="shared" si="7"/>
        <v>*******</v>
      </c>
      <c r="Y15">
        <f t="shared" si="8"/>
        <v>7</v>
      </c>
      <c r="AA15" t="str">
        <f t="shared" si="17"/>
        <v>•••••••</v>
      </c>
      <c r="AE15" s="2">
        <f>MIN(B15,D15,F15,H15,J15,L15,N15,P15,R15,T15)</f>
        <v>0.10433136674934899</v>
      </c>
      <c r="AF15" s="2">
        <f>MAX(B15,D15,F15,H15,J15,L15,N15,P15,R15,T15)</f>
        <v>0.52246342803011503</v>
      </c>
      <c r="AG15" s="2">
        <f>AVERAGE(B15,D15,F15,H15,J15,L15,N15,P15,R15,T15)</f>
        <v>0.24186960434364607</v>
      </c>
      <c r="AH15" s="2">
        <f>STDEV(B15,D15,F15,H15,J15,L15,N15,P15,R15,T15)</f>
        <v>0.15139245407370588</v>
      </c>
      <c r="AJ15" s="2">
        <f>IF(TRIM(C15)="*",B15,"")</f>
        <v>0.10433136674934899</v>
      </c>
      <c r="AK15" s="2">
        <f t="shared" si="1"/>
        <v>0.431040397262207</v>
      </c>
      <c r="AL15" s="2" t="str">
        <f t="shared" si="2"/>
        <v/>
      </c>
      <c r="AM15" s="2">
        <f t="shared" si="3"/>
        <v>0.32851685290351201</v>
      </c>
      <c r="AN15" s="2">
        <f t="shared" si="4"/>
        <v>0.18891160610176999</v>
      </c>
      <c r="AO15" s="2" t="str">
        <f t="shared" si="5"/>
        <v/>
      </c>
      <c r="AP15" s="2">
        <f t="shared" si="9"/>
        <v>0.152154755975311</v>
      </c>
      <c r="AQ15" s="2" t="str">
        <f t="shared" si="10"/>
        <v/>
      </c>
      <c r="AR15" s="2">
        <f t="shared" si="11"/>
        <v>0.52246342803011503</v>
      </c>
      <c r="AS15" s="2">
        <f t="shared" si="12"/>
        <v>0.21318776314078799</v>
      </c>
      <c r="AU15" s="2">
        <f t="shared" si="13"/>
        <v>0.10433136674934899</v>
      </c>
      <c r="AV15" s="2">
        <f t="shared" si="14"/>
        <v>0.52246342803011503</v>
      </c>
      <c r="AW15" s="2">
        <f t="shared" si="15"/>
        <v>0.27722945288043593</v>
      </c>
      <c r="AX15" s="2">
        <f t="shared" si="16"/>
        <v>0.15484762115193745</v>
      </c>
    </row>
    <row r="16" spans="1:50" x14ac:dyDescent="0.25">
      <c r="A16" t="s">
        <v>21</v>
      </c>
      <c r="B16">
        <v>0.12047765632105401</v>
      </c>
      <c r="C16" s="3" t="s">
        <v>6</v>
      </c>
      <c r="D16">
        <v>0.27668770080656102</v>
      </c>
      <c r="E16" s="3" t="s">
        <v>19</v>
      </c>
      <c r="F16">
        <v>0.463515017118522</v>
      </c>
      <c r="G16" s="3" t="s">
        <v>6</v>
      </c>
      <c r="H16">
        <v>0.37664981810527598</v>
      </c>
      <c r="I16" s="3" t="s">
        <v>6</v>
      </c>
      <c r="J16">
        <v>6.8200077968707806E-2</v>
      </c>
      <c r="K16" s="3" t="s">
        <v>19</v>
      </c>
      <c r="L16">
        <v>8.7493524212145901E-2</v>
      </c>
      <c r="M16" s="3" t="s">
        <v>19</v>
      </c>
      <c r="N16">
        <v>0.17549646839178201</v>
      </c>
      <c r="O16" s="3" t="s">
        <v>6</v>
      </c>
      <c r="P16">
        <v>0.12528899568764801</v>
      </c>
      <c r="Q16" s="3" t="s">
        <v>19</v>
      </c>
      <c r="R16">
        <v>0.55302633982457305</v>
      </c>
      <c r="S16" s="3" t="s">
        <v>6</v>
      </c>
      <c r="T16">
        <v>0</v>
      </c>
      <c r="U16" s="3" t="s">
        <v>19</v>
      </c>
      <c r="W16" t="str">
        <f t="shared" si="6"/>
        <v xml:space="preserve"> *    *  *      *    *   </v>
      </c>
      <c r="X16" t="str">
        <f t="shared" si="7"/>
        <v>*****</v>
      </c>
      <c r="Y16">
        <f t="shared" si="8"/>
        <v>5</v>
      </c>
      <c r="AA16" t="str">
        <f t="shared" si="17"/>
        <v>•••••</v>
      </c>
      <c r="AE16" s="2">
        <f>MIN(B16,D16,F16,H16,J16,L16,N16,P16,R16,T16)</f>
        <v>0</v>
      </c>
      <c r="AF16" s="2">
        <f>MAX(B16,D16,F16,H16,J16,L16,N16,P16,R16,T16)</f>
        <v>0.55302633982457305</v>
      </c>
      <c r="AG16" s="2">
        <f>AVERAGE(B16,D16,F16,H16,J16,L16,N16,P16,R16,T16)</f>
        <v>0.22468355984362698</v>
      </c>
      <c r="AH16" s="2">
        <f>STDEV(B16,D16,F16,H16,J16,L16,N16,P16,R16,T16)</f>
        <v>0.18487113475652284</v>
      </c>
      <c r="AJ16" s="2">
        <f>IF(TRIM(C16)="*",B16,"")</f>
        <v>0.12047765632105401</v>
      </c>
      <c r="AK16" s="2" t="str">
        <f t="shared" si="1"/>
        <v/>
      </c>
      <c r="AL16" s="2">
        <f t="shared" si="2"/>
        <v>0.463515017118522</v>
      </c>
      <c r="AM16" s="2">
        <f t="shared" si="3"/>
        <v>0.37664981810527598</v>
      </c>
      <c r="AN16" s="2" t="str">
        <f t="shared" si="4"/>
        <v/>
      </c>
      <c r="AO16" s="2" t="str">
        <f t="shared" si="5"/>
        <v/>
      </c>
      <c r="AP16" s="2">
        <f t="shared" si="9"/>
        <v>0.17549646839178201</v>
      </c>
      <c r="AQ16" s="2" t="str">
        <f t="shared" si="10"/>
        <v/>
      </c>
      <c r="AR16" s="2">
        <f t="shared" si="11"/>
        <v>0.55302633982457305</v>
      </c>
      <c r="AS16" s="2" t="str">
        <f t="shared" si="12"/>
        <v/>
      </c>
      <c r="AU16" s="2">
        <f t="shared" si="13"/>
        <v>0.12047765632105401</v>
      </c>
      <c r="AV16" s="2">
        <f t="shared" si="14"/>
        <v>0.55302633982457305</v>
      </c>
      <c r="AW16" s="2">
        <f t="shared" si="15"/>
        <v>0.33783305995224139</v>
      </c>
      <c r="AX16" s="2">
        <f t="shared" si="16"/>
        <v>0.18520757491259196</v>
      </c>
    </row>
    <row r="17" spans="1:50" x14ac:dyDescent="0.25">
      <c r="A17" t="s">
        <v>22</v>
      </c>
      <c r="B17">
        <v>0.125243989948293</v>
      </c>
      <c r="C17" s="3" t="s">
        <v>6</v>
      </c>
      <c r="D17">
        <v>0</v>
      </c>
      <c r="E17" s="3" t="s">
        <v>19</v>
      </c>
      <c r="F17">
        <v>0.36005027666454897</v>
      </c>
      <c r="G17" s="3" t="s">
        <v>19</v>
      </c>
      <c r="H17">
        <v>0</v>
      </c>
      <c r="I17" s="3" t="s">
        <v>19</v>
      </c>
      <c r="J17">
        <v>0.23052236740215401</v>
      </c>
      <c r="K17" s="3" t="s">
        <v>6</v>
      </c>
      <c r="L17">
        <v>0.107057250036014</v>
      </c>
      <c r="M17" s="3" t="s">
        <v>19</v>
      </c>
      <c r="N17">
        <v>0.16790977525662201</v>
      </c>
      <c r="O17" s="3" t="s">
        <v>6</v>
      </c>
      <c r="P17">
        <v>0.11788923555735201</v>
      </c>
      <c r="Q17" s="3" t="s">
        <v>6</v>
      </c>
      <c r="R17">
        <v>0.36076643512369</v>
      </c>
      <c r="S17" s="3" t="s">
        <v>19</v>
      </c>
      <c r="T17">
        <v>0</v>
      </c>
      <c r="U17" s="3" t="s">
        <v>19</v>
      </c>
      <c r="W17" t="str">
        <f t="shared" si="6"/>
        <v xml:space="preserve"> *        *    *  *     </v>
      </c>
      <c r="X17" t="str">
        <f t="shared" si="7"/>
        <v>****</v>
      </c>
      <c r="Y17">
        <f t="shared" si="8"/>
        <v>4</v>
      </c>
      <c r="AA17" t="str">
        <f t="shared" si="17"/>
        <v>••••</v>
      </c>
      <c r="AE17" s="2">
        <f>MIN(B17,D17,F17,H17,J17,L17,N17,P17,R17,T17)</f>
        <v>0</v>
      </c>
      <c r="AF17" s="2">
        <f>MAX(B17,D17,F17,H17,J17,L17,N17,P17,R17,T17)</f>
        <v>0.36076643512369</v>
      </c>
      <c r="AG17" s="2">
        <f>AVERAGE(B17,D17,F17,H17,J17,L17,N17,P17,R17,T17)</f>
        <v>0.1469439329988674</v>
      </c>
      <c r="AH17" s="2">
        <f>STDEV(B17,D17,F17,H17,J17,L17,N17,P17,R17,T17)</f>
        <v>0.13590963752495383</v>
      </c>
      <c r="AJ17" s="2">
        <f>IF(TRIM(C17)="*",B17,"")</f>
        <v>0.125243989948293</v>
      </c>
      <c r="AK17" s="2" t="str">
        <f t="shared" si="1"/>
        <v/>
      </c>
      <c r="AL17" s="2" t="str">
        <f t="shared" si="2"/>
        <v/>
      </c>
      <c r="AM17" s="2" t="str">
        <f t="shared" si="3"/>
        <v/>
      </c>
      <c r="AN17" s="2">
        <f t="shared" si="4"/>
        <v>0.23052236740215401</v>
      </c>
      <c r="AO17" s="2" t="str">
        <f t="shared" si="5"/>
        <v/>
      </c>
      <c r="AP17" s="2">
        <f t="shared" si="9"/>
        <v>0.16790977525662201</v>
      </c>
      <c r="AQ17" s="2">
        <f t="shared" si="10"/>
        <v>0.11788923555735201</v>
      </c>
      <c r="AR17" s="2" t="str">
        <f t="shared" si="11"/>
        <v/>
      </c>
      <c r="AS17" s="2" t="str">
        <f t="shared" si="12"/>
        <v/>
      </c>
      <c r="AU17" s="2">
        <f t="shared" si="13"/>
        <v>0.11788923555735201</v>
      </c>
      <c r="AV17" s="2">
        <f t="shared" si="14"/>
        <v>0.23052236740215401</v>
      </c>
      <c r="AW17" s="2">
        <f t="shared" si="15"/>
        <v>0.16039134204110525</v>
      </c>
      <c r="AX17" s="2">
        <f t="shared" si="16"/>
        <v>5.1693497240628709E-2</v>
      </c>
    </row>
    <row r="18" spans="1:50" x14ac:dyDescent="0.25">
      <c r="A18" t="s">
        <v>23</v>
      </c>
      <c r="B18">
        <v>5.2871210512538E-2</v>
      </c>
      <c r="C18" s="3" t="s">
        <v>19</v>
      </c>
      <c r="D18">
        <v>0.28308334814317099</v>
      </c>
      <c r="E18" s="3" t="s">
        <v>19</v>
      </c>
      <c r="F18">
        <v>0.26393095184205401</v>
      </c>
      <c r="G18" s="3" t="s">
        <v>19</v>
      </c>
      <c r="H18">
        <v>0.37664981810527598</v>
      </c>
      <c r="I18" s="3" t="s">
        <v>6</v>
      </c>
      <c r="J18">
        <v>2.6839622387492299E-2</v>
      </c>
      <c r="K18" s="3" t="s">
        <v>19</v>
      </c>
      <c r="L18">
        <v>0.134766062122265</v>
      </c>
      <c r="M18" s="3" t="s">
        <v>19</v>
      </c>
      <c r="N18">
        <v>0.138287966181982</v>
      </c>
      <c r="O18" s="3" t="s">
        <v>6</v>
      </c>
      <c r="P18">
        <v>0.12537792491420799</v>
      </c>
      <c r="Q18" s="3" t="s">
        <v>19</v>
      </c>
      <c r="R18">
        <v>0.35772649097279702</v>
      </c>
      <c r="S18" s="3" t="s">
        <v>19</v>
      </c>
      <c r="T18">
        <v>7.4868961177904397E-2</v>
      </c>
      <c r="U18" s="3" t="s">
        <v>19</v>
      </c>
      <c r="W18" t="str">
        <f t="shared" si="6"/>
        <v xml:space="preserve">       *      *       </v>
      </c>
      <c r="X18" t="str">
        <f t="shared" si="7"/>
        <v>**</v>
      </c>
      <c r="Y18">
        <f t="shared" si="8"/>
        <v>2</v>
      </c>
      <c r="AA18" t="str">
        <f t="shared" si="17"/>
        <v>••</v>
      </c>
      <c r="AE18" s="2">
        <f>MIN(B18,D18,F18,H18,J18,L18,N18,P18,R18,T18)</f>
        <v>2.6839622387492299E-2</v>
      </c>
      <c r="AF18" s="2">
        <f>MAX(B18,D18,F18,H18,J18,L18,N18,P18,R18,T18)</f>
        <v>0.37664981810527598</v>
      </c>
      <c r="AG18" s="2">
        <f>AVERAGE(B18,D18,F18,H18,J18,L18,N18,P18,R18,T18)</f>
        <v>0.18344023563596876</v>
      </c>
      <c r="AH18" s="2">
        <f>STDEV(B18,D18,F18,H18,J18,L18,N18,P18,R18,T18)</f>
        <v>0.12703981238710516</v>
      </c>
      <c r="AJ18" s="2" t="str">
        <f>IF(TRIM(C18)="*",B18,"")</f>
        <v/>
      </c>
      <c r="AK18" s="2" t="str">
        <f t="shared" si="1"/>
        <v/>
      </c>
      <c r="AL18" s="2" t="str">
        <f t="shared" si="2"/>
        <v/>
      </c>
      <c r="AM18" s="2">
        <f t="shared" si="3"/>
        <v>0.37664981810527598</v>
      </c>
      <c r="AN18" s="2" t="str">
        <f t="shared" si="4"/>
        <v/>
      </c>
      <c r="AO18" s="2" t="str">
        <f t="shared" si="5"/>
        <v/>
      </c>
      <c r="AP18" s="2">
        <f t="shared" si="9"/>
        <v>0.138287966181982</v>
      </c>
      <c r="AQ18" s="2" t="str">
        <f t="shared" si="10"/>
        <v/>
      </c>
      <c r="AR18" s="2" t="str">
        <f t="shared" si="11"/>
        <v/>
      </c>
      <c r="AS18" s="2" t="str">
        <f t="shared" si="12"/>
        <v/>
      </c>
      <c r="AU18" s="2">
        <f t="shared" si="13"/>
        <v>0.138287966181982</v>
      </c>
      <c r="AV18" s="2">
        <f t="shared" si="14"/>
        <v>0.37664981810527598</v>
      </c>
      <c r="AW18" s="2">
        <f t="shared" si="15"/>
        <v>0.257468892143629</v>
      </c>
      <c r="AX18" s="2">
        <f t="shared" si="16"/>
        <v>0.16854728187114476</v>
      </c>
    </row>
    <row r="19" spans="1:50" x14ac:dyDescent="0.25">
      <c r="A19" t="s">
        <v>24</v>
      </c>
      <c r="B19">
        <v>0.13156324942492501</v>
      </c>
      <c r="C19" s="3" t="s">
        <v>6</v>
      </c>
      <c r="D19">
        <v>0</v>
      </c>
      <c r="E19" s="3" t="s">
        <v>19</v>
      </c>
      <c r="F19">
        <v>0.36005027666454897</v>
      </c>
      <c r="G19" s="3" t="s">
        <v>19</v>
      </c>
      <c r="H19">
        <v>1.8470859814405199E-2</v>
      </c>
      <c r="I19" s="3" t="s">
        <v>19</v>
      </c>
      <c r="J19">
        <v>0.11968703812138699</v>
      </c>
      <c r="K19" s="3" t="s">
        <v>19</v>
      </c>
      <c r="L19">
        <v>9.8635159784312101E-2</v>
      </c>
      <c r="M19" s="3" t="s">
        <v>19</v>
      </c>
      <c r="N19">
        <v>0.161061407429339</v>
      </c>
      <c r="O19" s="3" t="s">
        <v>6</v>
      </c>
      <c r="P19">
        <v>0.142241272299067</v>
      </c>
      <c r="Q19" s="3" t="s">
        <v>19</v>
      </c>
      <c r="R19">
        <v>0.57536420660957099</v>
      </c>
      <c r="S19" s="3" t="s">
        <v>6</v>
      </c>
      <c r="T19">
        <v>7.2643191772045104E-2</v>
      </c>
      <c r="U19" s="3" t="s">
        <v>19</v>
      </c>
      <c r="W19" t="str">
        <f t="shared" si="6"/>
        <v xml:space="preserve"> *            *    *   </v>
      </c>
      <c r="X19" t="str">
        <f t="shared" si="7"/>
        <v>***</v>
      </c>
      <c r="Y19">
        <f t="shared" si="8"/>
        <v>3</v>
      </c>
      <c r="AA19" t="str">
        <f t="shared" si="17"/>
        <v>•••</v>
      </c>
      <c r="AE19" s="2">
        <f>MIN(B19,D19,F19,H19,J19,L19,N19,P19,R19,T19)</f>
        <v>0</v>
      </c>
      <c r="AF19" s="2">
        <f>MAX(B19,D19,F19,H19,J19,L19,N19,P19,R19,T19)</f>
        <v>0.57536420660957099</v>
      </c>
      <c r="AG19" s="2">
        <f>AVERAGE(B19,D19,F19,H19,J19,L19,N19,P19,R19,T19)</f>
        <v>0.16797166619196005</v>
      </c>
      <c r="AH19" s="2">
        <f>STDEV(B19,D19,F19,H19,J19,L19,N19,P19,R19,T19)</f>
        <v>0.17374620650097955</v>
      </c>
      <c r="AJ19" s="2">
        <f>IF(TRIM(C19)="*",B19,"")</f>
        <v>0.13156324942492501</v>
      </c>
      <c r="AK19" s="2" t="str">
        <f t="shared" si="1"/>
        <v/>
      </c>
      <c r="AL19" s="2" t="str">
        <f t="shared" si="2"/>
        <v/>
      </c>
      <c r="AM19" s="2" t="str">
        <f t="shared" si="3"/>
        <v/>
      </c>
      <c r="AN19" s="2" t="str">
        <f t="shared" si="4"/>
        <v/>
      </c>
      <c r="AO19" s="2" t="str">
        <f t="shared" si="5"/>
        <v/>
      </c>
      <c r="AP19" s="2">
        <f t="shared" si="9"/>
        <v>0.161061407429339</v>
      </c>
      <c r="AQ19" s="2" t="str">
        <f t="shared" si="10"/>
        <v/>
      </c>
      <c r="AR19" s="2">
        <f t="shared" si="11"/>
        <v>0.57536420660957099</v>
      </c>
      <c r="AS19" s="2" t="str">
        <f t="shared" si="12"/>
        <v/>
      </c>
      <c r="AU19" s="2">
        <f t="shared" si="13"/>
        <v>0.13156324942492501</v>
      </c>
      <c r="AV19" s="2">
        <f t="shared" si="14"/>
        <v>0.57536420660957099</v>
      </c>
      <c r="AW19" s="2">
        <f t="shared" si="15"/>
        <v>0.28932962115461164</v>
      </c>
      <c r="AX19" s="2">
        <f t="shared" si="16"/>
        <v>0.24815191594808647</v>
      </c>
    </row>
    <row r="20" spans="1:50" x14ac:dyDescent="0.25">
      <c r="A20" t="s">
        <v>25</v>
      </c>
      <c r="B20">
        <v>5.1945639862327003E-2</v>
      </c>
      <c r="C20" s="3" t="s">
        <v>19</v>
      </c>
      <c r="D20">
        <v>0.30175784099029901</v>
      </c>
      <c r="E20" s="3" t="s">
        <v>19</v>
      </c>
      <c r="F20">
        <v>0.209632100281893</v>
      </c>
      <c r="G20" s="3" t="s">
        <v>19</v>
      </c>
      <c r="H20">
        <v>0.35139742939984803</v>
      </c>
      <c r="I20" s="3" t="s">
        <v>19</v>
      </c>
      <c r="J20">
        <v>3.3171710637667398E-2</v>
      </c>
      <c r="K20" s="3" t="s">
        <v>19</v>
      </c>
      <c r="L20">
        <v>9.0666795334531702E-2</v>
      </c>
      <c r="M20" s="3" t="s">
        <v>19</v>
      </c>
      <c r="N20">
        <v>0.149131864240929</v>
      </c>
      <c r="O20" s="3" t="s">
        <v>19</v>
      </c>
      <c r="P20">
        <v>0.12528899568764801</v>
      </c>
      <c r="Q20" s="3" t="s">
        <v>19</v>
      </c>
      <c r="R20">
        <v>0.45685188257369402</v>
      </c>
      <c r="S20" s="3" t="s">
        <v>19</v>
      </c>
      <c r="T20">
        <v>5.5398238505587102E-2</v>
      </c>
      <c r="U20" s="3" t="s">
        <v>19</v>
      </c>
      <c r="W20" t="str">
        <f t="shared" si="6"/>
        <v xml:space="preserve">                    </v>
      </c>
      <c r="X20" t="str">
        <f t="shared" si="7"/>
        <v/>
      </c>
      <c r="Y20">
        <f t="shared" si="8"/>
        <v>0</v>
      </c>
      <c r="AA20" t="str">
        <f t="shared" si="17"/>
        <v/>
      </c>
      <c r="AE20" s="2">
        <f>MIN(B20,D20,F20,H20,J20,L20,N20,P20,R20,T20)</f>
        <v>3.3171710637667398E-2</v>
      </c>
      <c r="AF20" s="2">
        <f>MAX(B20,D20,F20,H20,J20,L20,N20,P20,R20,T20)</f>
        <v>0.45685188257369402</v>
      </c>
      <c r="AG20" s="2">
        <f>AVERAGE(B20,D20,F20,H20,J20,L20,N20,P20,R20,T20)</f>
        <v>0.18252424975144244</v>
      </c>
      <c r="AH20" s="2">
        <f>STDEV(B20,D20,F20,H20,J20,L20,N20,P20,R20,T20)</f>
        <v>0.14417272837348422</v>
      </c>
      <c r="AJ20" s="2" t="str">
        <f>IF(TRIM(C20)="*",B20,"")</f>
        <v/>
      </c>
      <c r="AK20" s="2" t="str">
        <f t="shared" si="1"/>
        <v/>
      </c>
      <c r="AL20" s="2" t="str">
        <f t="shared" si="2"/>
        <v/>
      </c>
      <c r="AM20" s="2" t="str">
        <f t="shared" si="3"/>
        <v/>
      </c>
      <c r="AN20" s="2" t="str">
        <f t="shared" si="4"/>
        <v/>
      </c>
      <c r="AO20" s="2" t="str">
        <f t="shared" si="5"/>
        <v/>
      </c>
      <c r="AP20" s="2" t="str">
        <f t="shared" si="9"/>
        <v/>
      </c>
      <c r="AQ20" s="2" t="str">
        <f t="shared" si="10"/>
        <v/>
      </c>
      <c r="AR20" s="2" t="str">
        <f t="shared" si="11"/>
        <v/>
      </c>
      <c r="AS20" s="2" t="str">
        <f t="shared" si="12"/>
        <v/>
      </c>
      <c r="AU20" s="2">
        <f t="shared" si="13"/>
        <v>0</v>
      </c>
      <c r="AV20" s="2">
        <f t="shared" si="14"/>
        <v>0</v>
      </c>
      <c r="AW20" s="2" t="e">
        <f t="shared" si="15"/>
        <v>#DIV/0!</v>
      </c>
      <c r="AX20" s="2" t="e">
        <f t="shared" si="16"/>
        <v>#DIV/0!</v>
      </c>
    </row>
    <row r="21" spans="1:50" x14ac:dyDescent="0.25">
      <c r="A21" t="s">
        <v>26</v>
      </c>
      <c r="B21">
        <v>0.127936503825132</v>
      </c>
      <c r="C21" s="3" t="s">
        <v>6</v>
      </c>
      <c r="D21">
        <v>0.54726263683276599</v>
      </c>
      <c r="E21" s="3" t="s">
        <v>6</v>
      </c>
      <c r="F21">
        <v>0.32575803593428598</v>
      </c>
      <c r="G21" s="3" t="s">
        <v>6</v>
      </c>
      <c r="H21">
        <v>0.26442892820136699</v>
      </c>
      <c r="I21" s="3" t="s">
        <v>19</v>
      </c>
      <c r="J21">
        <v>2.6839622387492299E-2</v>
      </c>
      <c r="K21" s="3" t="s">
        <v>19</v>
      </c>
      <c r="L21">
        <v>0.113962374922653</v>
      </c>
      <c r="M21" s="3" t="s">
        <v>19</v>
      </c>
      <c r="N21">
        <v>0.12810521976377101</v>
      </c>
      <c r="O21" s="3" t="s">
        <v>6</v>
      </c>
      <c r="P21">
        <v>0.13649441199580301</v>
      </c>
      <c r="Q21" s="3" t="s">
        <v>19</v>
      </c>
      <c r="R21">
        <v>0.57883618627355005</v>
      </c>
      <c r="S21" s="3" t="s">
        <v>6</v>
      </c>
      <c r="T21">
        <v>8.8196252415089896E-2</v>
      </c>
      <c r="U21" s="3" t="s">
        <v>19</v>
      </c>
      <c r="W21" t="str">
        <f t="shared" si="6"/>
        <v xml:space="preserve"> *  *  *        *    *   </v>
      </c>
      <c r="X21" t="str">
        <f t="shared" si="7"/>
        <v>*****</v>
      </c>
      <c r="Y21">
        <f t="shared" si="8"/>
        <v>5</v>
      </c>
      <c r="AA21" t="str">
        <f t="shared" si="17"/>
        <v>•••••</v>
      </c>
      <c r="AE21" s="2">
        <f>MIN(B21,D21,F21,H21,J21,L21,N21,P21,R21,T21)</f>
        <v>2.6839622387492299E-2</v>
      </c>
      <c r="AF21" s="2">
        <f>MAX(B21,D21,F21,H21,J21,L21,N21,P21,R21,T21)</f>
        <v>0.57883618627355005</v>
      </c>
      <c r="AG21" s="2">
        <f>AVERAGE(B21,D21,F21,H21,J21,L21,N21,P21,R21,T21)</f>
        <v>0.23378201725519107</v>
      </c>
      <c r="AH21" s="2">
        <f>STDEV(B21,D21,F21,H21,J21,L21,N21,P21,R21,T21)</f>
        <v>0.19348963577040196</v>
      </c>
      <c r="AJ21" s="2">
        <f>IF(TRIM(C21)="*",B21,"")</f>
        <v>0.127936503825132</v>
      </c>
      <c r="AK21" s="2">
        <f t="shared" si="1"/>
        <v>0.54726263683276599</v>
      </c>
      <c r="AL21" s="2">
        <f t="shared" si="2"/>
        <v>0.32575803593428598</v>
      </c>
      <c r="AM21" s="2" t="str">
        <f t="shared" si="3"/>
        <v/>
      </c>
      <c r="AN21" s="2" t="str">
        <f t="shared" si="4"/>
        <v/>
      </c>
      <c r="AO21" s="2" t="str">
        <f t="shared" si="5"/>
        <v/>
      </c>
      <c r="AP21" s="2">
        <f t="shared" si="9"/>
        <v>0.12810521976377101</v>
      </c>
      <c r="AQ21" s="2" t="str">
        <f t="shared" si="10"/>
        <v/>
      </c>
      <c r="AR21" s="2">
        <f t="shared" si="11"/>
        <v>0.57883618627355005</v>
      </c>
      <c r="AS21" s="2" t="str">
        <f t="shared" si="12"/>
        <v/>
      </c>
      <c r="AU21" s="2">
        <f t="shared" si="13"/>
        <v>0.127936503825132</v>
      </c>
      <c r="AV21" s="2">
        <f t="shared" si="14"/>
        <v>0.57883618627355005</v>
      </c>
      <c r="AW21" s="2">
        <f t="shared" si="15"/>
        <v>0.34157971652590102</v>
      </c>
      <c r="AX21" s="2">
        <f t="shared" si="16"/>
        <v>0.21798004772270491</v>
      </c>
    </row>
    <row r="22" spans="1:50" x14ac:dyDescent="0.25">
      <c r="A22" t="s">
        <v>27</v>
      </c>
      <c r="B22">
        <v>7.7615433788046806E-2</v>
      </c>
      <c r="C22" s="3" t="s">
        <v>19</v>
      </c>
      <c r="D22">
        <v>0.18654989665003099</v>
      </c>
      <c r="E22" s="3" t="s">
        <v>19</v>
      </c>
      <c r="F22">
        <v>0.52806879754860503</v>
      </c>
      <c r="G22" s="3" t="s">
        <v>6</v>
      </c>
      <c r="H22">
        <v>0.36298732806001799</v>
      </c>
      <c r="I22" s="3" t="s">
        <v>6</v>
      </c>
      <c r="J22">
        <v>3.3171710637667398E-2</v>
      </c>
      <c r="K22" s="3" t="s">
        <v>19</v>
      </c>
      <c r="L22">
        <v>0.16825938408420599</v>
      </c>
      <c r="M22" s="3" t="s">
        <v>6</v>
      </c>
      <c r="N22">
        <v>0.12556757674699601</v>
      </c>
      <c r="O22" s="3" t="s">
        <v>19</v>
      </c>
      <c r="P22">
        <v>0.12046323100087</v>
      </c>
      <c r="Q22" s="3" t="s">
        <v>19</v>
      </c>
      <c r="R22">
        <v>0.57883618627355005</v>
      </c>
      <c r="S22" s="3" t="s">
        <v>6</v>
      </c>
      <c r="T22">
        <v>0</v>
      </c>
      <c r="U22" s="3" t="s">
        <v>19</v>
      </c>
      <c r="W22" t="str">
        <f t="shared" si="6"/>
        <v xml:space="preserve">     *  *    *      *   </v>
      </c>
      <c r="X22" t="str">
        <f t="shared" si="7"/>
        <v>****</v>
      </c>
      <c r="Y22">
        <f t="shared" si="8"/>
        <v>4</v>
      </c>
      <c r="AA22" t="str">
        <f t="shared" si="17"/>
        <v>••••</v>
      </c>
      <c r="AE22" s="2">
        <f>MIN(B22,D22,F22,H22,J22,L22,N22,P22,R22,T22)</f>
        <v>0</v>
      </c>
      <c r="AF22" s="2">
        <f>MAX(B22,D22,F22,H22,J22,L22,N22,P22,R22,T22)</f>
        <v>0.57883618627355005</v>
      </c>
      <c r="AG22" s="2">
        <f>AVERAGE(B22,D22,F22,H22,J22,L22,N22,P22,R22,T22)</f>
        <v>0.21815195447899902</v>
      </c>
      <c r="AH22" s="2">
        <f>STDEV(B22,D22,F22,H22,J22,L22,N22,P22,R22,T22)</f>
        <v>0.20283552230009394</v>
      </c>
      <c r="AJ22" s="2" t="str">
        <f>IF(TRIM(C22)="*",B22,"")</f>
        <v/>
      </c>
      <c r="AK22" s="2" t="str">
        <f t="shared" si="1"/>
        <v/>
      </c>
      <c r="AL22" s="2">
        <f t="shared" si="2"/>
        <v>0.52806879754860503</v>
      </c>
      <c r="AM22" s="2">
        <f t="shared" si="3"/>
        <v>0.36298732806001799</v>
      </c>
      <c r="AN22" s="2" t="str">
        <f t="shared" si="4"/>
        <v/>
      </c>
      <c r="AO22" s="2">
        <f t="shared" si="5"/>
        <v>0.16825938408420599</v>
      </c>
      <c r="AP22" s="2" t="str">
        <f t="shared" si="9"/>
        <v/>
      </c>
      <c r="AQ22" s="2" t="str">
        <f t="shared" si="10"/>
        <v/>
      </c>
      <c r="AR22" s="2">
        <f t="shared" si="11"/>
        <v>0.57883618627355005</v>
      </c>
      <c r="AS22" s="2" t="str">
        <f t="shared" si="12"/>
        <v/>
      </c>
      <c r="AU22" s="2">
        <f t="shared" si="13"/>
        <v>0.16825938408420599</v>
      </c>
      <c r="AV22" s="2">
        <f t="shared" si="14"/>
        <v>0.57883618627355005</v>
      </c>
      <c r="AW22" s="2">
        <f t="shared" si="15"/>
        <v>0.40953792399159478</v>
      </c>
      <c r="AX22" s="2">
        <f t="shared" si="16"/>
        <v>0.18537687863674193</v>
      </c>
    </row>
    <row r="23" spans="1:50" x14ac:dyDescent="0.25">
      <c r="A23" t="s">
        <v>28</v>
      </c>
      <c r="B23">
        <v>0.12432173230321</v>
      </c>
      <c r="C23" s="3" t="s">
        <v>6</v>
      </c>
      <c r="D23">
        <v>0.18654989665003099</v>
      </c>
      <c r="E23" s="3" t="s">
        <v>19</v>
      </c>
      <c r="F23">
        <v>0.14870683101811699</v>
      </c>
      <c r="G23" s="3" t="s">
        <v>19</v>
      </c>
      <c r="H23">
        <v>0.19582414127825301</v>
      </c>
      <c r="I23" s="3" t="s">
        <v>6</v>
      </c>
      <c r="J23">
        <v>0.10763118408117001</v>
      </c>
      <c r="K23" s="3" t="s">
        <v>19</v>
      </c>
      <c r="L23">
        <v>8.8114245487788595E-2</v>
      </c>
      <c r="M23" s="3" t="s">
        <v>19</v>
      </c>
      <c r="N23">
        <v>0.18762208346457801</v>
      </c>
      <c r="O23" s="3" t="s">
        <v>6</v>
      </c>
      <c r="P23">
        <v>0.112366556162941</v>
      </c>
      <c r="Q23" s="3" t="s">
        <v>19</v>
      </c>
      <c r="R23">
        <v>0.34897328959059398</v>
      </c>
      <c r="S23" s="3" t="s">
        <v>19</v>
      </c>
      <c r="T23">
        <v>0.14840773875423499</v>
      </c>
      <c r="U23" s="3" t="s">
        <v>6</v>
      </c>
      <c r="W23" t="str">
        <f t="shared" si="6"/>
        <v xml:space="preserve"> *      *      *      * </v>
      </c>
      <c r="X23" t="str">
        <f t="shared" si="7"/>
        <v>****</v>
      </c>
      <c r="Y23">
        <f t="shared" si="8"/>
        <v>4</v>
      </c>
      <c r="AA23" t="str">
        <f t="shared" si="17"/>
        <v>••••</v>
      </c>
      <c r="AE23" s="2">
        <f>MIN(B23,D23,F23,H23,J23,L23,N23,P23,R23,T23)</f>
        <v>8.8114245487788595E-2</v>
      </c>
      <c r="AF23" s="2">
        <f>MAX(B23,D23,F23,H23,J23,L23,N23,P23,R23,T23)</f>
        <v>0.34897328959059398</v>
      </c>
      <c r="AG23" s="2">
        <f>AVERAGE(B23,D23,F23,H23,J23,L23,N23,P23,R23,T23)</f>
        <v>0.16485176987909175</v>
      </c>
      <c r="AH23" s="2">
        <f>STDEV(B23,D23,F23,H23,J23,L23,N23,P23,R23,T23)</f>
        <v>7.4491317615668268E-2</v>
      </c>
      <c r="AJ23" s="2">
        <f>IF(TRIM(C23)="*",B23,"")</f>
        <v>0.12432173230321</v>
      </c>
      <c r="AK23" s="2" t="str">
        <f t="shared" si="1"/>
        <v/>
      </c>
      <c r="AL23" s="2" t="str">
        <f t="shared" si="2"/>
        <v/>
      </c>
      <c r="AM23" s="2">
        <f t="shared" si="3"/>
        <v>0.19582414127825301</v>
      </c>
      <c r="AN23" s="2" t="str">
        <f t="shared" si="4"/>
        <v/>
      </c>
      <c r="AO23" s="2" t="str">
        <f t="shared" si="5"/>
        <v/>
      </c>
      <c r="AP23" s="2">
        <f t="shared" si="9"/>
        <v>0.18762208346457801</v>
      </c>
      <c r="AQ23" s="2" t="str">
        <f t="shared" si="10"/>
        <v/>
      </c>
      <c r="AR23" s="2" t="str">
        <f t="shared" si="11"/>
        <v/>
      </c>
      <c r="AS23" s="2">
        <f t="shared" si="12"/>
        <v>0.14840773875423499</v>
      </c>
      <c r="AU23" s="2">
        <f t="shared" si="13"/>
        <v>0.12432173230321</v>
      </c>
      <c r="AV23" s="2">
        <f t="shared" si="14"/>
        <v>0.19582414127825301</v>
      </c>
      <c r="AW23" s="2">
        <f t="shared" si="15"/>
        <v>0.164043923950069</v>
      </c>
      <c r="AX23" s="2">
        <f t="shared" si="16"/>
        <v>3.3606817841158619E-2</v>
      </c>
    </row>
    <row r="24" spans="1:50" x14ac:dyDescent="0.25">
      <c r="A24" t="s">
        <v>29</v>
      </c>
      <c r="B24">
        <v>7.1566013574362597E-2</v>
      </c>
      <c r="C24" s="3" t="s">
        <v>19</v>
      </c>
      <c r="D24">
        <v>0.43316006503836502</v>
      </c>
      <c r="E24" s="3" t="s">
        <v>6</v>
      </c>
      <c r="F24">
        <v>0.36768934717999602</v>
      </c>
      <c r="G24" s="3" t="s">
        <v>19</v>
      </c>
      <c r="H24">
        <v>0.39100798059124298</v>
      </c>
      <c r="I24" s="3" t="s">
        <v>6</v>
      </c>
      <c r="J24">
        <v>3.8237247857052098E-2</v>
      </c>
      <c r="K24" s="3" t="s">
        <v>19</v>
      </c>
      <c r="L24">
        <v>0.159715076128051</v>
      </c>
      <c r="M24" s="3" t="s">
        <v>6</v>
      </c>
      <c r="N24">
        <v>0.103081303595806</v>
      </c>
      <c r="O24" s="3" t="s">
        <v>19</v>
      </c>
      <c r="P24">
        <v>0.10258431050842499</v>
      </c>
      <c r="Q24" s="3" t="s">
        <v>19</v>
      </c>
      <c r="R24">
        <v>0.61439929345393296</v>
      </c>
      <c r="S24" s="3" t="s">
        <v>6</v>
      </c>
      <c r="T24">
        <v>0.14368422485229199</v>
      </c>
      <c r="U24" s="3" t="s">
        <v>6</v>
      </c>
      <c r="W24" t="str">
        <f t="shared" si="6"/>
        <v xml:space="preserve">   *    *    *      *  * </v>
      </c>
      <c r="X24" t="str">
        <f t="shared" si="7"/>
        <v>*****</v>
      </c>
      <c r="Y24">
        <f t="shared" si="8"/>
        <v>5</v>
      </c>
      <c r="AA24" t="str">
        <f t="shared" si="17"/>
        <v>•••••</v>
      </c>
      <c r="AE24" s="2">
        <f>MIN(B24,D24,F24,H24,J24,L24,N24,P24,R24,T24)</f>
        <v>3.8237247857052098E-2</v>
      </c>
      <c r="AF24" s="2">
        <f>MAX(B24,D24,F24,H24,J24,L24,N24,P24,R24,T24)</f>
        <v>0.61439929345393296</v>
      </c>
      <c r="AG24" s="2">
        <f>AVERAGE(B24,D24,F24,H24,J24,L24,N24,P24,R24,T24)</f>
        <v>0.24251248627795255</v>
      </c>
      <c r="AH24" s="2">
        <f>STDEV(B24,D24,F24,H24,J24,L24,N24,P24,R24,T24)</f>
        <v>0.19406783178379927</v>
      </c>
      <c r="AJ24" s="2" t="str">
        <f>IF(TRIM(C24)="*",B24,"")</f>
        <v/>
      </c>
      <c r="AK24" s="2">
        <f t="shared" si="1"/>
        <v>0.43316006503836502</v>
      </c>
      <c r="AL24" s="2" t="str">
        <f t="shared" si="2"/>
        <v/>
      </c>
      <c r="AM24" s="2">
        <f t="shared" si="3"/>
        <v>0.39100798059124298</v>
      </c>
      <c r="AN24" s="2" t="str">
        <f t="shared" si="4"/>
        <v/>
      </c>
      <c r="AO24" s="2">
        <f t="shared" si="5"/>
        <v>0.159715076128051</v>
      </c>
      <c r="AP24" s="2" t="str">
        <f t="shared" si="9"/>
        <v/>
      </c>
      <c r="AQ24" s="2" t="str">
        <f t="shared" si="10"/>
        <v/>
      </c>
      <c r="AR24" s="2">
        <f t="shared" si="11"/>
        <v>0.61439929345393296</v>
      </c>
      <c r="AS24" s="2">
        <f t="shared" si="12"/>
        <v>0.14368422485229199</v>
      </c>
      <c r="AU24" s="2">
        <f t="shared" si="13"/>
        <v>0.14368422485229199</v>
      </c>
      <c r="AV24" s="2">
        <f t="shared" si="14"/>
        <v>0.61439929345393296</v>
      </c>
      <c r="AW24" s="2">
        <f t="shared" si="15"/>
        <v>0.34839332801277678</v>
      </c>
      <c r="AX24" s="2">
        <f t="shared" si="16"/>
        <v>0.1982838127670008</v>
      </c>
    </row>
    <row r="25" spans="1:50" x14ac:dyDescent="0.25">
      <c r="A25" t="s">
        <v>30</v>
      </c>
      <c r="B25">
        <v>8.1332006967574297E-2</v>
      </c>
      <c r="C25" s="3" t="s">
        <v>19</v>
      </c>
      <c r="D25">
        <v>0.48247429991032098</v>
      </c>
      <c r="E25" s="3" t="s">
        <v>6</v>
      </c>
      <c r="F25">
        <v>0.22453006810057299</v>
      </c>
      <c r="G25" s="3" t="s">
        <v>19</v>
      </c>
      <c r="H25">
        <v>0.37664981810527598</v>
      </c>
      <c r="I25" s="3" t="s">
        <v>6</v>
      </c>
      <c r="J25">
        <v>2.9004673020828001E-2</v>
      </c>
      <c r="K25" s="3" t="s">
        <v>19</v>
      </c>
      <c r="L25">
        <v>0.19191951608312</v>
      </c>
      <c r="M25" s="3" t="s">
        <v>6</v>
      </c>
      <c r="N25">
        <v>0.186682761060048</v>
      </c>
      <c r="O25" s="3" t="s">
        <v>6</v>
      </c>
      <c r="P25">
        <v>0.11788923555735201</v>
      </c>
      <c r="Q25" s="3" t="s">
        <v>19</v>
      </c>
      <c r="R25">
        <v>0.41342870264713</v>
      </c>
      <c r="S25" s="3" t="s">
        <v>19</v>
      </c>
      <c r="T25">
        <v>0.18719236666761699</v>
      </c>
      <c r="U25" s="3" t="s">
        <v>19</v>
      </c>
      <c r="W25" t="str">
        <f t="shared" si="6"/>
        <v xml:space="preserve">   *    *    *  *       </v>
      </c>
      <c r="X25" t="str">
        <f t="shared" si="7"/>
        <v>****</v>
      </c>
      <c r="Y25">
        <f t="shared" si="8"/>
        <v>4</v>
      </c>
      <c r="AA25" t="str">
        <f t="shared" si="17"/>
        <v>••••</v>
      </c>
      <c r="AE25" s="2">
        <f>MIN(B25,D25,F25,H25,J25,L25,N25,P25,R25,T25)</f>
        <v>2.9004673020828001E-2</v>
      </c>
      <c r="AF25" s="2">
        <f>MAX(B25,D25,F25,H25,J25,L25,N25,P25,R25,T25)</f>
        <v>0.48247429991032098</v>
      </c>
      <c r="AG25" s="2">
        <f>AVERAGE(B25,D25,F25,H25,J25,L25,N25,P25,R25,T25)</f>
        <v>0.22911034481198395</v>
      </c>
      <c r="AH25" s="2">
        <f>STDEV(B25,D25,F25,H25,J25,L25,N25,P25,R25,T25)</f>
        <v>0.14875283472618742</v>
      </c>
      <c r="AJ25" s="2" t="str">
        <f>IF(TRIM(C25)="*",B25,"")</f>
        <v/>
      </c>
      <c r="AK25" s="2">
        <f t="shared" si="1"/>
        <v>0.48247429991032098</v>
      </c>
      <c r="AL25" s="2" t="str">
        <f t="shared" si="2"/>
        <v/>
      </c>
      <c r="AM25" s="2">
        <f t="shared" si="3"/>
        <v>0.37664981810527598</v>
      </c>
      <c r="AN25" s="2" t="str">
        <f t="shared" si="4"/>
        <v/>
      </c>
      <c r="AO25" s="2">
        <f t="shared" si="5"/>
        <v>0.19191951608312</v>
      </c>
      <c r="AP25" s="2">
        <f t="shared" si="9"/>
        <v>0.186682761060048</v>
      </c>
      <c r="AQ25" s="2" t="str">
        <f t="shared" si="10"/>
        <v/>
      </c>
      <c r="AR25" s="2" t="str">
        <f t="shared" si="11"/>
        <v/>
      </c>
      <c r="AS25" s="2" t="str">
        <f t="shared" si="12"/>
        <v/>
      </c>
      <c r="AU25" s="2">
        <f t="shared" si="13"/>
        <v>0.186682761060048</v>
      </c>
      <c r="AV25" s="2">
        <f t="shared" si="14"/>
        <v>0.48247429991032098</v>
      </c>
      <c r="AW25" s="2">
        <f t="shared" si="15"/>
        <v>0.30943159878969129</v>
      </c>
      <c r="AX25" s="2">
        <f t="shared" si="16"/>
        <v>0.14530248009479607</v>
      </c>
    </row>
    <row r="26" spans="1:50" x14ac:dyDescent="0.25">
      <c r="A26" t="s">
        <v>31</v>
      </c>
      <c r="B26">
        <v>9.7912647201390396E-2</v>
      </c>
      <c r="C26" s="3" t="s">
        <v>6</v>
      </c>
      <c r="D26">
        <v>0.45299736435322502</v>
      </c>
      <c r="E26" s="3" t="s">
        <v>6</v>
      </c>
      <c r="F26">
        <v>0.308830692058017</v>
      </c>
      <c r="G26" s="3" t="s">
        <v>19</v>
      </c>
      <c r="H26">
        <v>0.26563241208167299</v>
      </c>
      <c r="I26" s="3" t="s">
        <v>19</v>
      </c>
      <c r="J26">
        <v>7.3419687682346593E-2</v>
      </c>
      <c r="K26" s="3" t="s">
        <v>19</v>
      </c>
      <c r="L26">
        <v>0.114928226794489</v>
      </c>
      <c r="M26" s="3" t="s">
        <v>19</v>
      </c>
      <c r="N26">
        <v>0.33013437537464102</v>
      </c>
      <c r="O26" s="3" t="s">
        <v>6</v>
      </c>
      <c r="P26">
        <v>0.112366556162941</v>
      </c>
      <c r="Q26" s="3" t="s">
        <v>19</v>
      </c>
      <c r="R26">
        <v>0.504161462107096</v>
      </c>
      <c r="S26" s="3" t="s">
        <v>19</v>
      </c>
      <c r="T26">
        <v>7.5997921517977907E-2</v>
      </c>
      <c r="U26" s="3" t="s">
        <v>19</v>
      </c>
      <c r="W26" t="str">
        <f t="shared" si="6"/>
        <v xml:space="preserve"> *  *          *       </v>
      </c>
      <c r="X26" t="str">
        <f t="shared" si="7"/>
        <v>***</v>
      </c>
      <c r="Y26">
        <f t="shared" si="8"/>
        <v>3</v>
      </c>
      <c r="AA26" t="str">
        <f t="shared" si="17"/>
        <v>•••</v>
      </c>
      <c r="AE26" s="2">
        <f>MIN(B26,D26,F26,H26,J26,L26,N26,P26,R26,T26)</f>
        <v>7.3419687682346593E-2</v>
      </c>
      <c r="AF26" s="2">
        <f>MAX(B26,D26,F26,H26,J26,L26,N26,P26,R26,T26)</f>
        <v>0.504161462107096</v>
      </c>
      <c r="AG26" s="2">
        <f>AVERAGE(B26,D26,F26,H26,J26,L26,N26,P26,R26,T26)</f>
        <v>0.2336381345333797</v>
      </c>
      <c r="AH26" s="2">
        <f>STDEV(B26,D26,F26,H26,J26,L26,N26,P26,R26,T26)</f>
        <v>0.16160000507644987</v>
      </c>
      <c r="AJ26" s="2">
        <f>IF(TRIM(C26)="*",B26,"")</f>
        <v>9.7912647201390396E-2</v>
      </c>
      <c r="AK26" s="2">
        <f t="shared" si="1"/>
        <v>0.45299736435322502</v>
      </c>
      <c r="AL26" s="2" t="str">
        <f t="shared" si="2"/>
        <v/>
      </c>
      <c r="AM26" s="2" t="str">
        <f t="shared" si="3"/>
        <v/>
      </c>
      <c r="AN26" s="2" t="str">
        <f t="shared" si="4"/>
        <v/>
      </c>
      <c r="AO26" s="2" t="str">
        <f t="shared" si="5"/>
        <v/>
      </c>
      <c r="AP26" s="2">
        <f t="shared" si="9"/>
        <v>0.33013437537464102</v>
      </c>
      <c r="AQ26" s="2" t="str">
        <f t="shared" si="10"/>
        <v/>
      </c>
      <c r="AR26" s="2" t="str">
        <f t="shared" si="11"/>
        <v/>
      </c>
      <c r="AS26" s="2" t="str">
        <f t="shared" si="12"/>
        <v/>
      </c>
      <c r="AU26" s="2">
        <f t="shared" si="13"/>
        <v>9.7912647201390396E-2</v>
      </c>
      <c r="AV26" s="2">
        <f t="shared" si="14"/>
        <v>0.45299736435322502</v>
      </c>
      <c r="AW26" s="2">
        <f t="shared" si="15"/>
        <v>0.29368146230975212</v>
      </c>
      <c r="AX26" s="2">
        <f t="shared" si="16"/>
        <v>0.18032720327750576</v>
      </c>
    </row>
    <row r="27" spans="1:50" x14ac:dyDescent="0.25">
      <c r="A27" t="s">
        <v>32</v>
      </c>
      <c r="B27">
        <v>7.5209299481825295E-2</v>
      </c>
      <c r="C27" s="3" t="s">
        <v>19</v>
      </c>
      <c r="D27">
        <v>0.26470812235742203</v>
      </c>
      <c r="E27" s="3" t="s">
        <v>6</v>
      </c>
      <c r="F27">
        <v>0.423759725929303</v>
      </c>
      <c r="G27" s="3" t="s">
        <v>6</v>
      </c>
      <c r="H27">
        <v>0.30180238969960199</v>
      </c>
      <c r="I27" s="3" t="s">
        <v>19</v>
      </c>
      <c r="J27">
        <v>3.3171710637667398E-2</v>
      </c>
      <c r="K27" s="3" t="s">
        <v>19</v>
      </c>
      <c r="L27">
        <v>0.16825938408420599</v>
      </c>
      <c r="M27" s="3" t="s">
        <v>19</v>
      </c>
      <c r="N27">
        <v>0.14820391624468399</v>
      </c>
      <c r="O27" s="3" t="s">
        <v>6</v>
      </c>
      <c r="P27">
        <v>0.18650209693974201</v>
      </c>
      <c r="Q27" s="3" t="s">
        <v>19</v>
      </c>
      <c r="R27">
        <v>0.30298335619661698</v>
      </c>
      <c r="S27" s="3" t="s">
        <v>19</v>
      </c>
      <c r="T27">
        <v>0.13347746107536401</v>
      </c>
      <c r="U27" s="3" t="s">
        <v>19</v>
      </c>
      <c r="W27" t="str">
        <f t="shared" si="6"/>
        <v xml:space="preserve">   *  *        *       </v>
      </c>
      <c r="X27" t="str">
        <f t="shared" si="7"/>
        <v>***</v>
      </c>
      <c r="Y27">
        <f t="shared" si="8"/>
        <v>3</v>
      </c>
      <c r="AA27" t="str">
        <f t="shared" si="17"/>
        <v>•••</v>
      </c>
      <c r="AE27" s="2">
        <f>MIN(B27,D27,F27,H27,J27,L27,N27,P27,R27,T27)</f>
        <v>3.3171710637667398E-2</v>
      </c>
      <c r="AF27" s="2">
        <f>MAX(B27,D27,F27,H27,J27,L27,N27,P27,R27,T27)</f>
        <v>0.423759725929303</v>
      </c>
      <c r="AG27" s="2">
        <f>AVERAGE(B27,D27,F27,H27,J27,L27,N27,P27,R27,T27)</f>
        <v>0.20380774626464326</v>
      </c>
      <c r="AH27" s="2">
        <f>STDEV(B27,D27,F27,H27,J27,L27,N27,P27,R27,T27)</f>
        <v>0.11868820242943473</v>
      </c>
      <c r="AJ27" s="2" t="str">
        <f>IF(TRIM(C27)="*",B27,"")</f>
        <v/>
      </c>
      <c r="AK27" s="2">
        <f t="shared" si="1"/>
        <v>0.26470812235742203</v>
      </c>
      <c r="AL27" s="2">
        <f t="shared" si="2"/>
        <v>0.423759725929303</v>
      </c>
      <c r="AM27" s="2" t="str">
        <f t="shared" si="3"/>
        <v/>
      </c>
      <c r="AN27" s="2" t="str">
        <f t="shared" si="4"/>
        <v/>
      </c>
      <c r="AO27" s="2" t="str">
        <f t="shared" si="5"/>
        <v/>
      </c>
      <c r="AP27" s="2">
        <f t="shared" si="9"/>
        <v>0.14820391624468399</v>
      </c>
      <c r="AQ27" s="2" t="str">
        <f t="shared" si="10"/>
        <v/>
      </c>
      <c r="AR27" s="2" t="str">
        <f t="shared" si="11"/>
        <v/>
      </c>
      <c r="AS27" s="2" t="str">
        <f t="shared" si="12"/>
        <v/>
      </c>
      <c r="AU27" s="2">
        <f t="shared" si="13"/>
        <v>0.14820391624468399</v>
      </c>
      <c r="AV27" s="2">
        <f t="shared" si="14"/>
        <v>0.423759725929303</v>
      </c>
      <c r="AW27" s="2">
        <f t="shared" si="15"/>
        <v>0.27889058817713636</v>
      </c>
      <c r="AX27" s="2">
        <f t="shared" si="16"/>
        <v>0.13832428498019425</v>
      </c>
    </row>
    <row r="28" spans="1:50" x14ac:dyDescent="0.25">
      <c r="A28" t="s">
        <v>33</v>
      </c>
      <c r="B28">
        <v>6.4691650454859806E-2</v>
      </c>
      <c r="C28" s="3" t="s">
        <v>19</v>
      </c>
      <c r="D28">
        <v>0.13575152775913699</v>
      </c>
      <c r="E28" s="3" t="s">
        <v>6</v>
      </c>
      <c r="F28">
        <v>0.220431260665198</v>
      </c>
      <c r="G28" s="3" t="s">
        <v>19</v>
      </c>
      <c r="H28">
        <v>0.203006398690218</v>
      </c>
      <c r="I28" s="3" t="s">
        <v>19</v>
      </c>
      <c r="J28">
        <v>2.6839622387492299E-2</v>
      </c>
      <c r="K28" s="3" t="s">
        <v>19</v>
      </c>
      <c r="L28">
        <v>0.14700839067382299</v>
      </c>
      <c r="M28" s="3" t="s">
        <v>19</v>
      </c>
      <c r="N28">
        <v>0.21224288417884299</v>
      </c>
      <c r="O28" s="3" t="s">
        <v>6</v>
      </c>
      <c r="P28">
        <v>0.14207636540090501</v>
      </c>
      <c r="Q28" s="3" t="s">
        <v>19</v>
      </c>
      <c r="R28">
        <v>0.28524571849157299</v>
      </c>
      <c r="S28" s="3" t="s">
        <v>19</v>
      </c>
      <c r="T28">
        <v>7.1434817448985194E-2</v>
      </c>
      <c r="U28" s="3" t="s">
        <v>19</v>
      </c>
      <c r="W28" t="str">
        <f t="shared" si="6"/>
        <v xml:space="preserve">   *          *       </v>
      </c>
      <c r="X28" t="str">
        <f t="shared" si="7"/>
        <v>**</v>
      </c>
      <c r="Y28">
        <f t="shared" si="8"/>
        <v>2</v>
      </c>
      <c r="AA28" t="str">
        <f t="shared" si="17"/>
        <v>••</v>
      </c>
      <c r="AE28" s="2">
        <f>MIN(B28,D28,F28,H28,J28,L28,N28,P28,R28,T28)</f>
        <v>2.6839622387492299E-2</v>
      </c>
      <c r="AF28" s="2">
        <f>MAX(B28,D28,F28,H28,J28,L28,N28,P28,R28,T28)</f>
        <v>0.28524571849157299</v>
      </c>
      <c r="AG28" s="2">
        <f>AVERAGE(B28,D28,F28,H28,J28,L28,N28,P28,R28,T28)</f>
        <v>0.15087286361510344</v>
      </c>
      <c r="AH28" s="2">
        <f>STDEV(B28,D28,F28,H28,J28,L28,N28,P28,R28,T28)</f>
        <v>8.0843770165505008E-2</v>
      </c>
      <c r="AJ28" s="2" t="str">
        <f>IF(TRIM(C28)="*",B28,"")</f>
        <v/>
      </c>
      <c r="AK28" s="2">
        <f t="shared" si="1"/>
        <v>0.13575152775913699</v>
      </c>
      <c r="AL28" s="2" t="str">
        <f t="shared" si="2"/>
        <v/>
      </c>
      <c r="AM28" s="2" t="str">
        <f t="shared" si="3"/>
        <v/>
      </c>
      <c r="AN28" s="2" t="str">
        <f t="shared" si="4"/>
        <v/>
      </c>
      <c r="AO28" s="2" t="str">
        <f t="shared" si="5"/>
        <v/>
      </c>
      <c r="AP28" s="2">
        <f t="shared" si="9"/>
        <v>0.21224288417884299</v>
      </c>
      <c r="AQ28" s="2" t="str">
        <f t="shared" si="10"/>
        <v/>
      </c>
      <c r="AR28" s="2" t="str">
        <f t="shared" si="11"/>
        <v/>
      </c>
      <c r="AS28" s="2" t="str">
        <f t="shared" si="12"/>
        <v/>
      </c>
      <c r="AU28" s="2">
        <f t="shared" si="13"/>
        <v>0.13575152775913699</v>
      </c>
      <c r="AV28" s="2">
        <f t="shared" si="14"/>
        <v>0.21224288417884299</v>
      </c>
      <c r="AW28" s="2">
        <f t="shared" si="15"/>
        <v>0.17399720596898999</v>
      </c>
      <c r="AX28" s="2">
        <f t="shared" si="16"/>
        <v>5.4087556826531345E-2</v>
      </c>
    </row>
    <row r="29" spans="1:50" x14ac:dyDescent="0.25">
      <c r="A29" t="s">
        <v>34</v>
      </c>
      <c r="B29">
        <v>0.14813011966696801</v>
      </c>
      <c r="C29" s="3" t="s">
        <v>6</v>
      </c>
      <c r="D29">
        <v>0.13575152775913699</v>
      </c>
      <c r="E29" s="3" t="s">
        <v>6</v>
      </c>
      <c r="F29">
        <v>0.52806879754860503</v>
      </c>
      <c r="G29" s="3" t="s">
        <v>6</v>
      </c>
      <c r="H29">
        <v>0.49851721845122698</v>
      </c>
      <c r="I29" s="3" t="s">
        <v>6</v>
      </c>
      <c r="J29">
        <v>7.17904854962991E-2</v>
      </c>
      <c r="K29" s="3" t="s">
        <v>19</v>
      </c>
      <c r="L29">
        <v>0.17380149332045</v>
      </c>
      <c r="M29" s="3" t="s">
        <v>6</v>
      </c>
      <c r="N29">
        <v>0.20766079299920401</v>
      </c>
      <c r="O29" s="3" t="s">
        <v>6</v>
      </c>
      <c r="P29">
        <v>0.239515307269144</v>
      </c>
      <c r="Q29" s="3" t="s">
        <v>6</v>
      </c>
      <c r="R29">
        <v>0.49356721271088799</v>
      </c>
      <c r="S29" s="3" t="s">
        <v>19</v>
      </c>
      <c r="T29">
        <v>0.10078102951289999</v>
      </c>
      <c r="U29" s="3" t="s">
        <v>19</v>
      </c>
      <c r="W29" t="str">
        <f t="shared" si="6"/>
        <v xml:space="preserve"> *  *  *  *    *  *  *     </v>
      </c>
      <c r="X29" t="str">
        <f t="shared" si="7"/>
        <v>*******</v>
      </c>
      <c r="Y29">
        <f t="shared" si="8"/>
        <v>7</v>
      </c>
      <c r="AA29" t="str">
        <f t="shared" si="17"/>
        <v>•••••••</v>
      </c>
      <c r="AE29" s="2">
        <f>MIN(B29,D29,F29,H29,J29,L29,N29,P29,R29,T29)</f>
        <v>7.17904854962991E-2</v>
      </c>
      <c r="AF29" s="2">
        <f>MAX(B29,D29,F29,H29,J29,L29,N29,P29,R29,T29)</f>
        <v>0.52806879754860503</v>
      </c>
      <c r="AG29" s="2">
        <f>AVERAGE(B29,D29,F29,H29,J29,L29,N29,P29,R29,T29)</f>
        <v>0.25975839847348225</v>
      </c>
      <c r="AH29" s="2">
        <f>STDEV(B29,D29,F29,H29,J29,L29,N29,P29,R29,T29)</f>
        <v>0.17720661372457061</v>
      </c>
      <c r="AJ29" s="2">
        <f>IF(TRIM(C29)="*",B29,"")</f>
        <v>0.14813011966696801</v>
      </c>
      <c r="AK29" s="2">
        <f t="shared" si="1"/>
        <v>0.13575152775913699</v>
      </c>
      <c r="AL29" s="2">
        <f t="shared" si="2"/>
        <v>0.52806879754860503</v>
      </c>
      <c r="AM29" s="2">
        <f t="shared" si="3"/>
        <v>0.49851721845122698</v>
      </c>
      <c r="AN29" s="2" t="str">
        <f t="shared" si="4"/>
        <v/>
      </c>
      <c r="AO29" s="2">
        <f t="shared" si="5"/>
        <v>0.17380149332045</v>
      </c>
      <c r="AP29" s="2">
        <f t="shared" si="9"/>
        <v>0.20766079299920401</v>
      </c>
      <c r="AQ29" s="2">
        <f t="shared" si="10"/>
        <v>0.239515307269144</v>
      </c>
      <c r="AR29" s="2" t="str">
        <f t="shared" si="11"/>
        <v/>
      </c>
      <c r="AS29" s="2" t="str">
        <f t="shared" si="12"/>
        <v/>
      </c>
      <c r="AU29" s="2">
        <f t="shared" si="13"/>
        <v>0.13575152775913699</v>
      </c>
      <c r="AV29" s="2">
        <f t="shared" si="14"/>
        <v>0.52806879754860503</v>
      </c>
      <c r="AW29" s="2">
        <f t="shared" si="15"/>
        <v>0.275920751002105</v>
      </c>
      <c r="AX29" s="2">
        <f t="shared" si="16"/>
        <v>0.16609174286571149</v>
      </c>
    </row>
    <row r="30" spans="1:50" x14ac:dyDescent="0.25">
      <c r="A30" t="s">
        <v>35</v>
      </c>
      <c r="B30">
        <v>9.8119220070801205E-2</v>
      </c>
      <c r="C30" s="3" t="s">
        <v>6</v>
      </c>
      <c r="D30">
        <v>0.13575152775913699</v>
      </c>
      <c r="E30" s="3" t="s">
        <v>6</v>
      </c>
      <c r="F30">
        <v>0.36768934717999602</v>
      </c>
      <c r="G30" s="3" t="s">
        <v>19</v>
      </c>
      <c r="H30">
        <v>0.30107718715336501</v>
      </c>
      <c r="I30" s="3" t="s">
        <v>19</v>
      </c>
      <c r="J30">
        <v>6.4517921184244598E-2</v>
      </c>
      <c r="K30" s="3" t="s">
        <v>19</v>
      </c>
      <c r="L30">
        <v>0.12981359211231</v>
      </c>
      <c r="M30" s="3" t="s">
        <v>19</v>
      </c>
      <c r="N30">
        <v>0.23662692890263701</v>
      </c>
      <c r="O30" s="3" t="s">
        <v>6</v>
      </c>
      <c r="P30">
        <v>0.10532950128730099</v>
      </c>
      <c r="Q30" s="3" t="s">
        <v>19</v>
      </c>
      <c r="R30">
        <v>0.65800453211450805</v>
      </c>
      <c r="S30" s="3" t="s">
        <v>6</v>
      </c>
      <c r="T30">
        <v>0.10641970281320701</v>
      </c>
      <c r="U30" s="3" t="s">
        <v>19</v>
      </c>
      <c r="W30" t="str">
        <f t="shared" si="6"/>
        <v xml:space="preserve"> *  *          *    *   </v>
      </c>
      <c r="X30" t="str">
        <f t="shared" si="7"/>
        <v>****</v>
      </c>
      <c r="Y30">
        <f t="shared" si="8"/>
        <v>4</v>
      </c>
      <c r="AA30" t="str">
        <f t="shared" si="17"/>
        <v>••••</v>
      </c>
      <c r="AE30" s="2">
        <f>MIN(B30,D30,F30,H30,J30,L30,N30,P30,R30,T30)</f>
        <v>6.4517921184244598E-2</v>
      </c>
      <c r="AF30" s="2">
        <f>MAX(B30,D30,F30,H30,J30,L30,N30,P30,R30,T30)</f>
        <v>0.65800453211450805</v>
      </c>
      <c r="AG30" s="2">
        <f>AVERAGE(B30,D30,F30,H30,J30,L30,N30,P30,R30,T30)</f>
        <v>0.2203349460577507</v>
      </c>
      <c r="AH30" s="2">
        <f>STDEV(B30,D30,F30,H30,J30,L30,N30,P30,R30,T30)</f>
        <v>0.18282346018671908</v>
      </c>
      <c r="AJ30" s="2">
        <f>IF(TRIM(C30)="*",B30,"")</f>
        <v>9.8119220070801205E-2</v>
      </c>
      <c r="AK30" s="2">
        <f t="shared" si="1"/>
        <v>0.13575152775913699</v>
      </c>
      <c r="AL30" s="2" t="str">
        <f t="shared" si="2"/>
        <v/>
      </c>
      <c r="AM30" s="2" t="str">
        <f t="shared" si="3"/>
        <v/>
      </c>
      <c r="AN30" s="2" t="str">
        <f t="shared" si="4"/>
        <v/>
      </c>
      <c r="AO30" s="2" t="str">
        <f t="shared" si="5"/>
        <v/>
      </c>
      <c r="AP30" s="2">
        <f t="shared" si="9"/>
        <v>0.23662692890263701</v>
      </c>
      <c r="AQ30" s="2" t="str">
        <f t="shared" si="10"/>
        <v/>
      </c>
      <c r="AR30" s="2">
        <f t="shared" si="11"/>
        <v>0.65800453211450805</v>
      </c>
      <c r="AS30" s="2" t="str">
        <f t="shared" si="12"/>
        <v/>
      </c>
      <c r="AU30" s="2">
        <f t="shared" si="13"/>
        <v>9.8119220070801205E-2</v>
      </c>
      <c r="AV30" s="2">
        <f t="shared" si="14"/>
        <v>0.65800453211450805</v>
      </c>
      <c r="AW30" s="2">
        <f t="shared" si="15"/>
        <v>0.28212555221177082</v>
      </c>
      <c r="AX30" s="2">
        <f t="shared" si="16"/>
        <v>0.25731875016418959</v>
      </c>
    </row>
    <row r="31" spans="1:50" x14ac:dyDescent="0.25">
      <c r="A31" t="s">
        <v>36</v>
      </c>
      <c r="B31">
        <v>0.111918818783508</v>
      </c>
      <c r="C31" s="3" t="s">
        <v>6</v>
      </c>
      <c r="D31">
        <v>0.30227387659090899</v>
      </c>
      <c r="E31" s="3" t="s">
        <v>6</v>
      </c>
      <c r="F31">
        <v>0.36768934717999602</v>
      </c>
      <c r="G31" s="3" t="s">
        <v>19</v>
      </c>
      <c r="H31">
        <v>0.23631330453784999</v>
      </c>
      <c r="I31" s="3" t="s">
        <v>6</v>
      </c>
      <c r="J31">
        <v>3.8237247857052098E-2</v>
      </c>
      <c r="K31" s="3" t="s">
        <v>19</v>
      </c>
      <c r="L31">
        <v>6.20663570719883E-2</v>
      </c>
      <c r="M31" s="3" t="s">
        <v>19</v>
      </c>
      <c r="N31">
        <v>0.34576064347506202</v>
      </c>
      <c r="O31" s="3" t="s">
        <v>6</v>
      </c>
      <c r="P31">
        <v>0.24183932236075001</v>
      </c>
      <c r="Q31" s="3" t="s">
        <v>19</v>
      </c>
      <c r="R31">
        <v>0.46437786598882203</v>
      </c>
      <c r="S31" s="3" t="s">
        <v>19</v>
      </c>
      <c r="T31">
        <v>0.10641970281320701</v>
      </c>
      <c r="U31" s="3" t="s">
        <v>19</v>
      </c>
      <c r="W31" t="str">
        <f t="shared" si="6"/>
        <v xml:space="preserve"> *  *    *      *       </v>
      </c>
      <c r="X31" t="str">
        <f t="shared" si="7"/>
        <v>****</v>
      </c>
      <c r="Y31">
        <f t="shared" si="8"/>
        <v>4</v>
      </c>
      <c r="AA31" t="str">
        <f t="shared" si="17"/>
        <v>••••</v>
      </c>
      <c r="AE31" s="2">
        <f>MIN(B31,D31,F31,H31,J31,L31,N31,P31,R31,T31)</f>
        <v>3.8237247857052098E-2</v>
      </c>
      <c r="AF31" s="2">
        <f>MAX(B31,D31,F31,H31,J31,L31,N31,P31,R31,T31)</f>
        <v>0.46437786598882203</v>
      </c>
      <c r="AG31" s="2">
        <f>AVERAGE(B31,D31,F31,H31,J31,L31,N31,P31,R31,T31)</f>
        <v>0.22768964866591443</v>
      </c>
      <c r="AH31" s="2">
        <f>STDEV(B31,D31,F31,H31,J31,L31,N31,P31,R31,T31)</f>
        <v>0.14408020416483122</v>
      </c>
      <c r="AJ31" s="2">
        <f>IF(TRIM(C31)="*",B31,"")</f>
        <v>0.111918818783508</v>
      </c>
      <c r="AK31" s="2">
        <f t="shared" si="1"/>
        <v>0.30227387659090899</v>
      </c>
      <c r="AL31" s="2" t="str">
        <f t="shared" si="2"/>
        <v/>
      </c>
      <c r="AM31" s="2">
        <f t="shared" si="3"/>
        <v>0.23631330453784999</v>
      </c>
      <c r="AN31" s="2" t="str">
        <f t="shared" si="4"/>
        <v/>
      </c>
      <c r="AO31" s="2" t="str">
        <f t="shared" si="5"/>
        <v/>
      </c>
      <c r="AP31" s="2">
        <f t="shared" si="9"/>
        <v>0.34576064347506202</v>
      </c>
      <c r="AQ31" s="2" t="str">
        <f t="shared" si="10"/>
        <v/>
      </c>
      <c r="AR31" s="2" t="str">
        <f t="shared" si="11"/>
        <v/>
      </c>
      <c r="AS31" s="2" t="str">
        <f t="shared" si="12"/>
        <v/>
      </c>
      <c r="AU31" s="2">
        <f t="shared" si="13"/>
        <v>0.111918818783508</v>
      </c>
      <c r="AV31" s="2">
        <f t="shared" si="14"/>
        <v>0.34576064347506202</v>
      </c>
      <c r="AW31" s="2">
        <f t="shared" si="15"/>
        <v>0.24906666084683227</v>
      </c>
      <c r="AX31" s="2">
        <f t="shared" si="16"/>
        <v>0.10190340649117266</v>
      </c>
    </row>
    <row r="32" spans="1:50" x14ac:dyDescent="0.25">
      <c r="A32" t="s">
        <v>37</v>
      </c>
      <c r="B32">
        <v>0.12542372665073401</v>
      </c>
      <c r="C32" s="3" t="s">
        <v>6</v>
      </c>
      <c r="D32">
        <v>0.1792219640778</v>
      </c>
      <c r="E32" s="3" t="s">
        <v>19</v>
      </c>
      <c r="F32">
        <v>0.16524976834697999</v>
      </c>
      <c r="G32" s="3" t="s">
        <v>19</v>
      </c>
      <c r="H32">
        <v>0.23258656865880201</v>
      </c>
      <c r="I32" s="3" t="s">
        <v>19</v>
      </c>
      <c r="J32">
        <v>7.5051930737935396E-2</v>
      </c>
      <c r="K32" s="3" t="s">
        <v>19</v>
      </c>
      <c r="L32">
        <v>0.16840735047897801</v>
      </c>
      <c r="M32" s="3" t="s">
        <v>19</v>
      </c>
      <c r="N32">
        <v>0.14326521124219499</v>
      </c>
      <c r="O32" s="3" t="s">
        <v>19</v>
      </c>
      <c r="P32">
        <v>0.12133454207467</v>
      </c>
      <c r="Q32" s="3" t="s">
        <v>6</v>
      </c>
      <c r="R32">
        <v>0.76397654385226399</v>
      </c>
      <c r="S32" s="3" t="s">
        <v>6</v>
      </c>
      <c r="T32">
        <v>0.13845697474680799</v>
      </c>
      <c r="U32" s="3" t="s">
        <v>19</v>
      </c>
      <c r="W32" t="str">
        <f t="shared" si="6"/>
        <v xml:space="preserve"> *              *  *   </v>
      </c>
      <c r="X32" t="str">
        <f t="shared" si="7"/>
        <v>***</v>
      </c>
      <c r="Y32">
        <f t="shared" si="8"/>
        <v>3</v>
      </c>
      <c r="AA32" t="str">
        <f t="shared" si="17"/>
        <v>•••</v>
      </c>
      <c r="AE32" s="2">
        <f>MIN(B32,D32,F32,H32,J32,L32,N32,P32,R32,T32)</f>
        <v>7.5051930737935396E-2</v>
      </c>
      <c r="AF32" s="2">
        <f>MAX(B32,D32,F32,H32,J32,L32,N32,P32,R32,T32)</f>
        <v>0.76397654385226399</v>
      </c>
      <c r="AG32" s="2">
        <f>AVERAGE(B32,D32,F32,H32,J32,L32,N32,P32,R32,T32)</f>
        <v>0.21129745808671663</v>
      </c>
      <c r="AH32" s="2">
        <f>STDEV(B32,D32,F32,H32,J32,L32,N32,P32,R32,T32)</f>
        <v>0.19856730647400173</v>
      </c>
      <c r="AJ32" s="2">
        <f>IF(TRIM(C32)="*",B32,"")</f>
        <v>0.12542372665073401</v>
      </c>
      <c r="AK32" s="2" t="str">
        <f t="shared" ref="AK32" si="18">IF(TRIM(E32)="*",D32,"")</f>
        <v/>
      </c>
      <c r="AL32" s="2" t="str">
        <f t="shared" ref="AL32" si="19">IF(TRIM(G32)="*",F32,"")</f>
        <v/>
      </c>
      <c r="AM32" s="2" t="str">
        <f t="shared" ref="AM32" si="20">IF(TRIM(I32)="*",H32,"")</f>
        <v/>
      </c>
      <c r="AN32" s="2" t="str">
        <f t="shared" ref="AN32" si="21">IF(TRIM(K32)="*",J32,"")</f>
        <v/>
      </c>
      <c r="AO32" s="2" t="str">
        <f t="shared" ref="AO32" si="22">IF(TRIM(M32)="*",L32,"")</f>
        <v/>
      </c>
      <c r="AP32" s="2" t="str">
        <f t="shared" si="9"/>
        <v/>
      </c>
      <c r="AQ32" s="2">
        <f t="shared" si="10"/>
        <v>0.12133454207467</v>
      </c>
      <c r="AR32" s="2">
        <f t="shared" si="11"/>
        <v>0.76397654385226399</v>
      </c>
      <c r="AS32" s="2" t="str">
        <f t="shared" si="12"/>
        <v/>
      </c>
      <c r="AU32" s="2">
        <f t="shared" si="13"/>
        <v>0.12133454207467</v>
      </c>
      <c r="AV32" s="2">
        <f t="shared" si="14"/>
        <v>0.76397654385226399</v>
      </c>
      <c r="AW32" s="2">
        <f t="shared" si="15"/>
        <v>0.336911604192556</v>
      </c>
      <c r="AX32" s="2">
        <f t="shared" si="16"/>
        <v>0.36985473820479403</v>
      </c>
    </row>
    <row r="33" spans="1:42" x14ac:dyDescent="0.25">
      <c r="C33" t="str">
        <f>_xlfn.CONCAT(C3:C32)</f>
        <v xml:space="preserve"> *  *  *  *  *  *  *  *  *  *  *    *  *  *    *    *    *      *      *  *  *  * </v>
      </c>
      <c r="E33" t="str">
        <f>_xlfn.CONCAT(E3:E32)</f>
        <v xml:space="preserve">     *  *  *  *  *  *    *  *    *            *      *  *  *  *  *  *  *  *   </v>
      </c>
      <c r="G33" t="str">
        <f>_xlfn.CONCAT(G3:G32)</f>
        <v xml:space="preserve">       *    *    *        *          *  *          *    *       </v>
      </c>
      <c r="I33" t="str">
        <f>_xlfn.CONCAT(I3:I32)</f>
        <v xml:space="preserve"> *  *  *                *    *  *    *        *  *  *  *        *    *   </v>
      </c>
      <c r="K33" t="str">
        <f>_xlfn.CONCAT(K3:K32)</f>
        <v xml:space="preserve">                     *    *    *                               </v>
      </c>
      <c r="M33" t="str">
        <f>_xlfn.CONCAT(M3:M32)</f>
        <v xml:space="preserve">                                       *    *  *        *       </v>
      </c>
      <c r="O33" t="str">
        <f>_xlfn.CONCAT(O3:O32)</f>
        <v xml:space="preserve"> *  *    *  *    *  *  *  *      *  *  *  *  *    *    *    *  *  *  *  *  *  *   </v>
      </c>
      <c r="Q33" t="str">
        <f>_xlfn.CONCAT(Q3:Q32)</f>
        <v xml:space="preserve">                             *                        *      * </v>
      </c>
      <c r="S33" t="str">
        <f>_xlfn.CONCAT(S3:S32)</f>
        <v xml:space="preserve">       *            *  *  *  *  *      *    *  *    *            *    * </v>
      </c>
      <c r="U33" t="str">
        <f>_xlfn.CONCAT(U3:U32)</f>
        <v xml:space="preserve">     *    *          *      *                *  *                 </v>
      </c>
    </row>
    <row r="34" spans="1:42" x14ac:dyDescent="0.25">
      <c r="C34" t="str">
        <f>TRIM(SUBSTITUTE(C33," ", ""))</f>
        <v>**********************</v>
      </c>
      <c r="E34" t="str">
        <f>TRIM(SUBSTITUTE(E33," ", ""))</f>
        <v>******************</v>
      </c>
      <c r="G34" t="str">
        <f>TRIM(SUBSTITUTE(G33," ", ""))</f>
        <v>********</v>
      </c>
      <c r="I34" t="str">
        <f>TRIM(SUBSTITUTE(I33," ", ""))</f>
        <v>*************</v>
      </c>
      <c r="K34" t="str">
        <f>TRIM(SUBSTITUTE(K33," ", ""))</f>
        <v>***</v>
      </c>
      <c r="M34" t="str">
        <f>TRIM(SUBSTITUTE(M33," ", ""))</f>
        <v>****</v>
      </c>
      <c r="O34" t="str">
        <f>TRIM(SUBSTITUTE(O33," ", ""))</f>
        <v>**********************</v>
      </c>
      <c r="Q34" t="str">
        <f>TRIM(SUBSTITUTE(Q33," ", ""))</f>
        <v>***</v>
      </c>
      <c r="S34" t="str">
        <f>TRIM(SUBSTITUTE(S33," ", ""))</f>
        <v>************</v>
      </c>
      <c r="U34" t="str">
        <f>TRIM(SUBSTITUTE(U33," ", ""))</f>
        <v>******</v>
      </c>
    </row>
    <row r="35" spans="1:42" x14ac:dyDescent="0.25">
      <c r="C35">
        <f>LEN(C34)</f>
        <v>22</v>
      </c>
      <c r="E35">
        <f>LEN(E34)</f>
        <v>18</v>
      </c>
      <c r="G35">
        <f>LEN(G34)</f>
        <v>8</v>
      </c>
      <c r="I35">
        <f>LEN(I34)</f>
        <v>13</v>
      </c>
      <c r="K35">
        <f>LEN(K34)</f>
        <v>3</v>
      </c>
      <c r="M35">
        <f>LEN(M34)</f>
        <v>4</v>
      </c>
      <c r="O35">
        <f>LEN(O34)</f>
        <v>22</v>
      </c>
      <c r="Q35">
        <f>LEN(Q34)</f>
        <v>3</v>
      </c>
      <c r="S35">
        <f>LEN(S34)</f>
        <v>12</v>
      </c>
      <c r="U35">
        <f>LEN(U34)</f>
        <v>6</v>
      </c>
    </row>
    <row r="36" spans="1:42" x14ac:dyDescent="0.25">
      <c r="W36" t="s">
        <v>51</v>
      </c>
      <c r="Y36">
        <f>SUM(Y38:Y67)</f>
        <v>14</v>
      </c>
      <c r="AP36" t="s">
        <v>38</v>
      </c>
    </row>
    <row r="37" spans="1:42" x14ac:dyDescent="0.25">
      <c r="A37" t="s">
        <v>0</v>
      </c>
      <c r="B37" t="s">
        <v>3</v>
      </c>
      <c r="C37" t="s">
        <v>4</v>
      </c>
      <c r="D37" t="s">
        <v>3</v>
      </c>
      <c r="E37" t="s">
        <v>4</v>
      </c>
      <c r="F37" t="s">
        <v>3</v>
      </c>
      <c r="G37" t="s">
        <v>4</v>
      </c>
      <c r="H37" t="s">
        <v>3</v>
      </c>
      <c r="I37" t="s">
        <v>4</v>
      </c>
      <c r="J37" t="s">
        <v>3</v>
      </c>
      <c r="K37" t="s">
        <v>4</v>
      </c>
      <c r="L37" t="s">
        <v>3</v>
      </c>
      <c r="M37" t="s">
        <v>4</v>
      </c>
      <c r="N37" t="s">
        <v>3</v>
      </c>
      <c r="O37" t="s">
        <v>4</v>
      </c>
      <c r="P37" t="s">
        <v>3</v>
      </c>
      <c r="Q37" t="s">
        <v>4</v>
      </c>
      <c r="R37" t="s">
        <v>3</v>
      </c>
      <c r="S37" t="s">
        <v>4</v>
      </c>
      <c r="T37" t="s">
        <v>3</v>
      </c>
      <c r="U37" t="s">
        <v>4</v>
      </c>
      <c r="AP37" t="s">
        <v>39</v>
      </c>
    </row>
    <row r="38" spans="1:42" x14ac:dyDescent="0.25">
      <c r="A38" t="s">
        <v>5</v>
      </c>
      <c r="B38">
        <v>4.4269134558351797E-2</v>
      </c>
      <c r="C38" t="s">
        <v>7</v>
      </c>
      <c r="D38">
        <v>0.27395519016761299</v>
      </c>
      <c r="E38" t="s">
        <v>7</v>
      </c>
      <c r="F38">
        <v>0.34955771460837898</v>
      </c>
      <c r="G38" t="s">
        <v>7</v>
      </c>
      <c r="H38">
        <v>0.26384296898527299</v>
      </c>
      <c r="I38" t="s">
        <v>7</v>
      </c>
      <c r="J38">
        <v>0.139101541507471</v>
      </c>
      <c r="K38" t="s">
        <v>7</v>
      </c>
      <c r="L38">
        <v>5.0704314588525298E-2</v>
      </c>
      <c r="M38" t="s">
        <v>7</v>
      </c>
      <c r="N38">
        <v>7.7951017007283796E-2</v>
      </c>
      <c r="O38" t="s">
        <v>7</v>
      </c>
      <c r="P38">
        <v>0.18515264784458699</v>
      </c>
      <c r="Q38" t="s">
        <v>7</v>
      </c>
      <c r="R38">
        <v>0.35886696439061</v>
      </c>
      <c r="S38" t="s">
        <v>7</v>
      </c>
      <c r="T38">
        <v>5.92846740440829E-2</v>
      </c>
      <c r="U38" t="s">
        <v>7</v>
      </c>
      <c r="W38" t="str">
        <f>_xlfn.CONCAT(C38,E38,G38,I38,K38,M38,O38,Q38,S38,U38)</f>
        <v xml:space="preserve">          </v>
      </c>
      <c r="X38" t="str">
        <f>TRIM(SUBSTITUTE(W38," ", ""))</f>
        <v/>
      </c>
      <c r="Y38">
        <f>LEN(X38)</f>
        <v>0</v>
      </c>
      <c r="Z38" t="str">
        <f>SUBSTITUTE(W38,"*","#")</f>
        <v xml:space="preserve">          </v>
      </c>
      <c r="AA38" t="str">
        <f t="shared" ref="AA38:AA39" si="23">SUBSTITUTE(X38,"*",CHAR(149))</f>
        <v/>
      </c>
      <c r="AB38" t="str">
        <f>SUBSTITUTE(W38,"*","|")</f>
        <v xml:space="preserve">          </v>
      </c>
      <c r="AC38" t="str">
        <f>SUBSTITUTE(X38,"*","|")</f>
        <v/>
      </c>
      <c r="AP38" t="s">
        <v>40</v>
      </c>
    </row>
    <row r="39" spans="1:42" x14ac:dyDescent="0.25">
      <c r="A39" t="s">
        <v>8</v>
      </c>
      <c r="B39">
        <v>2.4657010963474901E-2</v>
      </c>
      <c r="C39" t="s">
        <v>7</v>
      </c>
      <c r="D39">
        <v>0.27395519016761299</v>
      </c>
      <c r="E39" t="s">
        <v>7</v>
      </c>
      <c r="F39">
        <v>0.23860780599367801</v>
      </c>
      <c r="G39" t="s">
        <v>7</v>
      </c>
      <c r="H39">
        <v>0.26384296898527299</v>
      </c>
      <c r="I39" t="s">
        <v>7</v>
      </c>
      <c r="J39">
        <v>0.19085045021033101</v>
      </c>
      <c r="K39" t="s">
        <v>50</v>
      </c>
      <c r="L39">
        <v>7.8342880061933004E-2</v>
      </c>
      <c r="M39" t="s">
        <v>7</v>
      </c>
      <c r="N39">
        <v>0.102535703070451</v>
      </c>
      <c r="O39" t="s">
        <v>7</v>
      </c>
      <c r="P39">
        <v>0.18515264784458699</v>
      </c>
      <c r="Q39" t="s">
        <v>7</v>
      </c>
      <c r="R39">
        <v>0.37984957458601298</v>
      </c>
      <c r="S39" t="s">
        <v>7</v>
      </c>
      <c r="T39">
        <v>7.7159577406487503E-2</v>
      </c>
      <c r="U39" t="s">
        <v>7</v>
      </c>
      <c r="W39" t="str">
        <f t="shared" ref="W39:W67" si="24">_xlfn.CONCAT(C39,E39,G39,I39,K39,M39,O39,Q39,S39,U39)</f>
        <v xml:space="preserve">     *     </v>
      </c>
      <c r="X39" t="str">
        <f t="shared" ref="X39:X67" si="25">TRIM(SUBSTITUTE(W39," ", ""))</f>
        <v>*</v>
      </c>
      <c r="Y39">
        <f t="shared" ref="Y39:Y67" si="26">LEN(X39)</f>
        <v>1</v>
      </c>
      <c r="Z39" t="str">
        <f t="shared" ref="Z39:Z67" si="27">SUBSTITUTE(W39,"*","#")</f>
        <v xml:space="preserve">     #     </v>
      </c>
      <c r="AA39" t="str">
        <f t="shared" si="23"/>
        <v>•</v>
      </c>
      <c r="AB39" t="str">
        <f t="shared" ref="AB39:AB67" si="28">SUBSTITUTE(W39,"*","|")</f>
        <v xml:space="preserve">     |     </v>
      </c>
      <c r="AC39" t="str">
        <f t="shared" ref="AC39:AC67" si="29">SUBSTITUTE(X39,"*","|")</f>
        <v>|</v>
      </c>
      <c r="AP39" t="s">
        <v>41</v>
      </c>
    </row>
    <row r="40" spans="1:42" x14ac:dyDescent="0.25">
      <c r="A40" t="s">
        <v>9</v>
      </c>
      <c r="B40">
        <v>3.1229536436691199E-2</v>
      </c>
      <c r="C40" t="s">
        <v>7</v>
      </c>
      <c r="D40">
        <v>0.27017477309760801</v>
      </c>
      <c r="E40" t="s">
        <v>7</v>
      </c>
      <c r="F40">
        <v>0.21352319720801999</v>
      </c>
      <c r="G40" t="s">
        <v>7</v>
      </c>
      <c r="H40">
        <v>0.26384296898527299</v>
      </c>
      <c r="I40" t="s">
        <v>7</v>
      </c>
      <c r="J40">
        <v>7.7660652062507204E-2</v>
      </c>
      <c r="K40" t="s">
        <v>7</v>
      </c>
      <c r="L40">
        <v>8.8296008450563707E-2</v>
      </c>
      <c r="M40" t="s">
        <v>7</v>
      </c>
      <c r="N40">
        <v>8.2098818889076594E-2</v>
      </c>
      <c r="O40" t="s">
        <v>7</v>
      </c>
      <c r="P40">
        <v>0.18515264784458699</v>
      </c>
      <c r="Q40" t="s">
        <v>7</v>
      </c>
      <c r="R40">
        <v>0.54256307034357898</v>
      </c>
      <c r="S40" t="s">
        <v>7</v>
      </c>
      <c r="T40">
        <v>0.12787347839289001</v>
      </c>
      <c r="U40" t="s">
        <v>7</v>
      </c>
      <c r="W40" t="str">
        <f t="shared" si="24"/>
        <v xml:space="preserve">          </v>
      </c>
      <c r="X40" t="str">
        <f t="shared" si="25"/>
        <v/>
      </c>
      <c r="Y40">
        <f t="shared" si="26"/>
        <v>0</v>
      </c>
      <c r="Z40" t="str">
        <f t="shared" si="27"/>
        <v xml:space="preserve">          </v>
      </c>
      <c r="AA40" t="str">
        <f>SUBSTITUTE(X40,"*",CHAR(149))</f>
        <v/>
      </c>
      <c r="AB40" t="str">
        <f t="shared" si="28"/>
        <v xml:space="preserve">          </v>
      </c>
      <c r="AC40" t="str">
        <f t="shared" si="29"/>
        <v/>
      </c>
      <c r="AP40" s="1" t="s">
        <v>42</v>
      </c>
    </row>
    <row r="41" spans="1:42" x14ac:dyDescent="0.25">
      <c r="A41" t="s">
        <v>10</v>
      </c>
      <c r="B41">
        <v>3.0229051440488701E-2</v>
      </c>
      <c r="C41" t="s">
        <v>7</v>
      </c>
      <c r="D41">
        <v>0.31939859374944501</v>
      </c>
      <c r="E41" t="s">
        <v>7</v>
      </c>
      <c r="F41">
        <v>0.250270289952433</v>
      </c>
      <c r="G41" t="s">
        <v>7</v>
      </c>
      <c r="H41">
        <v>0.210163727781597</v>
      </c>
      <c r="I41" t="s">
        <v>7</v>
      </c>
      <c r="J41">
        <v>0.11999156228772399</v>
      </c>
      <c r="K41" t="s">
        <v>7</v>
      </c>
      <c r="L41">
        <v>5.9043004988277803E-2</v>
      </c>
      <c r="M41" t="s">
        <v>7</v>
      </c>
      <c r="N41">
        <v>0.11623329519808601</v>
      </c>
      <c r="O41" t="s">
        <v>7</v>
      </c>
      <c r="P41">
        <v>0.114158770035183</v>
      </c>
      <c r="Q41" t="s">
        <v>7</v>
      </c>
      <c r="R41">
        <v>0.53741789175174304</v>
      </c>
      <c r="S41" t="s">
        <v>7</v>
      </c>
      <c r="T41">
        <v>2.3587918426627601E-2</v>
      </c>
      <c r="U41" t="s">
        <v>7</v>
      </c>
      <c r="W41" t="str">
        <f t="shared" si="24"/>
        <v xml:space="preserve">          </v>
      </c>
      <c r="X41" t="str">
        <f t="shared" si="25"/>
        <v/>
      </c>
      <c r="Y41">
        <f t="shared" si="26"/>
        <v>0</v>
      </c>
      <c r="Z41" t="str">
        <f t="shared" si="27"/>
        <v xml:space="preserve">          </v>
      </c>
      <c r="AA41" t="str">
        <f t="shared" ref="AA41:AA67" si="30">SUBSTITUTE(X41,"*",CHAR(149))</f>
        <v/>
      </c>
      <c r="AB41" t="str">
        <f t="shared" si="28"/>
        <v xml:space="preserve">          </v>
      </c>
      <c r="AC41" t="str">
        <f t="shared" si="29"/>
        <v/>
      </c>
      <c r="AP41" s="1" t="s">
        <v>43</v>
      </c>
    </row>
    <row r="42" spans="1:42" x14ac:dyDescent="0.25">
      <c r="A42" t="s">
        <v>11</v>
      </c>
      <c r="B42">
        <v>4.7052591454398898E-2</v>
      </c>
      <c r="C42" t="s">
        <v>7</v>
      </c>
      <c r="D42">
        <v>0.24645356228598</v>
      </c>
      <c r="E42" t="s">
        <v>7</v>
      </c>
      <c r="F42">
        <v>0.17241523434602801</v>
      </c>
      <c r="G42" t="s">
        <v>7</v>
      </c>
      <c r="H42">
        <v>0.223144273351255</v>
      </c>
      <c r="I42" t="s">
        <v>7</v>
      </c>
      <c r="J42">
        <v>0.14815658266041401</v>
      </c>
      <c r="K42" t="s">
        <v>7</v>
      </c>
      <c r="L42">
        <v>0</v>
      </c>
      <c r="M42" t="s">
        <v>7</v>
      </c>
      <c r="N42">
        <v>9.4071990037432995E-2</v>
      </c>
      <c r="O42" t="s">
        <v>7</v>
      </c>
      <c r="P42">
        <v>0.17152405027489401</v>
      </c>
      <c r="Q42" t="s">
        <v>7</v>
      </c>
      <c r="R42">
        <v>0.53820731148872603</v>
      </c>
      <c r="S42" t="s">
        <v>7</v>
      </c>
      <c r="T42">
        <v>4.35193877347438E-2</v>
      </c>
      <c r="U42" t="s">
        <v>7</v>
      </c>
      <c r="W42" t="str">
        <f t="shared" si="24"/>
        <v xml:space="preserve">          </v>
      </c>
      <c r="X42" t="str">
        <f t="shared" si="25"/>
        <v/>
      </c>
      <c r="Y42">
        <f t="shared" si="26"/>
        <v>0</v>
      </c>
      <c r="Z42" t="str">
        <f t="shared" si="27"/>
        <v xml:space="preserve">          </v>
      </c>
      <c r="AA42" t="str">
        <f t="shared" si="30"/>
        <v/>
      </c>
      <c r="AB42" t="str">
        <f t="shared" si="28"/>
        <v xml:space="preserve">          </v>
      </c>
      <c r="AC42" t="str">
        <f t="shared" si="29"/>
        <v/>
      </c>
    </row>
    <row r="43" spans="1:42" x14ac:dyDescent="0.25">
      <c r="A43" t="s">
        <v>12</v>
      </c>
      <c r="B43">
        <v>2.74253671193572E-2</v>
      </c>
      <c r="C43" t="s">
        <v>7</v>
      </c>
      <c r="D43">
        <v>0.375138917572652</v>
      </c>
      <c r="E43" t="s">
        <v>7</v>
      </c>
      <c r="F43">
        <v>0.28133903793423798</v>
      </c>
      <c r="G43" t="s">
        <v>7</v>
      </c>
      <c r="H43">
        <v>0.210420700429195</v>
      </c>
      <c r="I43" t="s">
        <v>7</v>
      </c>
      <c r="J43">
        <v>0.110895421681032</v>
      </c>
      <c r="K43" t="s">
        <v>7</v>
      </c>
      <c r="L43">
        <v>7.7929918353019101E-2</v>
      </c>
      <c r="M43" t="s">
        <v>7</v>
      </c>
      <c r="N43">
        <v>7.1351278186362901E-2</v>
      </c>
      <c r="O43" t="s">
        <v>7</v>
      </c>
      <c r="P43">
        <v>0.17193812675551801</v>
      </c>
      <c r="Q43" t="s">
        <v>7</v>
      </c>
      <c r="R43">
        <v>0.166330905123319</v>
      </c>
      <c r="S43" t="s">
        <v>7</v>
      </c>
      <c r="T43">
        <v>0</v>
      </c>
      <c r="U43" t="s">
        <v>7</v>
      </c>
      <c r="W43" t="str">
        <f t="shared" si="24"/>
        <v xml:space="preserve">          </v>
      </c>
      <c r="X43" t="str">
        <f t="shared" si="25"/>
        <v/>
      </c>
      <c r="Y43">
        <f t="shared" si="26"/>
        <v>0</v>
      </c>
      <c r="Z43" t="str">
        <f t="shared" si="27"/>
        <v xml:space="preserve">          </v>
      </c>
      <c r="AA43" t="str">
        <f t="shared" si="30"/>
        <v/>
      </c>
      <c r="AB43" t="str">
        <f t="shared" si="28"/>
        <v xml:space="preserve">          </v>
      </c>
      <c r="AC43" t="str">
        <f t="shared" si="29"/>
        <v/>
      </c>
      <c r="AP43" t="s">
        <v>44</v>
      </c>
    </row>
    <row r="44" spans="1:42" x14ac:dyDescent="0.25">
      <c r="A44" t="s">
        <v>13</v>
      </c>
      <c r="B44">
        <v>1.9040711193642298E-2</v>
      </c>
      <c r="C44" t="s">
        <v>7</v>
      </c>
      <c r="D44">
        <v>0.227984056979738</v>
      </c>
      <c r="E44" t="s">
        <v>7</v>
      </c>
      <c r="F44">
        <v>0</v>
      </c>
      <c r="G44" t="s">
        <v>7</v>
      </c>
      <c r="H44">
        <v>0.165817701534902</v>
      </c>
      <c r="I44" t="s">
        <v>7</v>
      </c>
      <c r="J44">
        <v>0.19107364427366599</v>
      </c>
      <c r="K44" t="s">
        <v>50</v>
      </c>
      <c r="L44">
        <v>0.165330970324789</v>
      </c>
      <c r="M44" t="s">
        <v>7</v>
      </c>
      <c r="N44">
        <v>0.10719604956653001</v>
      </c>
      <c r="O44" t="s">
        <v>7</v>
      </c>
      <c r="P44">
        <v>9.2983839643844102E-2</v>
      </c>
      <c r="Q44" t="s">
        <v>7</v>
      </c>
      <c r="R44">
        <v>0.166330905123319</v>
      </c>
      <c r="S44" t="s">
        <v>7</v>
      </c>
      <c r="T44">
        <v>7.2513669335620701E-2</v>
      </c>
      <c r="U44" t="s">
        <v>50</v>
      </c>
      <c r="W44" t="str">
        <f t="shared" si="24"/>
        <v xml:space="preserve">     *     *</v>
      </c>
      <c r="X44" t="str">
        <f t="shared" si="25"/>
        <v>**</v>
      </c>
      <c r="Y44">
        <f t="shared" si="26"/>
        <v>2</v>
      </c>
      <c r="Z44" t="str">
        <f t="shared" si="27"/>
        <v xml:space="preserve">     #     #</v>
      </c>
      <c r="AA44" t="str">
        <f t="shared" si="30"/>
        <v>••</v>
      </c>
      <c r="AB44" t="str">
        <f t="shared" si="28"/>
        <v xml:space="preserve">     |     |</v>
      </c>
      <c r="AC44" t="str">
        <f t="shared" si="29"/>
        <v>||</v>
      </c>
      <c r="AP44" t="s">
        <v>45</v>
      </c>
    </row>
    <row r="45" spans="1:42" x14ac:dyDescent="0.25">
      <c r="A45" t="s">
        <v>14</v>
      </c>
      <c r="B45">
        <v>5.0458336830421703E-2</v>
      </c>
      <c r="C45" t="s">
        <v>7</v>
      </c>
      <c r="D45">
        <v>0.236478594464095</v>
      </c>
      <c r="E45" t="s">
        <v>7</v>
      </c>
      <c r="F45">
        <v>0.28133903793423798</v>
      </c>
      <c r="G45" t="s">
        <v>7</v>
      </c>
      <c r="H45">
        <v>0.22660864681104601</v>
      </c>
      <c r="I45" t="s">
        <v>7</v>
      </c>
      <c r="J45">
        <v>6.6743939662529506E-2</v>
      </c>
      <c r="K45" t="s">
        <v>7</v>
      </c>
      <c r="L45">
        <v>9.4621350758966299E-2</v>
      </c>
      <c r="M45" t="s">
        <v>7</v>
      </c>
      <c r="N45">
        <v>0.130309313008828</v>
      </c>
      <c r="O45" t="s">
        <v>7</v>
      </c>
      <c r="P45">
        <v>9.2983839643844102E-2</v>
      </c>
      <c r="Q45" t="s">
        <v>7</v>
      </c>
      <c r="R45">
        <v>0.303670066240671</v>
      </c>
      <c r="S45" t="s">
        <v>7</v>
      </c>
      <c r="T45">
        <v>0.12959786048007299</v>
      </c>
      <c r="U45" t="s">
        <v>7</v>
      </c>
      <c r="W45" t="str">
        <f t="shared" si="24"/>
        <v xml:space="preserve">          </v>
      </c>
      <c r="X45" t="str">
        <f t="shared" si="25"/>
        <v/>
      </c>
      <c r="Y45">
        <f t="shared" si="26"/>
        <v>0</v>
      </c>
      <c r="Z45" t="str">
        <f t="shared" si="27"/>
        <v xml:space="preserve">          </v>
      </c>
      <c r="AA45" t="str">
        <f t="shared" si="30"/>
        <v/>
      </c>
      <c r="AB45" t="str">
        <f t="shared" si="28"/>
        <v xml:space="preserve">          </v>
      </c>
      <c r="AC45" t="str">
        <f t="shared" si="29"/>
        <v/>
      </c>
      <c r="AP45" t="s">
        <v>46</v>
      </c>
    </row>
    <row r="46" spans="1:42" x14ac:dyDescent="0.25">
      <c r="A46" t="s">
        <v>15</v>
      </c>
      <c r="B46">
        <v>3.9138887108975701E-2</v>
      </c>
      <c r="C46" t="s">
        <v>7</v>
      </c>
      <c r="D46">
        <v>0.14297375214722999</v>
      </c>
      <c r="E46" t="s">
        <v>7</v>
      </c>
      <c r="F46">
        <v>0.21352319720801999</v>
      </c>
      <c r="G46" t="s">
        <v>7</v>
      </c>
      <c r="H46">
        <v>0.446925582976964</v>
      </c>
      <c r="I46" t="s">
        <v>50</v>
      </c>
      <c r="J46">
        <v>0.142019232734658</v>
      </c>
      <c r="K46" t="s">
        <v>7</v>
      </c>
      <c r="L46">
        <v>0.11967314267814901</v>
      </c>
      <c r="M46" t="s">
        <v>7</v>
      </c>
      <c r="N46">
        <v>0.118124038427508</v>
      </c>
      <c r="O46" t="s">
        <v>7</v>
      </c>
      <c r="P46">
        <v>9.2983839643844102E-2</v>
      </c>
      <c r="Q46" t="s">
        <v>7</v>
      </c>
      <c r="R46">
        <v>0.35886696439061</v>
      </c>
      <c r="S46" t="s">
        <v>7</v>
      </c>
      <c r="T46">
        <v>0.19698728420217401</v>
      </c>
      <c r="U46" t="s">
        <v>50</v>
      </c>
      <c r="W46" t="str">
        <f t="shared" si="24"/>
        <v xml:space="preserve">    *      *</v>
      </c>
      <c r="X46" t="str">
        <f t="shared" si="25"/>
        <v>**</v>
      </c>
      <c r="Y46">
        <f t="shared" si="26"/>
        <v>2</v>
      </c>
      <c r="Z46" t="str">
        <f t="shared" si="27"/>
        <v xml:space="preserve">    #      #</v>
      </c>
      <c r="AA46" t="str">
        <f t="shared" si="30"/>
        <v>••</v>
      </c>
      <c r="AB46" t="str">
        <f t="shared" si="28"/>
        <v xml:space="preserve">    |      |</v>
      </c>
      <c r="AC46" t="str">
        <f t="shared" si="29"/>
        <v>||</v>
      </c>
      <c r="AP46" t="s">
        <v>47</v>
      </c>
    </row>
    <row r="47" spans="1:42" x14ac:dyDescent="0.25">
      <c r="A47" t="s">
        <v>16</v>
      </c>
      <c r="B47">
        <v>2.3771565834677998E-2</v>
      </c>
      <c r="C47" t="s">
        <v>7</v>
      </c>
      <c r="D47">
        <v>0.29646198088790399</v>
      </c>
      <c r="E47" t="s">
        <v>7</v>
      </c>
      <c r="F47">
        <v>0.27156612300563099</v>
      </c>
      <c r="G47" t="s">
        <v>7</v>
      </c>
      <c r="H47">
        <v>0.15617352436132001</v>
      </c>
      <c r="I47" t="s">
        <v>7</v>
      </c>
      <c r="J47">
        <v>0.10691187351402</v>
      </c>
      <c r="K47" t="s">
        <v>7</v>
      </c>
      <c r="L47">
        <v>8.6187751921084299E-2</v>
      </c>
      <c r="M47" t="s">
        <v>7</v>
      </c>
      <c r="N47">
        <v>5.4809366701324302E-2</v>
      </c>
      <c r="O47" t="s">
        <v>7</v>
      </c>
      <c r="P47">
        <v>0.166771446657907</v>
      </c>
      <c r="Q47" t="s">
        <v>7</v>
      </c>
      <c r="R47">
        <v>0.55072915885691298</v>
      </c>
      <c r="S47" t="s">
        <v>7</v>
      </c>
      <c r="T47">
        <v>0.11237645091338901</v>
      </c>
      <c r="U47" t="s">
        <v>7</v>
      </c>
      <c r="W47" t="str">
        <f t="shared" si="24"/>
        <v xml:space="preserve">          </v>
      </c>
      <c r="X47" t="str">
        <f t="shared" si="25"/>
        <v/>
      </c>
      <c r="Y47">
        <f t="shared" si="26"/>
        <v>0</v>
      </c>
      <c r="Z47" t="str">
        <f t="shared" si="27"/>
        <v xml:space="preserve">          </v>
      </c>
      <c r="AA47" t="str">
        <f t="shared" si="30"/>
        <v/>
      </c>
      <c r="AB47" t="str">
        <f t="shared" si="28"/>
        <v xml:space="preserve">          </v>
      </c>
      <c r="AC47" t="str">
        <f t="shared" si="29"/>
        <v/>
      </c>
      <c r="AP47" t="s">
        <v>48</v>
      </c>
    </row>
    <row r="48" spans="1:42" x14ac:dyDescent="0.25">
      <c r="A48" t="s">
        <v>17</v>
      </c>
      <c r="B48">
        <v>4.9933504214597198E-2</v>
      </c>
      <c r="C48" t="s">
        <v>7</v>
      </c>
      <c r="D48">
        <v>0.22518289141870701</v>
      </c>
      <c r="E48" t="s">
        <v>7</v>
      </c>
      <c r="F48">
        <v>0</v>
      </c>
      <c r="G48" t="s">
        <v>7</v>
      </c>
      <c r="H48">
        <v>0.15485388266915501</v>
      </c>
      <c r="I48" t="s">
        <v>7</v>
      </c>
      <c r="J48">
        <v>0.15499359832637899</v>
      </c>
      <c r="K48" t="s">
        <v>7</v>
      </c>
      <c r="L48">
        <v>0.165565657591179</v>
      </c>
      <c r="M48" t="s">
        <v>7</v>
      </c>
      <c r="N48">
        <v>0.105477476815427</v>
      </c>
      <c r="O48" t="s">
        <v>7</v>
      </c>
      <c r="P48">
        <v>0</v>
      </c>
      <c r="Q48" t="s">
        <v>7</v>
      </c>
      <c r="R48">
        <v>0.57615745749730796</v>
      </c>
      <c r="S48" t="s">
        <v>7</v>
      </c>
      <c r="T48">
        <v>0.17846295969623199</v>
      </c>
      <c r="U48" t="s">
        <v>50</v>
      </c>
      <c r="W48" t="str">
        <f t="shared" si="24"/>
        <v xml:space="preserve">          *</v>
      </c>
      <c r="X48" t="str">
        <f t="shared" si="25"/>
        <v>*</v>
      </c>
      <c r="Y48">
        <f t="shared" si="26"/>
        <v>1</v>
      </c>
      <c r="Z48" t="str">
        <f t="shared" si="27"/>
        <v xml:space="preserve">          #</v>
      </c>
      <c r="AA48" t="str">
        <f t="shared" si="30"/>
        <v>•</v>
      </c>
      <c r="AB48" t="str">
        <f t="shared" si="28"/>
        <v xml:space="preserve">          |</v>
      </c>
      <c r="AC48" t="str">
        <f t="shared" si="29"/>
        <v>|</v>
      </c>
      <c r="AP48" t="s">
        <v>49</v>
      </c>
    </row>
    <row r="49" spans="1:29" x14ac:dyDescent="0.25">
      <c r="A49" t="s">
        <v>18</v>
      </c>
      <c r="B49">
        <v>0</v>
      </c>
      <c r="C49" t="s">
        <v>7</v>
      </c>
      <c r="D49">
        <v>0</v>
      </c>
      <c r="E49" t="s">
        <v>7</v>
      </c>
      <c r="F49">
        <v>0</v>
      </c>
      <c r="G49" t="s">
        <v>7</v>
      </c>
      <c r="H49">
        <v>0</v>
      </c>
      <c r="I49" t="s">
        <v>7</v>
      </c>
      <c r="J49">
        <v>0.14539674316974699</v>
      </c>
      <c r="K49" t="s">
        <v>50</v>
      </c>
      <c r="L49">
        <v>0</v>
      </c>
      <c r="M49" t="s">
        <v>7</v>
      </c>
      <c r="N49">
        <v>0</v>
      </c>
      <c r="O49" t="s">
        <v>7</v>
      </c>
      <c r="P49">
        <v>0</v>
      </c>
      <c r="Q49" t="s">
        <v>7</v>
      </c>
      <c r="R49">
        <v>7.0984343840444206E-2</v>
      </c>
      <c r="S49" t="s">
        <v>7</v>
      </c>
      <c r="T49">
        <v>0</v>
      </c>
      <c r="U49" t="s">
        <v>7</v>
      </c>
      <c r="W49" t="str">
        <f t="shared" si="24"/>
        <v xml:space="preserve">     *     </v>
      </c>
      <c r="X49" t="str">
        <f t="shared" si="25"/>
        <v>*</v>
      </c>
      <c r="Y49">
        <f t="shared" si="26"/>
        <v>1</v>
      </c>
      <c r="Z49" t="str">
        <f t="shared" si="27"/>
        <v xml:space="preserve">     #     </v>
      </c>
      <c r="AA49" t="str">
        <f t="shared" si="30"/>
        <v>•</v>
      </c>
      <c r="AB49" t="str">
        <f t="shared" si="28"/>
        <v xml:space="preserve">     |     </v>
      </c>
      <c r="AC49" t="str">
        <f t="shared" si="29"/>
        <v>|</v>
      </c>
    </row>
    <row r="50" spans="1:29" x14ac:dyDescent="0.25">
      <c r="A50" t="s">
        <v>20</v>
      </c>
      <c r="B50">
        <v>5.3169328364195502E-2</v>
      </c>
      <c r="C50" t="s">
        <v>7</v>
      </c>
      <c r="D50">
        <v>0.491092101543528</v>
      </c>
      <c r="E50" t="s">
        <v>50</v>
      </c>
      <c r="F50">
        <v>0</v>
      </c>
      <c r="G50" t="s">
        <v>7</v>
      </c>
      <c r="H50">
        <v>0.28384764009934899</v>
      </c>
      <c r="I50" t="s">
        <v>7</v>
      </c>
      <c r="J50">
        <v>0.17632400662215</v>
      </c>
      <c r="K50" t="s">
        <v>50</v>
      </c>
      <c r="L50">
        <v>7.2122000451469895E-2</v>
      </c>
      <c r="M50" t="s">
        <v>7</v>
      </c>
      <c r="N50">
        <v>8.4217653328953201E-2</v>
      </c>
      <c r="O50" t="s">
        <v>7</v>
      </c>
      <c r="P50">
        <v>9.2983839643844102E-2</v>
      </c>
      <c r="Q50" t="s">
        <v>7</v>
      </c>
      <c r="R50">
        <v>0.44018635514994198</v>
      </c>
      <c r="S50" t="s">
        <v>7</v>
      </c>
      <c r="T50">
        <v>0.14271816061215301</v>
      </c>
      <c r="U50" t="s">
        <v>7</v>
      </c>
      <c r="W50" t="str">
        <f t="shared" si="24"/>
        <v xml:space="preserve">  *   *     </v>
      </c>
      <c r="X50" t="str">
        <f t="shared" si="25"/>
        <v>**</v>
      </c>
      <c r="Y50">
        <f t="shared" si="26"/>
        <v>2</v>
      </c>
      <c r="Z50" t="str">
        <f t="shared" si="27"/>
        <v xml:space="preserve">  #   #     </v>
      </c>
      <c r="AA50" t="str">
        <f t="shared" si="30"/>
        <v>••</v>
      </c>
      <c r="AB50" t="str">
        <f t="shared" si="28"/>
        <v xml:space="preserve">  |   |     </v>
      </c>
      <c r="AC50" t="str">
        <f t="shared" si="29"/>
        <v>||</v>
      </c>
    </row>
    <row r="51" spans="1:29" x14ac:dyDescent="0.25">
      <c r="A51" t="s">
        <v>21</v>
      </c>
      <c r="B51">
        <v>4.3568119872643897E-2</v>
      </c>
      <c r="C51" t="s">
        <v>7</v>
      </c>
      <c r="D51">
        <v>0.41829411055216997</v>
      </c>
      <c r="E51" t="s">
        <v>7</v>
      </c>
      <c r="F51">
        <v>0.370859906863094</v>
      </c>
      <c r="G51" t="s">
        <v>7</v>
      </c>
      <c r="H51">
        <v>0.26384296898527299</v>
      </c>
      <c r="I51" t="s">
        <v>7</v>
      </c>
      <c r="J51">
        <v>0.12619542023250699</v>
      </c>
      <c r="K51" t="s">
        <v>7</v>
      </c>
      <c r="L51">
        <v>0.11308485486323799</v>
      </c>
      <c r="M51" t="s">
        <v>7</v>
      </c>
      <c r="N51">
        <v>0.19994523961453101</v>
      </c>
      <c r="O51" t="s">
        <v>7</v>
      </c>
      <c r="P51">
        <v>0.17193812675551801</v>
      </c>
      <c r="Q51" t="s">
        <v>7</v>
      </c>
      <c r="R51">
        <v>0.39374286941997699</v>
      </c>
      <c r="S51" t="s">
        <v>7</v>
      </c>
      <c r="T51">
        <v>0</v>
      </c>
      <c r="U51" t="s">
        <v>7</v>
      </c>
      <c r="W51" t="str">
        <f t="shared" si="24"/>
        <v xml:space="preserve">          </v>
      </c>
      <c r="X51" t="str">
        <f t="shared" si="25"/>
        <v/>
      </c>
      <c r="Y51">
        <f t="shared" si="26"/>
        <v>0</v>
      </c>
      <c r="Z51" t="str">
        <f t="shared" si="27"/>
        <v xml:space="preserve">          </v>
      </c>
      <c r="AA51" t="str">
        <f t="shared" si="30"/>
        <v/>
      </c>
      <c r="AB51" t="str">
        <f t="shared" si="28"/>
        <v xml:space="preserve">          </v>
      </c>
      <c r="AC51" t="str">
        <f t="shared" si="29"/>
        <v/>
      </c>
    </row>
    <row r="52" spans="1:29" x14ac:dyDescent="0.25">
      <c r="A52" t="s">
        <v>22</v>
      </c>
      <c r="B52">
        <v>6.3868040501953299E-2</v>
      </c>
      <c r="C52" t="s">
        <v>7</v>
      </c>
      <c r="D52">
        <v>0</v>
      </c>
      <c r="E52" t="s">
        <v>7</v>
      </c>
      <c r="F52">
        <v>0.20752568330198301</v>
      </c>
      <c r="G52" t="s">
        <v>7</v>
      </c>
      <c r="H52">
        <v>0</v>
      </c>
      <c r="I52" t="s">
        <v>7</v>
      </c>
      <c r="J52">
        <v>0.13287188005280201</v>
      </c>
      <c r="K52" t="s">
        <v>7</v>
      </c>
      <c r="L52">
        <v>9.0869773829625702E-2</v>
      </c>
      <c r="M52" t="s">
        <v>7</v>
      </c>
      <c r="N52">
        <v>0.118620464573817</v>
      </c>
      <c r="O52" t="s">
        <v>7</v>
      </c>
      <c r="P52">
        <v>0.14891349667304199</v>
      </c>
      <c r="Q52" t="s">
        <v>7</v>
      </c>
      <c r="R52">
        <v>0.105494832216578</v>
      </c>
      <c r="S52" t="s">
        <v>7</v>
      </c>
      <c r="T52">
        <v>0</v>
      </c>
      <c r="U52" t="s">
        <v>7</v>
      </c>
      <c r="W52" t="str">
        <f t="shared" si="24"/>
        <v xml:space="preserve">          </v>
      </c>
      <c r="X52" t="str">
        <f t="shared" si="25"/>
        <v/>
      </c>
      <c r="Y52">
        <f t="shared" si="26"/>
        <v>0</v>
      </c>
      <c r="Z52" t="str">
        <f t="shared" si="27"/>
        <v xml:space="preserve">          </v>
      </c>
      <c r="AA52" t="str">
        <f t="shared" si="30"/>
        <v/>
      </c>
      <c r="AB52" t="str">
        <f t="shared" si="28"/>
        <v xml:space="preserve">          </v>
      </c>
      <c r="AC52" t="str">
        <f t="shared" si="29"/>
        <v/>
      </c>
    </row>
    <row r="53" spans="1:29" x14ac:dyDescent="0.25">
      <c r="A53" t="s">
        <v>23</v>
      </c>
      <c r="B53">
        <v>4.7201903947872298E-2</v>
      </c>
      <c r="C53" t="s">
        <v>7</v>
      </c>
      <c r="D53">
        <v>0.19310373088965699</v>
      </c>
      <c r="E53" t="s">
        <v>7</v>
      </c>
      <c r="F53">
        <v>0.399222313581032</v>
      </c>
      <c r="G53" t="s">
        <v>7</v>
      </c>
      <c r="H53">
        <v>0.21745680668475201</v>
      </c>
      <c r="I53" t="s">
        <v>7</v>
      </c>
      <c r="J53">
        <v>0.122507081273139</v>
      </c>
      <c r="K53" t="s">
        <v>7</v>
      </c>
      <c r="L53">
        <v>0.141069209238249</v>
      </c>
      <c r="M53" t="s">
        <v>7</v>
      </c>
      <c r="N53">
        <v>6.6901881354619303E-2</v>
      </c>
      <c r="O53" t="s">
        <v>7</v>
      </c>
      <c r="P53">
        <v>0.166771446657907</v>
      </c>
      <c r="Q53" t="s">
        <v>7</v>
      </c>
      <c r="R53">
        <v>0.358474640943926</v>
      </c>
      <c r="S53" t="s">
        <v>7</v>
      </c>
      <c r="T53">
        <v>0.12505370787157</v>
      </c>
      <c r="U53" t="s">
        <v>7</v>
      </c>
      <c r="W53" t="str">
        <f t="shared" si="24"/>
        <v xml:space="preserve">          </v>
      </c>
      <c r="X53" t="str">
        <f t="shared" si="25"/>
        <v/>
      </c>
      <c r="Y53">
        <f t="shared" si="26"/>
        <v>0</v>
      </c>
      <c r="Z53" t="str">
        <f t="shared" si="27"/>
        <v xml:space="preserve">          </v>
      </c>
      <c r="AA53" t="str">
        <f t="shared" si="30"/>
        <v/>
      </c>
      <c r="AB53" t="str">
        <f t="shared" si="28"/>
        <v xml:space="preserve">          </v>
      </c>
      <c r="AC53" t="str">
        <f t="shared" si="29"/>
        <v/>
      </c>
    </row>
    <row r="54" spans="1:29" x14ac:dyDescent="0.25">
      <c r="A54" t="s">
        <v>24</v>
      </c>
      <c r="B54">
        <v>8.1785352241631304E-2</v>
      </c>
      <c r="C54" t="s">
        <v>7</v>
      </c>
      <c r="D54">
        <v>0</v>
      </c>
      <c r="E54" t="s">
        <v>7</v>
      </c>
      <c r="F54">
        <v>0.246990752215142</v>
      </c>
      <c r="G54" t="s">
        <v>7</v>
      </c>
      <c r="H54">
        <v>0.11479901871006599</v>
      </c>
      <c r="I54" t="s">
        <v>7</v>
      </c>
      <c r="J54">
        <v>0.14346168605399001</v>
      </c>
      <c r="K54" t="s">
        <v>7</v>
      </c>
      <c r="L54">
        <v>6.4702084909458196E-2</v>
      </c>
      <c r="M54" t="s">
        <v>7</v>
      </c>
      <c r="N54">
        <v>9.0392027373134606E-2</v>
      </c>
      <c r="O54" t="s">
        <v>7</v>
      </c>
      <c r="P54">
        <v>0.17152405027489401</v>
      </c>
      <c r="Q54" t="s">
        <v>7</v>
      </c>
      <c r="R54">
        <v>0.2437264112226</v>
      </c>
      <c r="S54" t="s">
        <v>7</v>
      </c>
      <c r="T54">
        <v>8.5857407299807897E-2</v>
      </c>
      <c r="U54" t="s">
        <v>50</v>
      </c>
      <c r="W54" t="str">
        <f t="shared" si="24"/>
        <v xml:space="preserve">          *</v>
      </c>
      <c r="X54" t="str">
        <f t="shared" si="25"/>
        <v>*</v>
      </c>
      <c r="Y54">
        <f t="shared" si="26"/>
        <v>1</v>
      </c>
      <c r="Z54" t="str">
        <f t="shared" si="27"/>
        <v xml:space="preserve">          #</v>
      </c>
      <c r="AA54" t="str">
        <f t="shared" si="30"/>
        <v>•</v>
      </c>
      <c r="AB54" t="str">
        <f t="shared" si="28"/>
        <v xml:space="preserve">          |</v>
      </c>
      <c r="AC54" t="str">
        <f t="shared" si="29"/>
        <v>|</v>
      </c>
    </row>
    <row r="55" spans="1:29" x14ac:dyDescent="0.25">
      <c r="A55" t="s">
        <v>25</v>
      </c>
      <c r="B55">
        <v>5.85083137353564E-2</v>
      </c>
      <c r="C55" t="s">
        <v>7</v>
      </c>
      <c r="D55">
        <v>0.156130331225247</v>
      </c>
      <c r="E55" t="s">
        <v>7</v>
      </c>
      <c r="F55">
        <v>0.19473455417899799</v>
      </c>
      <c r="G55" t="s">
        <v>7</v>
      </c>
      <c r="H55">
        <v>0.25025134267607202</v>
      </c>
      <c r="I55" t="s">
        <v>7</v>
      </c>
      <c r="J55">
        <v>0.15351119869948099</v>
      </c>
      <c r="K55" t="s">
        <v>7</v>
      </c>
      <c r="L55">
        <v>9.0947414444571106E-2</v>
      </c>
      <c r="M55" t="s">
        <v>7</v>
      </c>
      <c r="N55">
        <v>0.15309880256274999</v>
      </c>
      <c r="O55" t="s">
        <v>7</v>
      </c>
      <c r="P55">
        <v>0.17193812675551801</v>
      </c>
      <c r="Q55" t="s">
        <v>7</v>
      </c>
      <c r="R55">
        <v>0.37804423970913797</v>
      </c>
      <c r="S55" t="s">
        <v>7</v>
      </c>
      <c r="T55">
        <v>0.148158024285475</v>
      </c>
      <c r="U55" t="s">
        <v>7</v>
      </c>
      <c r="W55" t="str">
        <f t="shared" si="24"/>
        <v xml:space="preserve">          </v>
      </c>
      <c r="X55" t="str">
        <f t="shared" si="25"/>
        <v/>
      </c>
      <c r="Y55">
        <f t="shared" si="26"/>
        <v>0</v>
      </c>
      <c r="Z55" t="str">
        <f t="shared" si="27"/>
        <v xml:space="preserve">          </v>
      </c>
      <c r="AA55" t="str">
        <f t="shared" si="30"/>
        <v/>
      </c>
      <c r="AB55" t="str">
        <f t="shared" si="28"/>
        <v xml:space="preserve">          </v>
      </c>
      <c r="AC55" t="str">
        <f t="shared" si="29"/>
        <v/>
      </c>
    </row>
    <row r="56" spans="1:29" x14ac:dyDescent="0.25">
      <c r="A56" t="s">
        <v>26</v>
      </c>
      <c r="B56">
        <v>6.10696605022224E-2</v>
      </c>
      <c r="C56" t="s">
        <v>7</v>
      </c>
      <c r="D56">
        <v>0.26298816292175398</v>
      </c>
      <c r="E56" t="s">
        <v>7</v>
      </c>
      <c r="F56">
        <v>0.179485038710815</v>
      </c>
      <c r="G56" t="s">
        <v>7</v>
      </c>
      <c r="H56">
        <v>0.1521924504802</v>
      </c>
      <c r="I56" t="s">
        <v>7</v>
      </c>
      <c r="J56">
        <v>6.5039993831186901E-2</v>
      </c>
      <c r="K56" t="s">
        <v>7</v>
      </c>
      <c r="L56">
        <v>0.118452423560475</v>
      </c>
      <c r="M56" t="s">
        <v>7</v>
      </c>
      <c r="N56">
        <v>5.76577725366254E-2</v>
      </c>
      <c r="O56" t="s">
        <v>7</v>
      </c>
      <c r="P56">
        <v>0.15826028599288899</v>
      </c>
      <c r="Q56" t="s">
        <v>7</v>
      </c>
      <c r="R56">
        <v>0.311246569882138</v>
      </c>
      <c r="S56" t="s">
        <v>7</v>
      </c>
      <c r="T56">
        <v>9.1149487512186295E-2</v>
      </c>
      <c r="U56" t="s">
        <v>7</v>
      </c>
      <c r="W56" t="str">
        <f t="shared" si="24"/>
        <v xml:space="preserve">          </v>
      </c>
      <c r="X56" t="str">
        <f t="shared" si="25"/>
        <v/>
      </c>
      <c r="Y56">
        <f t="shared" si="26"/>
        <v>0</v>
      </c>
      <c r="Z56" t="str">
        <f t="shared" si="27"/>
        <v xml:space="preserve">          </v>
      </c>
      <c r="AA56" t="str">
        <f t="shared" si="30"/>
        <v/>
      </c>
      <c r="AB56" t="str">
        <f t="shared" si="28"/>
        <v xml:space="preserve">          </v>
      </c>
      <c r="AC56" t="str">
        <f t="shared" si="29"/>
        <v/>
      </c>
    </row>
    <row r="57" spans="1:29" x14ac:dyDescent="0.25">
      <c r="A57" t="s">
        <v>27</v>
      </c>
      <c r="B57">
        <v>7.2503917518265501E-2</v>
      </c>
      <c r="C57" t="s">
        <v>7</v>
      </c>
      <c r="D57">
        <v>0.19152875427882601</v>
      </c>
      <c r="E57" t="s">
        <v>7</v>
      </c>
      <c r="F57">
        <v>0.153369345867193</v>
      </c>
      <c r="G57" t="s">
        <v>7</v>
      </c>
      <c r="H57">
        <v>0.25347293233045998</v>
      </c>
      <c r="I57" t="s">
        <v>7</v>
      </c>
      <c r="J57">
        <v>0.114291960248265</v>
      </c>
      <c r="K57" t="s">
        <v>7</v>
      </c>
      <c r="L57">
        <v>5.6741651258728799E-2</v>
      </c>
      <c r="M57" t="s">
        <v>7</v>
      </c>
      <c r="N57">
        <v>0.102952950641456</v>
      </c>
      <c r="O57" t="s">
        <v>7</v>
      </c>
      <c r="P57">
        <v>0.15685453279174</v>
      </c>
      <c r="Q57" t="s">
        <v>7</v>
      </c>
      <c r="R57">
        <v>0.311246569882138</v>
      </c>
      <c r="S57" t="s">
        <v>7</v>
      </c>
      <c r="T57">
        <v>0</v>
      </c>
      <c r="U57" t="s">
        <v>7</v>
      </c>
      <c r="W57" t="str">
        <f t="shared" si="24"/>
        <v xml:space="preserve">          </v>
      </c>
      <c r="X57" t="str">
        <f t="shared" si="25"/>
        <v/>
      </c>
      <c r="Y57">
        <f t="shared" si="26"/>
        <v>0</v>
      </c>
      <c r="Z57" t="str">
        <f t="shared" si="27"/>
        <v xml:space="preserve">          </v>
      </c>
      <c r="AA57" t="str">
        <f t="shared" si="30"/>
        <v/>
      </c>
      <c r="AB57" t="str">
        <f t="shared" si="28"/>
        <v xml:space="preserve">          </v>
      </c>
      <c r="AC57" t="str">
        <f t="shared" si="29"/>
        <v/>
      </c>
    </row>
    <row r="58" spans="1:29" x14ac:dyDescent="0.25">
      <c r="A58" t="s">
        <v>28</v>
      </c>
      <c r="B58">
        <v>4.7750613108046201E-2</v>
      </c>
      <c r="C58" t="s">
        <v>7</v>
      </c>
      <c r="D58">
        <v>0.19152875427882601</v>
      </c>
      <c r="E58" t="s">
        <v>7</v>
      </c>
      <c r="F58">
        <v>0.24588238899199999</v>
      </c>
      <c r="G58" t="s">
        <v>7</v>
      </c>
      <c r="H58">
        <v>0.14668968952822001</v>
      </c>
      <c r="I58" t="s">
        <v>7</v>
      </c>
      <c r="J58">
        <v>8.7379810561521096E-2</v>
      </c>
      <c r="K58" t="s">
        <v>7</v>
      </c>
      <c r="L58">
        <v>9.0697897944316902E-2</v>
      </c>
      <c r="M58" t="s">
        <v>7</v>
      </c>
      <c r="N58">
        <v>0.14565374763111899</v>
      </c>
      <c r="O58" t="s">
        <v>7</v>
      </c>
      <c r="P58">
        <v>0.24445851081211201</v>
      </c>
      <c r="Q58" t="s">
        <v>7</v>
      </c>
      <c r="R58">
        <v>0.22497455280741899</v>
      </c>
      <c r="S58" t="s">
        <v>7</v>
      </c>
      <c r="T58">
        <v>7.9499650163513694E-2</v>
      </c>
      <c r="U58" t="s">
        <v>7</v>
      </c>
      <c r="W58" t="str">
        <f t="shared" si="24"/>
        <v xml:space="preserve">          </v>
      </c>
      <c r="X58" t="str">
        <f t="shared" si="25"/>
        <v/>
      </c>
      <c r="Y58">
        <f t="shared" si="26"/>
        <v>0</v>
      </c>
      <c r="Z58" t="str">
        <f t="shared" si="27"/>
        <v xml:space="preserve">          </v>
      </c>
      <c r="AA58" t="str">
        <f t="shared" si="30"/>
        <v/>
      </c>
      <c r="AB58" t="str">
        <f t="shared" si="28"/>
        <v xml:space="preserve">          </v>
      </c>
      <c r="AC58" t="str">
        <f t="shared" si="29"/>
        <v/>
      </c>
    </row>
    <row r="59" spans="1:29" x14ac:dyDescent="0.25">
      <c r="A59" t="s">
        <v>29</v>
      </c>
      <c r="B59">
        <v>3.9101322224512798E-2</v>
      </c>
      <c r="C59" t="s">
        <v>7</v>
      </c>
      <c r="D59">
        <v>0.246059744616341</v>
      </c>
      <c r="E59" t="s">
        <v>7</v>
      </c>
      <c r="F59">
        <v>0.16633757970851201</v>
      </c>
      <c r="G59" t="s">
        <v>7</v>
      </c>
      <c r="H59">
        <v>0.20819655013311</v>
      </c>
      <c r="I59" t="s">
        <v>7</v>
      </c>
      <c r="J59">
        <v>0.123002069602634</v>
      </c>
      <c r="K59" t="s">
        <v>7</v>
      </c>
      <c r="L59">
        <v>7.6140012544336999E-2</v>
      </c>
      <c r="M59" t="s">
        <v>7</v>
      </c>
      <c r="N59">
        <v>4.70262454977462E-2</v>
      </c>
      <c r="O59" t="s">
        <v>7</v>
      </c>
      <c r="P59">
        <v>0.15685453279174</v>
      </c>
      <c r="Q59" t="s">
        <v>7</v>
      </c>
      <c r="R59">
        <v>0.28276149806696299</v>
      </c>
      <c r="S59" t="s">
        <v>7</v>
      </c>
      <c r="T59">
        <v>4.4118639425803602E-2</v>
      </c>
      <c r="U59" t="s">
        <v>7</v>
      </c>
      <c r="W59" t="str">
        <f t="shared" si="24"/>
        <v xml:space="preserve">          </v>
      </c>
      <c r="X59" t="str">
        <f t="shared" si="25"/>
        <v/>
      </c>
      <c r="Y59">
        <f t="shared" si="26"/>
        <v>0</v>
      </c>
      <c r="Z59" t="str">
        <f t="shared" si="27"/>
        <v xml:space="preserve">          </v>
      </c>
      <c r="AA59" t="str">
        <f t="shared" si="30"/>
        <v/>
      </c>
      <c r="AB59" t="str">
        <f t="shared" si="28"/>
        <v xml:space="preserve">          </v>
      </c>
      <c r="AC59" t="str">
        <f t="shared" si="29"/>
        <v/>
      </c>
    </row>
    <row r="60" spans="1:29" x14ac:dyDescent="0.25">
      <c r="A60" t="s">
        <v>30</v>
      </c>
      <c r="B60">
        <v>4.9538303452343203E-2</v>
      </c>
      <c r="C60" t="s">
        <v>7</v>
      </c>
      <c r="D60">
        <v>0.45413061199281601</v>
      </c>
      <c r="E60" t="s">
        <v>50</v>
      </c>
      <c r="F60">
        <v>0.33576170453472998</v>
      </c>
      <c r="G60" t="s">
        <v>7</v>
      </c>
      <c r="H60">
        <v>0.22167542646150401</v>
      </c>
      <c r="I60" t="s">
        <v>7</v>
      </c>
      <c r="J60">
        <v>6.7727444346334306E-2</v>
      </c>
      <c r="K60" t="s">
        <v>7</v>
      </c>
      <c r="L60">
        <v>6.2406567568934798E-2</v>
      </c>
      <c r="M60" t="s">
        <v>7</v>
      </c>
      <c r="N60">
        <v>6.4696329683042605E-2</v>
      </c>
      <c r="O60" t="s">
        <v>7</v>
      </c>
      <c r="P60">
        <v>0.118335784676818</v>
      </c>
      <c r="Q60" t="s">
        <v>7</v>
      </c>
      <c r="R60">
        <v>0.354755259579077</v>
      </c>
      <c r="S60" t="s">
        <v>7</v>
      </c>
      <c r="T60">
        <v>9.4310573938363507E-2</v>
      </c>
      <c r="U60" t="s">
        <v>7</v>
      </c>
      <c r="W60" t="str">
        <f t="shared" si="24"/>
        <v xml:space="preserve">  *        </v>
      </c>
      <c r="X60" t="str">
        <f t="shared" si="25"/>
        <v>*</v>
      </c>
      <c r="Y60">
        <f t="shared" si="26"/>
        <v>1</v>
      </c>
      <c r="Z60" t="str">
        <f t="shared" si="27"/>
        <v xml:space="preserve">  #        </v>
      </c>
      <c r="AA60" t="str">
        <f t="shared" si="30"/>
        <v>•</v>
      </c>
      <c r="AB60" t="str">
        <f t="shared" si="28"/>
        <v xml:space="preserve">  |        </v>
      </c>
      <c r="AC60" t="str">
        <f t="shared" si="29"/>
        <v>|</v>
      </c>
    </row>
    <row r="61" spans="1:29" x14ac:dyDescent="0.25">
      <c r="A61" t="s">
        <v>31</v>
      </c>
      <c r="B61">
        <v>8.7185285141591698E-2</v>
      </c>
      <c r="C61" t="s">
        <v>7</v>
      </c>
      <c r="D61">
        <v>0.265174919897331</v>
      </c>
      <c r="E61" t="s">
        <v>7</v>
      </c>
      <c r="F61">
        <v>0.297288425090455</v>
      </c>
      <c r="G61" t="s">
        <v>7</v>
      </c>
      <c r="H61">
        <v>0.17260718466858699</v>
      </c>
      <c r="I61" t="s">
        <v>7</v>
      </c>
      <c r="J61">
        <v>0.108770633402786</v>
      </c>
      <c r="K61" t="s">
        <v>7</v>
      </c>
      <c r="L61">
        <v>0.14981605007188001</v>
      </c>
      <c r="M61" t="s">
        <v>7</v>
      </c>
      <c r="N61">
        <v>0.27157393519103101</v>
      </c>
      <c r="O61" t="s">
        <v>50</v>
      </c>
      <c r="P61">
        <v>0.24445851081211201</v>
      </c>
      <c r="Q61" t="s">
        <v>7</v>
      </c>
      <c r="R61">
        <v>0.42212134710135701</v>
      </c>
      <c r="S61" t="s">
        <v>7</v>
      </c>
      <c r="T61">
        <v>0.12831192739237801</v>
      </c>
      <c r="U61" t="s">
        <v>7</v>
      </c>
      <c r="W61" t="str">
        <f t="shared" si="24"/>
        <v xml:space="preserve">       *   </v>
      </c>
      <c r="X61" t="str">
        <f t="shared" si="25"/>
        <v>*</v>
      </c>
      <c r="Y61">
        <f t="shared" si="26"/>
        <v>1</v>
      </c>
      <c r="Z61" t="str">
        <f t="shared" si="27"/>
        <v xml:space="preserve">       #   </v>
      </c>
      <c r="AA61" t="str">
        <f t="shared" si="30"/>
        <v>•</v>
      </c>
      <c r="AB61" t="str">
        <f t="shared" si="28"/>
        <v xml:space="preserve">       |   </v>
      </c>
      <c r="AC61" t="str">
        <f t="shared" si="29"/>
        <v>|</v>
      </c>
    </row>
    <row r="62" spans="1:29" x14ac:dyDescent="0.25">
      <c r="A62" t="s">
        <v>32</v>
      </c>
      <c r="B62">
        <v>4.9905286292579898E-2</v>
      </c>
      <c r="C62" t="s">
        <v>7</v>
      </c>
      <c r="D62">
        <v>0.28010651795850799</v>
      </c>
      <c r="E62" t="s">
        <v>7</v>
      </c>
      <c r="F62">
        <v>0.20343281336674601</v>
      </c>
      <c r="G62" t="s">
        <v>7</v>
      </c>
      <c r="H62">
        <v>0.23687084391570801</v>
      </c>
      <c r="I62" t="s">
        <v>7</v>
      </c>
      <c r="J62">
        <v>7.0321868074600793E-2</v>
      </c>
      <c r="K62" t="s">
        <v>7</v>
      </c>
      <c r="L62">
        <v>0.108665063838429</v>
      </c>
      <c r="M62" t="s">
        <v>7</v>
      </c>
      <c r="N62">
        <v>5.1657147649656301E-2</v>
      </c>
      <c r="O62" t="s">
        <v>7</v>
      </c>
      <c r="P62">
        <v>0.11474378688092</v>
      </c>
      <c r="Q62" t="s">
        <v>7</v>
      </c>
      <c r="R62">
        <v>0.36935590314307498</v>
      </c>
      <c r="S62" t="s">
        <v>7</v>
      </c>
      <c r="T62">
        <v>8.7249326758544798E-2</v>
      </c>
      <c r="U62" t="s">
        <v>7</v>
      </c>
      <c r="W62" t="str">
        <f t="shared" si="24"/>
        <v xml:space="preserve">          </v>
      </c>
      <c r="X62" t="str">
        <f t="shared" si="25"/>
        <v/>
      </c>
      <c r="Y62">
        <f t="shared" si="26"/>
        <v>0</v>
      </c>
      <c r="Z62" t="str">
        <f t="shared" si="27"/>
        <v xml:space="preserve">          </v>
      </c>
      <c r="AA62" t="str">
        <f t="shared" si="30"/>
        <v/>
      </c>
      <c r="AB62" t="str">
        <f t="shared" si="28"/>
        <v xml:space="preserve">          </v>
      </c>
      <c r="AC62" t="str">
        <f t="shared" si="29"/>
        <v/>
      </c>
    </row>
    <row r="63" spans="1:29" x14ac:dyDescent="0.25">
      <c r="A63" t="s">
        <v>33</v>
      </c>
      <c r="B63">
        <v>6.89013562211922E-2</v>
      </c>
      <c r="C63" t="s">
        <v>7</v>
      </c>
      <c r="D63">
        <v>7.9903247542130199E-2</v>
      </c>
      <c r="E63" t="s">
        <v>7</v>
      </c>
      <c r="F63">
        <v>0.31351462545825298</v>
      </c>
      <c r="G63" t="s">
        <v>7</v>
      </c>
      <c r="H63">
        <v>0.165817701534902</v>
      </c>
      <c r="I63" t="s">
        <v>7</v>
      </c>
      <c r="J63">
        <v>6.7378736718926704E-2</v>
      </c>
      <c r="K63" t="s">
        <v>7</v>
      </c>
      <c r="L63">
        <v>0.153597262671019</v>
      </c>
      <c r="M63" t="s">
        <v>7</v>
      </c>
      <c r="N63">
        <v>0.10960706658984801</v>
      </c>
      <c r="O63" t="s">
        <v>7</v>
      </c>
      <c r="P63">
        <v>0.424463931841844</v>
      </c>
      <c r="Q63" t="s">
        <v>50</v>
      </c>
      <c r="R63">
        <v>0.22497455280741899</v>
      </c>
      <c r="S63" t="s">
        <v>7</v>
      </c>
      <c r="T63">
        <v>6.0538154402979598E-2</v>
      </c>
      <c r="U63" t="s">
        <v>7</v>
      </c>
      <c r="W63" t="str">
        <f t="shared" si="24"/>
        <v xml:space="preserve">        *  </v>
      </c>
      <c r="X63" t="str">
        <f t="shared" si="25"/>
        <v>*</v>
      </c>
      <c r="Y63">
        <f t="shared" si="26"/>
        <v>1</v>
      </c>
      <c r="Z63" t="str">
        <f t="shared" si="27"/>
        <v xml:space="preserve">        #  </v>
      </c>
      <c r="AA63" t="str">
        <f t="shared" si="30"/>
        <v>•</v>
      </c>
      <c r="AB63" t="str">
        <f t="shared" si="28"/>
        <v xml:space="preserve">        |  </v>
      </c>
      <c r="AC63" t="str">
        <f t="shared" si="29"/>
        <v>|</v>
      </c>
    </row>
    <row r="64" spans="1:29" x14ac:dyDescent="0.25">
      <c r="A64" t="s">
        <v>34</v>
      </c>
      <c r="B64">
        <v>8.0559874217519603E-2</v>
      </c>
      <c r="C64" t="s">
        <v>7</v>
      </c>
      <c r="D64">
        <v>7.9903247542130199E-2</v>
      </c>
      <c r="E64" t="s">
        <v>7</v>
      </c>
      <c r="F64">
        <v>0.20229930631051399</v>
      </c>
      <c r="G64" t="s">
        <v>7</v>
      </c>
      <c r="H64">
        <v>0.21516246511374201</v>
      </c>
      <c r="I64" t="s">
        <v>7</v>
      </c>
      <c r="J64">
        <v>9.0896988210623003E-2</v>
      </c>
      <c r="K64" t="s">
        <v>7</v>
      </c>
      <c r="L64">
        <v>0.18123612854344101</v>
      </c>
      <c r="M64" t="s">
        <v>7</v>
      </c>
      <c r="N64">
        <v>0.16093838326530399</v>
      </c>
      <c r="O64" t="s">
        <v>7</v>
      </c>
      <c r="P64">
        <v>0.192108146693169</v>
      </c>
      <c r="Q64" t="s">
        <v>7</v>
      </c>
      <c r="R64">
        <v>0.19151640961729099</v>
      </c>
      <c r="S64" t="s">
        <v>7</v>
      </c>
      <c r="T64">
        <v>9.0278879715413402E-2</v>
      </c>
      <c r="U64" t="s">
        <v>7</v>
      </c>
      <c r="W64" t="str">
        <f t="shared" si="24"/>
        <v xml:space="preserve">          </v>
      </c>
      <c r="X64" t="str">
        <f t="shared" si="25"/>
        <v/>
      </c>
      <c r="Y64">
        <f t="shared" si="26"/>
        <v>0</v>
      </c>
      <c r="Z64" t="str">
        <f t="shared" si="27"/>
        <v xml:space="preserve">          </v>
      </c>
      <c r="AA64" t="str">
        <f t="shared" si="30"/>
        <v/>
      </c>
      <c r="AB64" t="str">
        <f t="shared" si="28"/>
        <v xml:space="preserve">          </v>
      </c>
      <c r="AC64" t="str">
        <f t="shared" si="29"/>
        <v/>
      </c>
    </row>
    <row r="65" spans="1:29" x14ac:dyDescent="0.25">
      <c r="A65" t="s">
        <v>35</v>
      </c>
      <c r="B65">
        <v>5.3614339578685798E-2</v>
      </c>
      <c r="C65" t="s">
        <v>7</v>
      </c>
      <c r="D65">
        <v>7.9903247542130199E-2</v>
      </c>
      <c r="E65" t="s">
        <v>7</v>
      </c>
      <c r="F65">
        <v>0.290058576539306</v>
      </c>
      <c r="G65" t="s">
        <v>7</v>
      </c>
      <c r="H65">
        <v>0.31102609032467299</v>
      </c>
      <c r="I65" t="s">
        <v>7</v>
      </c>
      <c r="J65">
        <v>0.12202002359896701</v>
      </c>
      <c r="K65" t="s">
        <v>7</v>
      </c>
      <c r="L65">
        <v>0.11040784569630401</v>
      </c>
      <c r="M65" t="s">
        <v>7</v>
      </c>
      <c r="N65">
        <v>0.17300190044793101</v>
      </c>
      <c r="O65" t="s">
        <v>7</v>
      </c>
      <c r="P65">
        <v>0.114158770035183</v>
      </c>
      <c r="Q65" t="s">
        <v>7</v>
      </c>
      <c r="R65">
        <v>0.384710910464787</v>
      </c>
      <c r="S65" t="s">
        <v>7</v>
      </c>
      <c r="T65">
        <v>7.94922886846509E-2</v>
      </c>
      <c r="U65" t="s">
        <v>7</v>
      </c>
      <c r="W65" t="str">
        <f t="shared" si="24"/>
        <v xml:space="preserve">          </v>
      </c>
      <c r="X65" t="str">
        <f t="shared" si="25"/>
        <v/>
      </c>
      <c r="Y65">
        <f t="shared" si="26"/>
        <v>0</v>
      </c>
      <c r="Z65" t="str">
        <f t="shared" si="27"/>
        <v xml:space="preserve">          </v>
      </c>
      <c r="AA65" t="str">
        <f t="shared" si="30"/>
        <v/>
      </c>
      <c r="AB65" t="str">
        <f t="shared" si="28"/>
        <v xml:space="preserve">          </v>
      </c>
      <c r="AC65" t="str">
        <f t="shared" si="29"/>
        <v/>
      </c>
    </row>
    <row r="66" spans="1:29" x14ac:dyDescent="0.25">
      <c r="A66" t="s">
        <v>36</v>
      </c>
      <c r="B66">
        <v>2.5556694863091201E-2</v>
      </c>
      <c r="C66" t="s">
        <v>7</v>
      </c>
      <c r="D66">
        <v>0.11805139068003299</v>
      </c>
      <c r="E66" t="s">
        <v>7</v>
      </c>
      <c r="F66">
        <v>0.21352319720801999</v>
      </c>
      <c r="G66" t="s">
        <v>7</v>
      </c>
      <c r="H66">
        <v>0.114837532589804</v>
      </c>
      <c r="I66" t="s">
        <v>7</v>
      </c>
      <c r="J66">
        <v>7.9619529697154107E-2</v>
      </c>
      <c r="K66" t="s">
        <v>7</v>
      </c>
      <c r="L66">
        <v>0.12893200555244999</v>
      </c>
      <c r="M66" t="s">
        <v>7</v>
      </c>
      <c r="N66">
        <v>0.133009200839212</v>
      </c>
      <c r="O66" t="s">
        <v>7</v>
      </c>
      <c r="P66">
        <v>0.25683281674596098</v>
      </c>
      <c r="Q66" t="s">
        <v>7</v>
      </c>
      <c r="R66">
        <v>0.38234924557587002</v>
      </c>
      <c r="S66" t="s">
        <v>7</v>
      </c>
      <c r="T66">
        <v>7.94922886846509E-2</v>
      </c>
      <c r="U66" t="s">
        <v>7</v>
      </c>
      <c r="W66" t="str">
        <f t="shared" si="24"/>
        <v xml:space="preserve">          </v>
      </c>
      <c r="X66" t="str">
        <f t="shared" si="25"/>
        <v/>
      </c>
      <c r="Y66">
        <f t="shared" si="26"/>
        <v>0</v>
      </c>
      <c r="Z66" t="str">
        <f t="shared" si="27"/>
        <v xml:space="preserve">          </v>
      </c>
      <c r="AA66" t="str">
        <f t="shared" si="30"/>
        <v/>
      </c>
      <c r="AB66" t="str">
        <f t="shared" si="28"/>
        <v xml:space="preserve">          </v>
      </c>
      <c r="AC66" t="str">
        <f t="shared" si="29"/>
        <v/>
      </c>
    </row>
    <row r="67" spans="1:29" x14ac:dyDescent="0.25">
      <c r="A67" t="s">
        <v>37</v>
      </c>
      <c r="B67">
        <v>7.5461510376042998E-2</v>
      </c>
      <c r="C67" t="s">
        <v>7</v>
      </c>
      <c r="D67">
        <v>9.1676290606787197E-2</v>
      </c>
      <c r="E67" t="s">
        <v>7</v>
      </c>
      <c r="F67">
        <v>0.68096079005007204</v>
      </c>
      <c r="G67" t="s">
        <v>50</v>
      </c>
      <c r="H67">
        <v>0.14414022591961301</v>
      </c>
      <c r="I67" t="s">
        <v>7</v>
      </c>
      <c r="J67">
        <v>6.9617068123964801E-2</v>
      </c>
      <c r="K67" t="s">
        <v>7</v>
      </c>
      <c r="L67">
        <v>0.159336815946654</v>
      </c>
      <c r="M67" t="s">
        <v>7</v>
      </c>
      <c r="N67">
        <v>0.111489395118198</v>
      </c>
      <c r="O67" t="s">
        <v>7</v>
      </c>
      <c r="P67">
        <v>0.23702390714108801</v>
      </c>
      <c r="Q67" t="s">
        <v>7</v>
      </c>
      <c r="R67">
        <v>0.36317703700419302</v>
      </c>
      <c r="S67" t="s">
        <v>7</v>
      </c>
      <c r="T67">
        <v>5.4104822580755399E-2</v>
      </c>
      <c r="U67" t="s">
        <v>7</v>
      </c>
      <c r="W67" t="str">
        <f t="shared" si="24"/>
        <v xml:space="preserve">   *       </v>
      </c>
      <c r="X67" t="str">
        <f t="shared" si="25"/>
        <v>*</v>
      </c>
      <c r="Y67">
        <f t="shared" si="26"/>
        <v>1</v>
      </c>
      <c r="Z67" t="str">
        <f t="shared" si="27"/>
        <v xml:space="preserve">   #       </v>
      </c>
      <c r="AA67" t="str">
        <f t="shared" si="30"/>
        <v>•</v>
      </c>
      <c r="AB67" t="str">
        <f t="shared" si="28"/>
        <v xml:space="preserve">   |       </v>
      </c>
      <c r="AC67" t="str">
        <f t="shared" si="29"/>
        <v>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6818-92C1-40E4-BB1F-12723D58F029}">
  <dimension ref="A7:P19"/>
  <sheetViews>
    <sheetView workbookViewId="0">
      <selection activeCell="J18" sqref="J18:L19"/>
    </sheetView>
  </sheetViews>
  <sheetFormatPr defaultRowHeight="15" x14ac:dyDescent="0.25"/>
  <sheetData>
    <row r="7" spans="1:16" x14ac:dyDescent="0.25">
      <c r="A7" t="s">
        <v>38</v>
      </c>
      <c r="B7" t="s">
        <v>39</v>
      </c>
      <c r="C7" t="s">
        <v>40</v>
      </c>
      <c r="D7" t="s">
        <v>41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</row>
    <row r="8" spans="1:16" x14ac:dyDescent="0.25">
      <c r="A8">
        <v>22</v>
      </c>
      <c r="B8">
        <v>18</v>
      </c>
      <c r="C8">
        <v>8</v>
      </c>
      <c r="D8">
        <v>13</v>
      </c>
      <c r="E8">
        <v>3</v>
      </c>
      <c r="F8">
        <v>4</v>
      </c>
      <c r="G8">
        <v>22</v>
      </c>
      <c r="H8">
        <v>3</v>
      </c>
      <c r="I8">
        <v>12</v>
      </c>
      <c r="J8">
        <v>6</v>
      </c>
    </row>
    <row r="13" spans="1:16" x14ac:dyDescent="0.25">
      <c r="A13" t="s">
        <v>38</v>
      </c>
      <c r="B13" t="s">
        <v>39</v>
      </c>
      <c r="C13" t="s">
        <v>40</v>
      </c>
      <c r="D13" t="s">
        <v>41</v>
      </c>
      <c r="E13" t="s">
        <v>46</v>
      </c>
      <c r="F13" t="s">
        <v>48</v>
      </c>
      <c r="G13" t="s">
        <v>49</v>
      </c>
      <c r="J13" t="s">
        <v>38</v>
      </c>
      <c r="K13" t="s">
        <v>46</v>
      </c>
      <c r="L13" t="s">
        <v>39</v>
      </c>
      <c r="M13" t="s">
        <v>41</v>
      </c>
      <c r="N13" t="s">
        <v>48</v>
      </c>
      <c r="O13" t="s">
        <v>40</v>
      </c>
      <c r="P13" t="s">
        <v>49</v>
      </c>
    </row>
    <row r="14" spans="1:16" x14ac:dyDescent="0.25">
      <c r="A14">
        <v>22</v>
      </c>
      <c r="B14">
        <v>18</v>
      </c>
      <c r="C14">
        <v>8</v>
      </c>
      <c r="D14">
        <v>13</v>
      </c>
      <c r="E14">
        <v>22</v>
      </c>
      <c r="F14">
        <v>12</v>
      </c>
      <c r="G14">
        <v>6</v>
      </c>
      <c r="J14">
        <v>22</v>
      </c>
      <c r="K14">
        <v>22</v>
      </c>
      <c r="L14">
        <v>18</v>
      </c>
      <c r="M14">
        <v>13</v>
      </c>
      <c r="N14">
        <v>12</v>
      </c>
      <c r="O14">
        <v>8</v>
      </c>
      <c r="P14">
        <v>6</v>
      </c>
    </row>
    <row r="18" spans="1:12" x14ac:dyDescent="0.25">
      <c r="A18" t="s">
        <v>44</v>
      </c>
      <c r="B18" t="s">
        <v>45</v>
      </c>
      <c r="C18" t="s">
        <v>47</v>
      </c>
      <c r="J18" t="s">
        <v>45</v>
      </c>
      <c r="K18" t="s">
        <v>44</v>
      </c>
      <c r="L18" t="s">
        <v>47</v>
      </c>
    </row>
    <row r="19" spans="1:12" x14ac:dyDescent="0.25">
      <c r="A19">
        <v>3</v>
      </c>
      <c r="B19">
        <v>4</v>
      </c>
      <c r="C19">
        <v>3</v>
      </c>
      <c r="J19">
        <v>4</v>
      </c>
      <c r="K19">
        <v>3</v>
      </c>
      <c r="L1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workbookViewId="0">
      <selection activeCell="W1" sqref="W1:AC32"/>
    </sheetView>
  </sheetViews>
  <sheetFormatPr defaultRowHeight="15" x14ac:dyDescent="0.25"/>
  <sheetData>
    <row r="1" spans="1:38" x14ac:dyDescent="0.25">
      <c r="B1" t="s">
        <v>38</v>
      </c>
      <c r="D1" t="s">
        <v>39</v>
      </c>
      <c r="F1" t="s">
        <v>40</v>
      </c>
      <c r="H1" t="s">
        <v>41</v>
      </c>
      <c r="J1" t="s">
        <v>44</v>
      </c>
      <c r="L1" t="s">
        <v>45</v>
      </c>
      <c r="N1" t="s">
        <v>46</v>
      </c>
      <c r="P1" t="s">
        <v>47</v>
      </c>
      <c r="R1" t="s">
        <v>48</v>
      </c>
      <c r="T1" t="s">
        <v>49</v>
      </c>
      <c r="W1" t="s">
        <v>51</v>
      </c>
      <c r="Y1">
        <f>SUM(Y3:Y32)</f>
        <v>111</v>
      </c>
    </row>
    <row r="2" spans="1:38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38" x14ac:dyDescent="0.25">
      <c r="A3" t="s">
        <v>5</v>
      </c>
      <c r="B3">
        <v>0.10293417561705499</v>
      </c>
      <c r="C3" t="s">
        <v>6</v>
      </c>
      <c r="D3">
        <v>0.34176025500087098</v>
      </c>
      <c r="E3" t="s">
        <v>19</v>
      </c>
      <c r="F3">
        <v>0.22161811381436</v>
      </c>
      <c r="G3" t="s">
        <v>19</v>
      </c>
      <c r="H3">
        <v>0.37664981810527598</v>
      </c>
      <c r="I3" t="s">
        <v>6</v>
      </c>
      <c r="J3">
        <v>7.2695050237336606E-2</v>
      </c>
      <c r="K3" t="s">
        <v>19</v>
      </c>
      <c r="L3">
        <v>0.10153895400102</v>
      </c>
      <c r="M3" t="s">
        <v>19</v>
      </c>
      <c r="N3">
        <v>0.138287966181982</v>
      </c>
      <c r="O3" t="s">
        <v>6</v>
      </c>
      <c r="P3">
        <v>0.12537792491420799</v>
      </c>
      <c r="Q3" t="s">
        <v>19</v>
      </c>
      <c r="R3">
        <v>0.418614480333727</v>
      </c>
      <c r="S3" t="s">
        <v>19</v>
      </c>
      <c r="T3">
        <v>0.13342877769282899</v>
      </c>
      <c r="U3" t="s">
        <v>19</v>
      </c>
      <c r="W3" t="str">
        <f>_xlfn.CONCAT(C3,E3,G3,I3,K3,M3,O3,Q3,S3,U3)</f>
        <v xml:space="preserve"> *      *      *       </v>
      </c>
      <c r="X3" t="str">
        <f>TRIM(SUBSTITUTE(W3," ", ""))</f>
        <v>***</v>
      </c>
      <c r="Y3">
        <f>LEN(X3)</f>
        <v>3</v>
      </c>
      <c r="Z3" t="str">
        <f>SUBSTITUTE(W3,"*","#")</f>
        <v xml:space="preserve"> #      #      #       </v>
      </c>
      <c r="AA3" t="str">
        <f t="shared" ref="AA3:AA4" si="0">SUBSTITUTE(X3,"*",CHAR(149))</f>
        <v>•••</v>
      </c>
      <c r="AB3" t="str">
        <f>SUBSTITUTE(W3,"*","|")</f>
        <v xml:space="preserve"> |      |      |       </v>
      </c>
      <c r="AC3" t="str">
        <f>SUBSTITUTE(X3,"*","|")</f>
        <v>|||</v>
      </c>
      <c r="AL3" t="s">
        <v>38</v>
      </c>
    </row>
    <row r="4" spans="1:38" x14ac:dyDescent="0.25">
      <c r="A4" t="s">
        <v>8</v>
      </c>
      <c r="B4">
        <v>0.15030480406100899</v>
      </c>
      <c r="C4" t="s">
        <v>6</v>
      </c>
      <c r="D4">
        <v>0.34176025500087098</v>
      </c>
      <c r="E4" t="s">
        <v>19</v>
      </c>
      <c r="F4">
        <v>0.22605835742069</v>
      </c>
      <c r="G4" t="s">
        <v>19</v>
      </c>
      <c r="H4">
        <v>0.37664981810527598</v>
      </c>
      <c r="I4" t="s">
        <v>6</v>
      </c>
      <c r="J4">
        <v>3.3171710637667398E-2</v>
      </c>
      <c r="K4" t="s">
        <v>19</v>
      </c>
      <c r="L4">
        <v>9.7771653121400195E-2</v>
      </c>
      <c r="M4" t="s">
        <v>19</v>
      </c>
      <c r="N4">
        <v>0.16135633685463399</v>
      </c>
      <c r="O4" t="s">
        <v>6</v>
      </c>
      <c r="P4">
        <v>0.12537792491420799</v>
      </c>
      <c r="Q4" t="s">
        <v>19</v>
      </c>
      <c r="R4">
        <v>0.46171997183728802</v>
      </c>
      <c r="S4" t="s">
        <v>19</v>
      </c>
      <c r="T4">
        <v>0.13347746107536401</v>
      </c>
      <c r="U4" t="s">
        <v>19</v>
      </c>
      <c r="W4" t="str">
        <f t="shared" ref="W4:W32" si="1">_xlfn.CONCAT(C4,E4,G4,I4,K4,M4,O4,Q4,S4,U4)</f>
        <v xml:space="preserve"> *      *      *       </v>
      </c>
      <c r="X4" t="str">
        <f t="shared" ref="X4:X32" si="2">TRIM(SUBSTITUTE(W4," ", ""))</f>
        <v>***</v>
      </c>
      <c r="Y4">
        <f t="shared" ref="Y4:Y32" si="3">LEN(X4)</f>
        <v>3</v>
      </c>
      <c r="Z4" t="str">
        <f t="shared" ref="Z4:Z32" si="4">SUBSTITUTE(W4,"*","#")</f>
        <v xml:space="preserve"> #      #      #       </v>
      </c>
      <c r="AA4" t="str">
        <f t="shared" si="0"/>
        <v>•••</v>
      </c>
      <c r="AB4" t="str">
        <f t="shared" ref="AB4:AC32" si="5">SUBSTITUTE(W4,"*","|")</f>
        <v xml:space="preserve"> |      |      |       </v>
      </c>
      <c r="AC4" t="str">
        <f t="shared" si="5"/>
        <v>|||</v>
      </c>
      <c r="AL4" t="s">
        <v>39</v>
      </c>
    </row>
    <row r="5" spans="1:38" x14ac:dyDescent="0.25">
      <c r="A5" t="s">
        <v>9</v>
      </c>
      <c r="B5">
        <v>0.10853551624787</v>
      </c>
      <c r="C5" t="s">
        <v>6</v>
      </c>
      <c r="D5">
        <v>0.51192613567245204</v>
      </c>
      <c r="E5" t="s">
        <v>6</v>
      </c>
      <c r="F5">
        <v>0.36768934717999602</v>
      </c>
      <c r="G5" t="s">
        <v>19</v>
      </c>
      <c r="H5">
        <v>0.37664981810527598</v>
      </c>
      <c r="I5" t="s">
        <v>6</v>
      </c>
      <c r="J5">
        <v>7.1447304579381199E-2</v>
      </c>
      <c r="K5" t="s">
        <v>19</v>
      </c>
      <c r="L5">
        <v>9.6475983322563297E-2</v>
      </c>
      <c r="M5" t="s">
        <v>19</v>
      </c>
      <c r="N5">
        <v>0.138287966181982</v>
      </c>
      <c r="O5" t="s">
        <v>19</v>
      </c>
      <c r="P5">
        <v>0.12537792491420799</v>
      </c>
      <c r="Q5" t="s">
        <v>19</v>
      </c>
      <c r="R5">
        <v>0.32068943795035698</v>
      </c>
      <c r="S5" t="s">
        <v>19</v>
      </c>
      <c r="T5">
        <v>0.192400702900758</v>
      </c>
      <c r="U5" t="s">
        <v>6</v>
      </c>
      <c r="W5" t="str">
        <f t="shared" si="1"/>
        <v xml:space="preserve"> *  *    *            * </v>
      </c>
      <c r="X5" t="str">
        <f t="shared" si="2"/>
        <v>****</v>
      </c>
      <c r="Y5">
        <f t="shared" si="3"/>
        <v>4</v>
      </c>
      <c r="Z5" t="str">
        <f t="shared" si="4"/>
        <v xml:space="preserve"> #  #    #            # </v>
      </c>
      <c r="AA5" t="str">
        <f>SUBSTITUTE(X5,"*",CHAR(149))</f>
        <v>••••</v>
      </c>
      <c r="AB5" t="str">
        <f t="shared" si="5"/>
        <v xml:space="preserve"> |  |    |            | </v>
      </c>
      <c r="AC5" t="str">
        <f t="shared" si="5"/>
        <v>||||</v>
      </c>
      <c r="AL5" t="s">
        <v>40</v>
      </c>
    </row>
    <row r="6" spans="1:38" x14ac:dyDescent="0.25">
      <c r="A6" t="s">
        <v>10</v>
      </c>
      <c r="B6">
        <v>0.107039226325141</v>
      </c>
      <c r="C6" t="s">
        <v>6</v>
      </c>
      <c r="D6">
        <v>0.52479904392598098</v>
      </c>
      <c r="E6" t="s">
        <v>6</v>
      </c>
      <c r="F6">
        <v>0.40167494246430302</v>
      </c>
      <c r="G6" t="s">
        <v>6</v>
      </c>
      <c r="H6">
        <v>0.19539189508718299</v>
      </c>
      <c r="I6" t="s">
        <v>19</v>
      </c>
      <c r="J6">
        <v>7.1447304579381199E-2</v>
      </c>
      <c r="K6" t="s">
        <v>19</v>
      </c>
      <c r="L6">
        <v>0.10770272728083501</v>
      </c>
      <c r="M6" t="s">
        <v>19</v>
      </c>
      <c r="N6">
        <v>0.161061407429339</v>
      </c>
      <c r="O6" t="s">
        <v>6</v>
      </c>
      <c r="P6">
        <v>0.12537792491420799</v>
      </c>
      <c r="Q6" t="s">
        <v>19</v>
      </c>
      <c r="R6">
        <v>0.79958056015627599</v>
      </c>
      <c r="S6" t="s">
        <v>6</v>
      </c>
      <c r="T6">
        <v>1.54708427946312E-2</v>
      </c>
      <c r="U6" t="s">
        <v>19</v>
      </c>
      <c r="W6" t="str">
        <f t="shared" si="1"/>
        <v xml:space="preserve"> *  *  *        *    *   </v>
      </c>
      <c r="X6" t="str">
        <f t="shared" si="2"/>
        <v>*****</v>
      </c>
      <c r="Y6">
        <f t="shared" si="3"/>
        <v>5</v>
      </c>
      <c r="Z6" t="str">
        <f t="shared" si="4"/>
        <v xml:space="preserve"> #  #  #        #    #   </v>
      </c>
      <c r="AA6" t="str">
        <f t="shared" ref="AA6:AA32" si="6">SUBSTITUTE(X6,"*",CHAR(149))</f>
        <v>•••••</v>
      </c>
      <c r="AB6" t="str">
        <f t="shared" si="5"/>
        <v xml:space="preserve"> |  |  |        |    |   </v>
      </c>
      <c r="AC6" t="str">
        <f t="shared" si="5"/>
        <v>|||||</v>
      </c>
      <c r="AL6" t="s">
        <v>41</v>
      </c>
    </row>
    <row r="7" spans="1:38" x14ac:dyDescent="0.25">
      <c r="A7" t="s">
        <v>11</v>
      </c>
      <c r="B7">
        <v>0.103981268444007</v>
      </c>
      <c r="C7" t="s">
        <v>6</v>
      </c>
      <c r="D7">
        <v>0.59599291059825499</v>
      </c>
      <c r="E7" t="s">
        <v>6</v>
      </c>
      <c r="F7">
        <v>0.14236562470052999</v>
      </c>
      <c r="G7" t="s">
        <v>19</v>
      </c>
      <c r="H7">
        <v>0.30910019799983701</v>
      </c>
      <c r="I7" t="s">
        <v>19</v>
      </c>
      <c r="J7">
        <v>0.16013763631591099</v>
      </c>
      <c r="K7" t="s">
        <v>19</v>
      </c>
      <c r="L7">
        <v>0</v>
      </c>
      <c r="M7" t="s">
        <v>19</v>
      </c>
      <c r="N7">
        <v>0.17701365404029201</v>
      </c>
      <c r="O7" t="s">
        <v>6</v>
      </c>
      <c r="P7">
        <v>0.142241272299067</v>
      </c>
      <c r="Q7" t="s">
        <v>19</v>
      </c>
      <c r="R7">
        <v>0.52246342803011503</v>
      </c>
      <c r="S7" t="s">
        <v>19</v>
      </c>
      <c r="T7">
        <v>0.15734374976280699</v>
      </c>
      <c r="U7" t="s">
        <v>6</v>
      </c>
      <c r="W7" t="str">
        <f t="shared" si="1"/>
        <v xml:space="preserve"> *  *          *      * </v>
      </c>
      <c r="X7" t="str">
        <f t="shared" si="2"/>
        <v>****</v>
      </c>
      <c r="Y7">
        <f t="shared" si="3"/>
        <v>4</v>
      </c>
      <c r="Z7" t="str">
        <f t="shared" si="4"/>
        <v xml:space="preserve"> #  #          #      # </v>
      </c>
      <c r="AA7" t="str">
        <f t="shared" si="6"/>
        <v>••••</v>
      </c>
      <c r="AB7" t="str">
        <f t="shared" si="5"/>
        <v xml:space="preserve"> |  |          |      | </v>
      </c>
      <c r="AC7" t="str">
        <f t="shared" si="5"/>
        <v>||||</v>
      </c>
      <c r="AL7" s="1" t="s">
        <v>42</v>
      </c>
    </row>
    <row r="8" spans="1:38" x14ac:dyDescent="0.25">
      <c r="A8" t="s">
        <v>12</v>
      </c>
      <c r="B8">
        <v>0.10433136674934899</v>
      </c>
      <c r="C8" t="s">
        <v>6</v>
      </c>
      <c r="D8">
        <v>0.51192613567245204</v>
      </c>
      <c r="E8" t="s">
        <v>6</v>
      </c>
      <c r="F8">
        <v>0.41444666498798999</v>
      </c>
      <c r="G8" t="s">
        <v>6</v>
      </c>
      <c r="H8">
        <v>0.23162622405654201</v>
      </c>
      <c r="I8" t="s">
        <v>19</v>
      </c>
      <c r="J8">
        <v>3.3171710637667398E-2</v>
      </c>
      <c r="K8" t="s">
        <v>19</v>
      </c>
      <c r="L8">
        <v>0.14522992398762699</v>
      </c>
      <c r="M8" t="s">
        <v>19</v>
      </c>
      <c r="N8">
        <v>0.138287966181982</v>
      </c>
      <c r="O8" t="s">
        <v>19</v>
      </c>
      <c r="P8">
        <v>0.12528899568764801</v>
      </c>
      <c r="Q8" t="s">
        <v>19</v>
      </c>
      <c r="R8">
        <v>0.32160846943216798</v>
      </c>
      <c r="S8" t="s">
        <v>19</v>
      </c>
      <c r="T8">
        <v>0</v>
      </c>
      <c r="U8" t="s">
        <v>19</v>
      </c>
      <c r="W8" t="str">
        <f t="shared" si="1"/>
        <v xml:space="preserve"> *  *  *               </v>
      </c>
      <c r="X8" t="str">
        <f t="shared" si="2"/>
        <v>***</v>
      </c>
      <c r="Y8">
        <f t="shared" si="3"/>
        <v>3</v>
      </c>
      <c r="Z8" t="str">
        <f t="shared" si="4"/>
        <v xml:space="preserve"> #  #  #               </v>
      </c>
      <c r="AA8" t="str">
        <f t="shared" si="6"/>
        <v>•••</v>
      </c>
      <c r="AB8" t="str">
        <f t="shared" si="5"/>
        <v xml:space="preserve"> |  |  |               </v>
      </c>
      <c r="AC8" t="str">
        <f t="shared" si="5"/>
        <v>|||</v>
      </c>
      <c r="AL8" s="1" t="s">
        <v>43</v>
      </c>
    </row>
    <row r="9" spans="1:38" x14ac:dyDescent="0.25">
      <c r="A9" t="s">
        <v>13</v>
      </c>
      <c r="B9">
        <v>0.102260437978937</v>
      </c>
      <c r="C9" t="s">
        <v>6</v>
      </c>
      <c r="D9">
        <v>0.78359591564936404</v>
      </c>
      <c r="E9" t="s">
        <v>6</v>
      </c>
      <c r="F9">
        <v>1</v>
      </c>
      <c r="G9" t="s">
        <v>19</v>
      </c>
      <c r="H9">
        <v>0.30212720975990298</v>
      </c>
      <c r="I9" t="s">
        <v>19</v>
      </c>
      <c r="J9">
        <v>3.4776402712005799E-2</v>
      </c>
      <c r="K9" t="s">
        <v>19</v>
      </c>
      <c r="L9">
        <v>6.6423527325189302E-2</v>
      </c>
      <c r="M9" t="s">
        <v>19</v>
      </c>
      <c r="N9">
        <v>0.166871150384206</v>
      </c>
      <c r="O9" t="s">
        <v>6</v>
      </c>
      <c r="P9">
        <v>0.12537792491420799</v>
      </c>
      <c r="Q9" t="s">
        <v>19</v>
      </c>
      <c r="R9">
        <v>0.32160846943216798</v>
      </c>
      <c r="S9" t="s">
        <v>19</v>
      </c>
      <c r="T9">
        <v>4.4004669799631101E-2</v>
      </c>
      <c r="U9" t="s">
        <v>19</v>
      </c>
      <c r="W9" t="str">
        <f t="shared" si="1"/>
        <v xml:space="preserve"> *  *          *       </v>
      </c>
      <c r="X9" t="str">
        <f t="shared" si="2"/>
        <v>***</v>
      </c>
      <c r="Y9">
        <f t="shared" si="3"/>
        <v>3</v>
      </c>
      <c r="Z9" t="str">
        <f t="shared" si="4"/>
        <v xml:space="preserve"> #  #          #       </v>
      </c>
      <c r="AA9" t="str">
        <f t="shared" si="6"/>
        <v>•••</v>
      </c>
      <c r="AB9" t="str">
        <f t="shared" si="5"/>
        <v xml:space="preserve"> |  |          |       </v>
      </c>
      <c r="AC9" t="str">
        <f t="shared" si="5"/>
        <v>|||</v>
      </c>
    </row>
    <row r="10" spans="1:38" x14ac:dyDescent="0.25">
      <c r="A10" t="s">
        <v>14</v>
      </c>
      <c r="B10">
        <v>0.13456165459730901</v>
      </c>
      <c r="C10" t="s">
        <v>6</v>
      </c>
      <c r="D10">
        <v>0.58965920495162405</v>
      </c>
      <c r="E10" t="s">
        <v>6</v>
      </c>
      <c r="F10">
        <v>0.41444666498798999</v>
      </c>
      <c r="G10" t="s">
        <v>6</v>
      </c>
      <c r="H10">
        <v>0.23136991825550399</v>
      </c>
      <c r="I10" t="s">
        <v>19</v>
      </c>
      <c r="J10">
        <v>6.5364541032017803E-2</v>
      </c>
      <c r="K10" t="s">
        <v>19</v>
      </c>
      <c r="L10">
        <v>0.104044841854137</v>
      </c>
      <c r="M10" t="s">
        <v>19</v>
      </c>
      <c r="N10">
        <v>0.16674205930113201</v>
      </c>
      <c r="O10" t="s">
        <v>6</v>
      </c>
      <c r="P10">
        <v>0.12537792491420799</v>
      </c>
      <c r="Q10" t="s">
        <v>19</v>
      </c>
      <c r="R10">
        <v>0.364192491509024</v>
      </c>
      <c r="S10" t="s">
        <v>19</v>
      </c>
      <c r="T10">
        <v>5.6838361574405201E-2</v>
      </c>
      <c r="U10" t="s">
        <v>19</v>
      </c>
      <c r="W10" t="str">
        <f t="shared" si="1"/>
        <v xml:space="preserve"> *  *  *        *       </v>
      </c>
      <c r="X10" t="str">
        <f t="shared" si="2"/>
        <v>****</v>
      </c>
      <c r="Y10">
        <f t="shared" si="3"/>
        <v>4</v>
      </c>
      <c r="Z10" t="str">
        <f t="shared" si="4"/>
        <v xml:space="preserve"> #  #  #        #       </v>
      </c>
      <c r="AA10" t="str">
        <f t="shared" si="6"/>
        <v>••••</v>
      </c>
      <c r="AB10" t="str">
        <f t="shared" si="5"/>
        <v xml:space="preserve"> |  |  |        |       </v>
      </c>
      <c r="AC10" t="str">
        <f t="shared" si="5"/>
        <v>||||</v>
      </c>
      <c r="AL10" t="s">
        <v>44</v>
      </c>
    </row>
    <row r="11" spans="1:38" x14ac:dyDescent="0.25">
      <c r="A11" t="s">
        <v>15</v>
      </c>
      <c r="B11">
        <v>0.16156340715304399</v>
      </c>
      <c r="C11" t="s">
        <v>6</v>
      </c>
      <c r="D11">
        <v>0.29599372284452902</v>
      </c>
      <c r="E11" t="s">
        <v>19</v>
      </c>
      <c r="F11">
        <v>0.29273435878889897</v>
      </c>
      <c r="G11" t="s">
        <v>19</v>
      </c>
      <c r="H11">
        <v>0.26535264411250598</v>
      </c>
      <c r="I11" t="s">
        <v>19</v>
      </c>
      <c r="J11">
        <v>3.3171710637667398E-2</v>
      </c>
      <c r="K11" t="s">
        <v>19</v>
      </c>
      <c r="L11">
        <v>0.12560017393414299</v>
      </c>
      <c r="M11" t="s">
        <v>19</v>
      </c>
      <c r="N11">
        <v>0.15159034196285701</v>
      </c>
      <c r="O11" t="s">
        <v>6</v>
      </c>
      <c r="P11">
        <v>0.12537792491420799</v>
      </c>
      <c r="Q11" t="s">
        <v>19</v>
      </c>
      <c r="R11">
        <v>0.418614480333727</v>
      </c>
      <c r="S11" t="s">
        <v>19</v>
      </c>
      <c r="T11">
        <v>4.4796516135515101E-2</v>
      </c>
      <c r="U11" t="s">
        <v>19</v>
      </c>
      <c r="W11" t="str">
        <f t="shared" si="1"/>
        <v xml:space="preserve"> *            *       </v>
      </c>
      <c r="X11" t="str">
        <f t="shared" si="2"/>
        <v>**</v>
      </c>
      <c r="Y11">
        <f t="shared" si="3"/>
        <v>2</v>
      </c>
      <c r="Z11" t="str">
        <f t="shared" si="4"/>
        <v xml:space="preserve"> #            #       </v>
      </c>
      <c r="AA11" t="str">
        <f t="shared" si="6"/>
        <v>••</v>
      </c>
      <c r="AB11" t="str">
        <f t="shared" si="5"/>
        <v xml:space="preserve"> |            |       </v>
      </c>
      <c r="AC11" t="str">
        <f t="shared" si="5"/>
        <v>||</v>
      </c>
      <c r="AL11" t="s">
        <v>45</v>
      </c>
    </row>
    <row r="12" spans="1:38" x14ac:dyDescent="0.25">
      <c r="A12" t="s">
        <v>16</v>
      </c>
      <c r="B12">
        <v>0.10293417561705499</v>
      </c>
      <c r="C12" t="s">
        <v>6</v>
      </c>
      <c r="D12">
        <v>0.58940076837948296</v>
      </c>
      <c r="E12" t="s">
        <v>6</v>
      </c>
      <c r="F12">
        <v>0.308830692058017</v>
      </c>
      <c r="G12" t="s">
        <v>19</v>
      </c>
      <c r="H12">
        <v>0.19539189508718299</v>
      </c>
      <c r="I12" t="s">
        <v>19</v>
      </c>
      <c r="J12">
        <v>3.4776402712005799E-2</v>
      </c>
      <c r="K12" t="s">
        <v>19</v>
      </c>
      <c r="L12">
        <v>8.0775398323958594E-2</v>
      </c>
      <c r="M12" t="s">
        <v>19</v>
      </c>
      <c r="N12">
        <v>0.13285105699137301</v>
      </c>
      <c r="O12" t="s">
        <v>6</v>
      </c>
      <c r="P12">
        <v>0.12537792491420799</v>
      </c>
      <c r="Q12" t="s">
        <v>19</v>
      </c>
      <c r="R12">
        <v>0.57388604306580304</v>
      </c>
      <c r="S12" t="s">
        <v>6</v>
      </c>
      <c r="T12">
        <v>0.31365707341368398</v>
      </c>
      <c r="U12" t="s">
        <v>6</v>
      </c>
      <c r="W12" t="str">
        <f t="shared" si="1"/>
        <v xml:space="preserve"> *  *          *    *  * </v>
      </c>
      <c r="X12" t="str">
        <f t="shared" si="2"/>
        <v>*****</v>
      </c>
      <c r="Y12">
        <f t="shared" si="3"/>
        <v>5</v>
      </c>
      <c r="Z12" t="str">
        <f t="shared" si="4"/>
        <v xml:space="preserve"> #  #          #    #  # </v>
      </c>
      <c r="AA12" t="str">
        <f t="shared" si="6"/>
        <v>•••••</v>
      </c>
      <c r="AB12" t="str">
        <f t="shared" si="5"/>
        <v xml:space="preserve"> |  |          |    |  | </v>
      </c>
      <c r="AC12" t="str">
        <f t="shared" si="5"/>
        <v>|||||</v>
      </c>
      <c r="AL12" t="s">
        <v>46</v>
      </c>
    </row>
    <row r="13" spans="1:38" x14ac:dyDescent="0.25">
      <c r="A13" t="s">
        <v>17</v>
      </c>
      <c r="B13">
        <v>0.126573178569167</v>
      </c>
      <c r="C13" t="s">
        <v>6</v>
      </c>
      <c r="D13">
        <v>0.49678920950366501</v>
      </c>
      <c r="E13" t="s">
        <v>6</v>
      </c>
      <c r="F13" t="s">
        <v>52</v>
      </c>
      <c r="H13">
        <v>0.36698483583351199</v>
      </c>
      <c r="I13" t="s">
        <v>6</v>
      </c>
      <c r="J13">
        <v>0.15324587670518899</v>
      </c>
      <c r="K13" t="s">
        <v>6</v>
      </c>
      <c r="L13">
        <v>6.4800743808813899E-2</v>
      </c>
      <c r="M13" t="s">
        <v>19</v>
      </c>
      <c r="N13">
        <v>0.12450282657408999</v>
      </c>
      <c r="O13" t="s">
        <v>19</v>
      </c>
      <c r="P13">
        <v>1</v>
      </c>
      <c r="Q13" t="s">
        <v>19</v>
      </c>
      <c r="R13">
        <v>0.67549789132118798</v>
      </c>
      <c r="S13" t="s">
        <v>6</v>
      </c>
      <c r="T13">
        <v>0.100999991323325</v>
      </c>
      <c r="U13" t="s">
        <v>19</v>
      </c>
      <c r="W13" t="str">
        <f t="shared" si="1"/>
        <v xml:space="preserve"> *  *  *  *        *   </v>
      </c>
      <c r="X13" t="str">
        <f t="shared" si="2"/>
        <v>*****</v>
      </c>
      <c r="Y13">
        <f t="shared" si="3"/>
        <v>5</v>
      </c>
      <c r="Z13" t="str">
        <f t="shared" si="4"/>
        <v xml:space="preserve"> #  #  #  #        #   </v>
      </c>
      <c r="AA13" t="str">
        <f t="shared" si="6"/>
        <v>•••••</v>
      </c>
      <c r="AB13" t="str">
        <f t="shared" si="5"/>
        <v xml:space="preserve"> |  |  |  |        |   </v>
      </c>
      <c r="AC13" t="str">
        <f t="shared" si="5"/>
        <v>|||||</v>
      </c>
      <c r="AL13" t="s">
        <v>47</v>
      </c>
    </row>
    <row r="14" spans="1:38" x14ac:dyDescent="0.25">
      <c r="A14" t="s">
        <v>18</v>
      </c>
      <c r="B14">
        <v>0</v>
      </c>
      <c r="C14" t="s">
        <v>19</v>
      </c>
      <c r="D14">
        <v>0</v>
      </c>
      <c r="E14" t="s">
        <v>19</v>
      </c>
      <c r="F14">
        <v>0</v>
      </c>
      <c r="G14" t="s">
        <v>19</v>
      </c>
      <c r="H14">
        <v>0</v>
      </c>
      <c r="I14" t="s">
        <v>19</v>
      </c>
      <c r="J14">
        <v>3.2460828481922298E-2</v>
      </c>
      <c r="K14" t="s">
        <v>19</v>
      </c>
      <c r="L14">
        <v>0</v>
      </c>
      <c r="M14" t="s">
        <v>19</v>
      </c>
      <c r="N14">
        <v>0</v>
      </c>
      <c r="O14" t="s">
        <v>19</v>
      </c>
      <c r="P14">
        <v>0</v>
      </c>
      <c r="Q14" t="s">
        <v>19</v>
      </c>
      <c r="R14">
        <v>0.32490914099242602</v>
      </c>
      <c r="S14" t="s">
        <v>6</v>
      </c>
      <c r="T14">
        <v>0</v>
      </c>
      <c r="U14" t="s">
        <v>19</v>
      </c>
      <c r="W14" t="str">
        <f t="shared" si="1"/>
        <v xml:space="preserve">                 *   </v>
      </c>
      <c r="X14" t="str">
        <f t="shared" si="2"/>
        <v>*</v>
      </c>
      <c r="Y14">
        <f t="shared" si="3"/>
        <v>1</v>
      </c>
      <c r="Z14" t="str">
        <f t="shared" si="4"/>
        <v xml:space="preserve">                 #   </v>
      </c>
      <c r="AA14" t="str">
        <f t="shared" si="6"/>
        <v>•</v>
      </c>
      <c r="AB14" t="str">
        <f t="shared" si="5"/>
        <v xml:space="preserve">                 |   </v>
      </c>
      <c r="AC14" t="str">
        <f t="shared" si="5"/>
        <v>|</v>
      </c>
      <c r="AL14" t="s">
        <v>48</v>
      </c>
    </row>
    <row r="15" spans="1:38" x14ac:dyDescent="0.25">
      <c r="A15" t="s">
        <v>20</v>
      </c>
      <c r="B15">
        <v>0.10433136674934899</v>
      </c>
      <c r="C15" t="s">
        <v>6</v>
      </c>
      <c r="D15">
        <v>0.431040397262207</v>
      </c>
      <c r="E15" t="s">
        <v>6</v>
      </c>
      <c r="F15" t="s">
        <v>52</v>
      </c>
      <c r="H15">
        <v>0.32851685290351201</v>
      </c>
      <c r="I15" t="s">
        <v>6</v>
      </c>
      <c r="J15">
        <v>0.18891160610176999</v>
      </c>
      <c r="K15" t="s">
        <v>6</v>
      </c>
      <c r="L15">
        <v>0.110842344015555</v>
      </c>
      <c r="M15" t="s">
        <v>19</v>
      </c>
      <c r="N15">
        <v>0.152154755975311</v>
      </c>
      <c r="O15" t="s">
        <v>6</v>
      </c>
      <c r="P15">
        <v>0.12537792491420799</v>
      </c>
      <c r="Q15" t="s">
        <v>19</v>
      </c>
      <c r="R15">
        <v>0.52246342803011503</v>
      </c>
      <c r="S15" t="s">
        <v>6</v>
      </c>
      <c r="T15">
        <v>0.21318776314078799</v>
      </c>
      <c r="U15" t="s">
        <v>6</v>
      </c>
      <c r="W15" t="str">
        <f t="shared" si="1"/>
        <v xml:space="preserve"> *  *  *  *    *    *  * </v>
      </c>
      <c r="X15" t="str">
        <f t="shared" si="2"/>
        <v>*******</v>
      </c>
      <c r="Y15">
        <f t="shared" si="3"/>
        <v>7</v>
      </c>
      <c r="Z15" t="str">
        <f t="shared" si="4"/>
        <v xml:space="preserve"> #  #  #  #    #    #  # </v>
      </c>
      <c r="AA15" t="str">
        <f t="shared" si="6"/>
        <v>•••••••</v>
      </c>
      <c r="AB15" t="str">
        <f t="shared" si="5"/>
        <v xml:space="preserve"> |  |  |  |    |    |  | </v>
      </c>
      <c r="AC15" t="str">
        <f t="shared" si="5"/>
        <v>|||||||</v>
      </c>
      <c r="AL15" t="s">
        <v>49</v>
      </c>
    </row>
    <row r="16" spans="1:38" x14ac:dyDescent="0.25">
      <c r="A16" t="s">
        <v>21</v>
      </c>
      <c r="B16">
        <v>0.12047765632105401</v>
      </c>
      <c r="C16" t="s">
        <v>6</v>
      </c>
      <c r="D16">
        <v>0.27668770080656102</v>
      </c>
      <c r="E16" t="s">
        <v>19</v>
      </c>
      <c r="F16">
        <v>0.463515017118522</v>
      </c>
      <c r="G16" t="s">
        <v>6</v>
      </c>
      <c r="H16">
        <v>0.37664981810527598</v>
      </c>
      <c r="I16" t="s">
        <v>6</v>
      </c>
      <c r="J16">
        <v>6.8200077968707806E-2</v>
      </c>
      <c r="K16" t="s">
        <v>19</v>
      </c>
      <c r="L16">
        <v>8.7493524212145901E-2</v>
      </c>
      <c r="M16" t="s">
        <v>19</v>
      </c>
      <c r="N16">
        <v>0.17549646839178201</v>
      </c>
      <c r="O16" t="s">
        <v>6</v>
      </c>
      <c r="P16">
        <v>0.12528899568764801</v>
      </c>
      <c r="Q16" t="s">
        <v>19</v>
      </c>
      <c r="R16">
        <v>0.55302633982457305</v>
      </c>
      <c r="S16" t="s">
        <v>6</v>
      </c>
      <c r="T16">
        <v>0</v>
      </c>
      <c r="U16" t="s">
        <v>19</v>
      </c>
      <c r="W16" t="str">
        <f t="shared" si="1"/>
        <v xml:space="preserve"> *    *  *      *    *   </v>
      </c>
      <c r="X16" t="str">
        <f t="shared" si="2"/>
        <v>*****</v>
      </c>
      <c r="Y16">
        <f t="shared" si="3"/>
        <v>5</v>
      </c>
      <c r="Z16" t="str">
        <f t="shared" si="4"/>
        <v xml:space="preserve"> #    #  #      #    #   </v>
      </c>
      <c r="AA16" t="str">
        <f t="shared" si="6"/>
        <v>•••••</v>
      </c>
      <c r="AB16" t="str">
        <f t="shared" si="5"/>
        <v xml:space="preserve"> |    |  |      |    |   </v>
      </c>
      <c r="AC16" t="str">
        <f t="shared" si="5"/>
        <v>|||||</v>
      </c>
    </row>
    <row r="17" spans="1:29" x14ac:dyDescent="0.25">
      <c r="A17" t="s">
        <v>22</v>
      </c>
      <c r="B17">
        <v>0.125243989948293</v>
      </c>
      <c r="C17" t="s">
        <v>6</v>
      </c>
      <c r="D17">
        <v>0</v>
      </c>
      <c r="E17" t="s">
        <v>19</v>
      </c>
      <c r="F17">
        <v>0.36005027666454897</v>
      </c>
      <c r="G17" t="s">
        <v>19</v>
      </c>
      <c r="H17">
        <v>0</v>
      </c>
      <c r="I17" t="s">
        <v>19</v>
      </c>
      <c r="J17">
        <v>0.23052236740215401</v>
      </c>
      <c r="K17" t="s">
        <v>6</v>
      </c>
      <c r="L17">
        <v>0.107057250036014</v>
      </c>
      <c r="M17" t="s">
        <v>19</v>
      </c>
      <c r="N17">
        <v>0.16790977525662201</v>
      </c>
      <c r="O17" t="s">
        <v>6</v>
      </c>
      <c r="P17">
        <v>0.11788923555735201</v>
      </c>
      <c r="Q17" t="s">
        <v>6</v>
      </c>
      <c r="R17">
        <v>0.36076643512369</v>
      </c>
      <c r="S17" t="s">
        <v>19</v>
      </c>
      <c r="T17">
        <v>0</v>
      </c>
      <c r="U17" t="s">
        <v>19</v>
      </c>
      <c r="W17" t="str">
        <f t="shared" si="1"/>
        <v xml:space="preserve"> *        *    *  *     </v>
      </c>
      <c r="X17" t="str">
        <f t="shared" si="2"/>
        <v>****</v>
      </c>
      <c r="Y17">
        <f t="shared" si="3"/>
        <v>4</v>
      </c>
      <c r="Z17" t="str">
        <f t="shared" si="4"/>
        <v xml:space="preserve"> #        #    #  #     </v>
      </c>
      <c r="AA17" t="str">
        <f t="shared" si="6"/>
        <v>••••</v>
      </c>
      <c r="AB17" t="str">
        <f t="shared" si="5"/>
        <v xml:space="preserve"> |        |    |  |     </v>
      </c>
      <c r="AC17" t="str">
        <f t="shared" si="5"/>
        <v>||||</v>
      </c>
    </row>
    <row r="18" spans="1:29" x14ac:dyDescent="0.25">
      <c r="A18" t="s">
        <v>23</v>
      </c>
      <c r="B18">
        <v>5.2871210512538E-2</v>
      </c>
      <c r="C18" t="s">
        <v>19</v>
      </c>
      <c r="D18">
        <v>0.28308334814317099</v>
      </c>
      <c r="E18" t="s">
        <v>19</v>
      </c>
      <c r="F18">
        <v>0.26393095184205401</v>
      </c>
      <c r="G18" t="s">
        <v>19</v>
      </c>
      <c r="H18">
        <v>0.37664981810527598</v>
      </c>
      <c r="I18" t="s">
        <v>6</v>
      </c>
      <c r="J18">
        <v>2.6839622387492299E-2</v>
      </c>
      <c r="K18" t="s">
        <v>19</v>
      </c>
      <c r="L18">
        <v>0.134766062122265</v>
      </c>
      <c r="M18" t="s">
        <v>19</v>
      </c>
      <c r="N18">
        <v>0.138287966181982</v>
      </c>
      <c r="O18" t="s">
        <v>6</v>
      </c>
      <c r="P18">
        <v>0.12537792491420799</v>
      </c>
      <c r="Q18" t="s">
        <v>19</v>
      </c>
      <c r="R18">
        <v>0.35772649097279702</v>
      </c>
      <c r="S18" t="s">
        <v>19</v>
      </c>
      <c r="T18">
        <v>7.4868961177904397E-2</v>
      </c>
      <c r="U18" t="s">
        <v>19</v>
      </c>
      <c r="W18" t="str">
        <f t="shared" si="1"/>
        <v xml:space="preserve">       *      *       </v>
      </c>
      <c r="X18" t="str">
        <f t="shared" si="2"/>
        <v>**</v>
      </c>
      <c r="Y18">
        <f t="shared" si="3"/>
        <v>2</v>
      </c>
      <c r="Z18" t="str">
        <f t="shared" si="4"/>
        <v xml:space="preserve">       #      #       </v>
      </c>
      <c r="AA18" t="str">
        <f t="shared" si="6"/>
        <v>••</v>
      </c>
      <c r="AB18" t="str">
        <f t="shared" si="5"/>
        <v xml:space="preserve">       |      |       </v>
      </c>
      <c r="AC18" t="str">
        <f t="shared" si="5"/>
        <v>||</v>
      </c>
    </row>
    <row r="19" spans="1:29" x14ac:dyDescent="0.25">
      <c r="A19" t="s">
        <v>24</v>
      </c>
      <c r="B19">
        <v>0.13156324942492501</v>
      </c>
      <c r="C19" t="s">
        <v>6</v>
      </c>
      <c r="D19">
        <v>0</v>
      </c>
      <c r="E19" t="s">
        <v>19</v>
      </c>
      <c r="F19">
        <v>0.36005027666454897</v>
      </c>
      <c r="G19" t="s">
        <v>19</v>
      </c>
      <c r="H19">
        <v>1.8470859814405199E-2</v>
      </c>
      <c r="I19" t="s">
        <v>19</v>
      </c>
      <c r="J19">
        <v>0.11968703812138699</v>
      </c>
      <c r="K19" t="s">
        <v>19</v>
      </c>
      <c r="L19">
        <v>9.8635159784312101E-2</v>
      </c>
      <c r="M19" t="s">
        <v>19</v>
      </c>
      <c r="N19">
        <v>0.161061407429339</v>
      </c>
      <c r="O19" t="s">
        <v>6</v>
      </c>
      <c r="P19">
        <v>0.142241272299067</v>
      </c>
      <c r="Q19" t="s">
        <v>19</v>
      </c>
      <c r="R19">
        <v>0.57536420660957099</v>
      </c>
      <c r="S19" t="s">
        <v>6</v>
      </c>
      <c r="T19">
        <v>7.2643191772045104E-2</v>
      </c>
      <c r="U19" t="s">
        <v>19</v>
      </c>
      <c r="W19" t="str">
        <f t="shared" si="1"/>
        <v xml:space="preserve"> *            *    *   </v>
      </c>
      <c r="X19" t="str">
        <f t="shared" si="2"/>
        <v>***</v>
      </c>
      <c r="Y19">
        <f t="shared" si="3"/>
        <v>3</v>
      </c>
      <c r="Z19" t="str">
        <f t="shared" si="4"/>
        <v xml:space="preserve"> #            #    #   </v>
      </c>
      <c r="AA19" t="str">
        <f t="shared" si="6"/>
        <v>•••</v>
      </c>
      <c r="AB19" t="str">
        <f t="shared" si="5"/>
        <v xml:space="preserve"> |            |    |   </v>
      </c>
      <c r="AC19" t="str">
        <f t="shared" si="5"/>
        <v>|||</v>
      </c>
    </row>
    <row r="20" spans="1:29" x14ac:dyDescent="0.25">
      <c r="A20" t="s">
        <v>25</v>
      </c>
      <c r="B20">
        <v>5.1945639862327003E-2</v>
      </c>
      <c r="C20" t="s">
        <v>19</v>
      </c>
      <c r="D20">
        <v>0.30175784099029901</v>
      </c>
      <c r="E20" t="s">
        <v>19</v>
      </c>
      <c r="F20">
        <v>0.209632100281893</v>
      </c>
      <c r="G20" t="s">
        <v>19</v>
      </c>
      <c r="H20">
        <v>0.35139742939984803</v>
      </c>
      <c r="I20" t="s">
        <v>19</v>
      </c>
      <c r="J20">
        <v>3.3171710637667398E-2</v>
      </c>
      <c r="K20" t="s">
        <v>19</v>
      </c>
      <c r="L20">
        <v>9.0666795334531702E-2</v>
      </c>
      <c r="M20" t="s">
        <v>19</v>
      </c>
      <c r="N20">
        <v>0.149131864240929</v>
      </c>
      <c r="O20" t="s">
        <v>19</v>
      </c>
      <c r="P20">
        <v>0.12528899568764801</v>
      </c>
      <c r="Q20" t="s">
        <v>19</v>
      </c>
      <c r="R20">
        <v>0.45685188257369402</v>
      </c>
      <c r="S20" t="s">
        <v>19</v>
      </c>
      <c r="T20">
        <v>5.5398238505587102E-2</v>
      </c>
      <c r="U20" t="s">
        <v>19</v>
      </c>
      <c r="W20" t="str">
        <f t="shared" si="1"/>
        <v xml:space="preserve">                    </v>
      </c>
      <c r="X20" t="str">
        <f t="shared" si="2"/>
        <v/>
      </c>
      <c r="Y20">
        <f t="shared" si="3"/>
        <v>0</v>
      </c>
      <c r="Z20" t="str">
        <f t="shared" si="4"/>
        <v xml:space="preserve">                    </v>
      </c>
      <c r="AA20" t="str">
        <f t="shared" si="6"/>
        <v/>
      </c>
      <c r="AB20" t="str">
        <f t="shared" si="5"/>
        <v xml:space="preserve">                    </v>
      </c>
      <c r="AC20" t="str">
        <f t="shared" si="5"/>
        <v/>
      </c>
    </row>
    <row r="21" spans="1:29" x14ac:dyDescent="0.25">
      <c r="A21" t="s">
        <v>26</v>
      </c>
      <c r="B21">
        <v>0.127936503825132</v>
      </c>
      <c r="C21" t="s">
        <v>6</v>
      </c>
      <c r="D21">
        <v>0.54726263683276599</v>
      </c>
      <c r="E21" t="s">
        <v>6</v>
      </c>
      <c r="F21">
        <v>0.32575803593428598</v>
      </c>
      <c r="G21" t="s">
        <v>6</v>
      </c>
      <c r="H21">
        <v>0.26442892820136699</v>
      </c>
      <c r="I21" t="s">
        <v>19</v>
      </c>
      <c r="J21">
        <v>2.6839622387492299E-2</v>
      </c>
      <c r="K21" t="s">
        <v>19</v>
      </c>
      <c r="L21">
        <v>0.113962374922653</v>
      </c>
      <c r="M21" t="s">
        <v>19</v>
      </c>
      <c r="N21">
        <v>0.12810521976377101</v>
      </c>
      <c r="O21" t="s">
        <v>6</v>
      </c>
      <c r="P21">
        <v>0.13649441199580301</v>
      </c>
      <c r="Q21" t="s">
        <v>19</v>
      </c>
      <c r="R21">
        <v>0.57883618627355005</v>
      </c>
      <c r="S21" t="s">
        <v>6</v>
      </c>
      <c r="T21">
        <v>8.8196252415089896E-2</v>
      </c>
      <c r="U21" t="s">
        <v>19</v>
      </c>
      <c r="W21" t="str">
        <f t="shared" si="1"/>
        <v xml:space="preserve"> *  *  *        *    *   </v>
      </c>
      <c r="X21" t="str">
        <f t="shared" si="2"/>
        <v>*****</v>
      </c>
      <c r="Y21">
        <f t="shared" si="3"/>
        <v>5</v>
      </c>
      <c r="Z21" t="str">
        <f t="shared" si="4"/>
        <v xml:space="preserve"> #  #  #        #    #   </v>
      </c>
      <c r="AA21" t="str">
        <f t="shared" si="6"/>
        <v>•••••</v>
      </c>
      <c r="AB21" t="str">
        <f t="shared" si="5"/>
        <v xml:space="preserve"> |  |  |        |    |   </v>
      </c>
      <c r="AC21" t="str">
        <f t="shared" si="5"/>
        <v>|||||</v>
      </c>
    </row>
    <row r="22" spans="1:29" x14ac:dyDescent="0.25">
      <c r="A22" t="s">
        <v>27</v>
      </c>
      <c r="B22">
        <v>7.7615433788046806E-2</v>
      </c>
      <c r="C22" t="s">
        <v>19</v>
      </c>
      <c r="D22">
        <v>0.18654989665003099</v>
      </c>
      <c r="E22" t="s">
        <v>19</v>
      </c>
      <c r="F22">
        <v>0.52806879754860503</v>
      </c>
      <c r="G22" t="s">
        <v>6</v>
      </c>
      <c r="H22">
        <v>0.36298732806001799</v>
      </c>
      <c r="I22" t="s">
        <v>6</v>
      </c>
      <c r="J22">
        <v>3.3171710637667398E-2</v>
      </c>
      <c r="K22" t="s">
        <v>19</v>
      </c>
      <c r="L22">
        <v>0.16825938408420599</v>
      </c>
      <c r="M22" t="s">
        <v>6</v>
      </c>
      <c r="N22">
        <v>0.12556757674699601</v>
      </c>
      <c r="O22" t="s">
        <v>19</v>
      </c>
      <c r="P22">
        <v>0.12046323100087</v>
      </c>
      <c r="Q22" t="s">
        <v>19</v>
      </c>
      <c r="R22">
        <v>0.57883618627355005</v>
      </c>
      <c r="S22" t="s">
        <v>6</v>
      </c>
      <c r="T22">
        <v>0</v>
      </c>
      <c r="U22" t="s">
        <v>19</v>
      </c>
      <c r="W22" t="str">
        <f t="shared" si="1"/>
        <v xml:space="preserve">     *  *    *      *   </v>
      </c>
      <c r="X22" t="str">
        <f t="shared" si="2"/>
        <v>****</v>
      </c>
      <c r="Y22">
        <f t="shared" si="3"/>
        <v>4</v>
      </c>
      <c r="Z22" t="str">
        <f t="shared" si="4"/>
        <v xml:space="preserve">     #  #    #      #   </v>
      </c>
      <c r="AA22" t="str">
        <f t="shared" si="6"/>
        <v>••••</v>
      </c>
      <c r="AB22" t="str">
        <f t="shared" si="5"/>
        <v xml:space="preserve">     |  |    |      |   </v>
      </c>
      <c r="AC22" t="str">
        <f t="shared" si="5"/>
        <v>||||</v>
      </c>
    </row>
    <row r="23" spans="1:29" x14ac:dyDescent="0.25">
      <c r="A23" t="s">
        <v>28</v>
      </c>
      <c r="B23">
        <v>0.12432173230321</v>
      </c>
      <c r="C23" t="s">
        <v>6</v>
      </c>
      <c r="D23">
        <v>0.18654989665003099</v>
      </c>
      <c r="E23" t="s">
        <v>19</v>
      </c>
      <c r="F23">
        <v>0.14870683101811699</v>
      </c>
      <c r="G23" t="s">
        <v>19</v>
      </c>
      <c r="H23">
        <v>0.19582414127825301</v>
      </c>
      <c r="I23" t="s">
        <v>6</v>
      </c>
      <c r="J23">
        <v>0.10763118408117001</v>
      </c>
      <c r="K23" t="s">
        <v>19</v>
      </c>
      <c r="L23">
        <v>8.8114245487788595E-2</v>
      </c>
      <c r="M23" t="s">
        <v>19</v>
      </c>
      <c r="N23">
        <v>0.18762208346457801</v>
      </c>
      <c r="O23" t="s">
        <v>6</v>
      </c>
      <c r="P23">
        <v>0.112366556162941</v>
      </c>
      <c r="Q23" t="s">
        <v>19</v>
      </c>
      <c r="R23">
        <v>0.34897328959059398</v>
      </c>
      <c r="S23" t="s">
        <v>19</v>
      </c>
      <c r="T23">
        <v>0.14840773875423499</v>
      </c>
      <c r="U23" t="s">
        <v>6</v>
      </c>
      <c r="W23" t="str">
        <f t="shared" si="1"/>
        <v xml:space="preserve"> *      *      *      * </v>
      </c>
      <c r="X23" t="str">
        <f t="shared" si="2"/>
        <v>****</v>
      </c>
      <c r="Y23">
        <f t="shared" si="3"/>
        <v>4</v>
      </c>
      <c r="Z23" t="str">
        <f t="shared" si="4"/>
        <v xml:space="preserve"> #      #      #      # </v>
      </c>
      <c r="AA23" t="str">
        <f t="shared" si="6"/>
        <v>••••</v>
      </c>
      <c r="AB23" t="str">
        <f t="shared" si="5"/>
        <v xml:space="preserve"> |      |      |      | </v>
      </c>
      <c r="AC23" t="str">
        <f t="shared" si="5"/>
        <v>||||</v>
      </c>
    </row>
    <row r="24" spans="1:29" x14ac:dyDescent="0.25">
      <c r="A24" t="s">
        <v>29</v>
      </c>
      <c r="B24">
        <v>7.1566013574362597E-2</v>
      </c>
      <c r="C24" t="s">
        <v>19</v>
      </c>
      <c r="D24">
        <v>0.43316006503836502</v>
      </c>
      <c r="E24" t="s">
        <v>6</v>
      </c>
      <c r="F24">
        <v>0.36768934717999602</v>
      </c>
      <c r="G24" t="s">
        <v>19</v>
      </c>
      <c r="H24">
        <v>0.39100798059124298</v>
      </c>
      <c r="I24" t="s">
        <v>6</v>
      </c>
      <c r="J24">
        <v>3.8237247857052098E-2</v>
      </c>
      <c r="K24" t="s">
        <v>19</v>
      </c>
      <c r="L24">
        <v>0.159715076128051</v>
      </c>
      <c r="M24" t="s">
        <v>6</v>
      </c>
      <c r="N24">
        <v>0.103081303595806</v>
      </c>
      <c r="O24" t="s">
        <v>19</v>
      </c>
      <c r="P24">
        <v>0.10258431050842499</v>
      </c>
      <c r="Q24" t="s">
        <v>19</v>
      </c>
      <c r="R24">
        <v>0.61439929345393296</v>
      </c>
      <c r="S24" t="s">
        <v>6</v>
      </c>
      <c r="T24">
        <v>0.14368422485229199</v>
      </c>
      <c r="U24" t="s">
        <v>6</v>
      </c>
      <c r="W24" t="str">
        <f t="shared" si="1"/>
        <v xml:space="preserve">   *    *    *      *  * </v>
      </c>
      <c r="X24" t="str">
        <f t="shared" si="2"/>
        <v>*****</v>
      </c>
      <c r="Y24">
        <f t="shared" si="3"/>
        <v>5</v>
      </c>
      <c r="Z24" t="str">
        <f t="shared" si="4"/>
        <v xml:space="preserve">   #    #    #      #  # </v>
      </c>
      <c r="AA24" t="str">
        <f t="shared" si="6"/>
        <v>•••••</v>
      </c>
      <c r="AB24" t="str">
        <f t="shared" si="5"/>
        <v xml:space="preserve">   |    |    |      |  | </v>
      </c>
      <c r="AC24" t="str">
        <f t="shared" si="5"/>
        <v>|||||</v>
      </c>
    </row>
    <row r="25" spans="1:29" x14ac:dyDescent="0.25">
      <c r="A25" t="s">
        <v>30</v>
      </c>
      <c r="B25">
        <v>8.1332006967574297E-2</v>
      </c>
      <c r="C25" t="s">
        <v>19</v>
      </c>
      <c r="D25">
        <v>0.48247429991032098</v>
      </c>
      <c r="E25" t="s">
        <v>6</v>
      </c>
      <c r="F25">
        <v>0.22453006810057299</v>
      </c>
      <c r="G25" t="s">
        <v>19</v>
      </c>
      <c r="H25">
        <v>0.37664981810527598</v>
      </c>
      <c r="I25" t="s">
        <v>6</v>
      </c>
      <c r="J25">
        <v>2.9004673020828001E-2</v>
      </c>
      <c r="K25" t="s">
        <v>19</v>
      </c>
      <c r="L25">
        <v>0.19191951608312</v>
      </c>
      <c r="M25" t="s">
        <v>6</v>
      </c>
      <c r="N25">
        <v>0.186682761060048</v>
      </c>
      <c r="O25" t="s">
        <v>6</v>
      </c>
      <c r="P25">
        <v>0.11788923555735201</v>
      </c>
      <c r="Q25" t="s">
        <v>19</v>
      </c>
      <c r="R25">
        <v>0.41342870264713</v>
      </c>
      <c r="S25" t="s">
        <v>19</v>
      </c>
      <c r="T25">
        <v>0.18719236666761699</v>
      </c>
      <c r="U25" t="s">
        <v>19</v>
      </c>
      <c r="W25" t="str">
        <f t="shared" si="1"/>
        <v xml:space="preserve">   *    *    *  *       </v>
      </c>
      <c r="X25" t="str">
        <f t="shared" si="2"/>
        <v>****</v>
      </c>
      <c r="Y25">
        <f t="shared" si="3"/>
        <v>4</v>
      </c>
      <c r="Z25" t="str">
        <f t="shared" si="4"/>
        <v xml:space="preserve">   #    #    #  #       </v>
      </c>
      <c r="AA25" t="str">
        <f t="shared" si="6"/>
        <v>••••</v>
      </c>
      <c r="AB25" t="str">
        <f t="shared" si="5"/>
        <v xml:space="preserve">   |    |    |  |       </v>
      </c>
      <c r="AC25" t="str">
        <f t="shared" si="5"/>
        <v>||||</v>
      </c>
    </row>
    <row r="26" spans="1:29" x14ac:dyDescent="0.25">
      <c r="A26" t="s">
        <v>31</v>
      </c>
      <c r="B26">
        <v>9.7912647201390396E-2</v>
      </c>
      <c r="C26" t="s">
        <v>6</v>
      </c>
      <c r="D26">
        <v>0.45299736435322502</v>
      </c>
      <c r="E26" t="s">
        <v>6</v>
      </c>
      <c r="F26">
        <v>0.308830692058017</v>
      </c>
      <c r="G26" t="s">
        <v>19</v>
      </c>
      <c r="H26">
        <v>0.26563241208167299</v>
      </c>
      <c r="I26" t="s">
        <v>19</v>
      </c>
      <c r="J26">
        <v>7.3419687682346593E-2</v>
      </c>
      <c r="K26" t="s">
        <v>19</v>
      </c>
      <c r="L26">
        <v>0.114928226794489</v>
      </c>
      <c r="M26" t="s">
        <v>19</v>
      </c>
      <c r="N26">
        <v>0.33013437537464102</v>
      </c>
      <c r="O26" t="s">
        <v>6</v>
      </c>
      <c r="P26">
        <v>0.112366556162941</v>
      </c>
      <c r="Q26" t="s">
        <v>19</v>
      </c>
      <c r="R26">
        <v>0.504161462107096</v>
      </c>
      <c r="S26" t="s">
        <v>19</v>
      </c>
      <c r="T26">
        <v>7.5997921517977907E-2</v>
      </c>
      <c r="U26" t="s">
        <v>19</v>
      </c>
      <c r="W26" t="str">
        <f t="shared" si="1"/>
        <v xml:space="preserve"> *  *          *       </v>
      </c>
      <c r="X26" t="str">
        <f t="shared" si="2"/>
        <v>***</v>
      </c>
      <c r="Y26">
        <f t="shared" si="3"/>
        <v>3</v>
      </c>
      <c r="Z26" t="str">
        <f t="shared" si="4"/>
        <v xml:space="preserve"> #  #          #       </v>
      </c>
      <c r="AA26" t="str">
        <f t="shared" si="6"/>
        <v>•••</v>
      </c>
      <c r="AB26" t="str">
        <f t="shared" si="5"/>
        <v xml:space="preserve"> |  |          |       </v>
      </c>
      <c r="AC26" t="str">
        <f t="shared" si="5"/>
        <v>|||</v>
      </c>
    </row>
    <row r="27" spans="1:29" x14ac:dyDescent="0.25">
      <c r="A27" t="s">
        <v>32</v>
      </c>
      <c r="B27">
        <v>7.5209299481825295E-2</v>
      </c>
      <c r="C27" t="s">
        <v>19</v>
      </c>
      <c r="D27">
        <v>0.26470812235742203</v>
      </c>
      <c r="E27" t="s">
        <v>6</v>
      </c>
      <c r="F27">
        <v>0.423759725929303</v>
      </c>
      <c r="G27" t="s">
        <v>6</v>
      </c>
      <c r="H27">
        <v>0.30180238969960199</v>
      </c>
      <c r="I27" t="s">
        <v>19</v>
      </c>
      <c r="J27">
        <v>3.3171710637667398E-2</v>
      </c>
      <c r="K27" t="s">
        <v>19</v>
      </c>
      <c r="L27">
        <v>0.16825938408420599</v>
      </c>
      <c r="M27" t="s">
        <v>19</v>
      </c>
      <c r="N27">
        <v>0.14820391624468399</v>
      </c>
      <c r="O27" t="s">
        <v>6</v>
      </c>
      <c r="P27">
        <v>0.18650209693974201</v>
      </c>
      <c r="Q27" t="s">
        <v>19</v>
      </c>
      <c r="R27">
        <v>0.30298335619661698</v>
      </c>
      <c r="S27" t="s">
        <v>19</v>
      </c>
      <c r="T27">
        <v>0.13347746107536401</v>
      </c>
      <c r="U27" t="s">
        <v>19</v>
      </c>
      <c r="W27" t="str">
        <f t="shared" si="1"/>
        <v xml:space="preserve">   *  *        *       </v>
      </c>
      <c r="X27" t="str">
        <f t="shared" si="2"/>
        <v>***</v>
      </c>
      <c r="Y27">
        <f t="shared" si="3"/>
        <v>3</v>
      </c>
      <c r="Z27" t="str">
        <f t="shared" si="4"/>
        <v xml:space="preserve">   #  #        #       </v>
      </c>
      <c r="AA27" t="str">
        <f t="shared" si="6"/>
        <v>•••</v>
      </c>
      <c r="AB27" t="str">
        <f t="shared" si="5"/>
        <v xml:space="preserve">   |  |        |       </v>
      </c>
      <c r="AC27" t="str">
        <f t="shared" si="5"/>
        <v>|||</v>
      </c>
    </row>
    <row r="28" spans="1:29" x14ac:dyDescent="0.25">
      <c r="A28" t="s">
        <v>33</v>
      </c>
      <c r="B28">
        <v>6.4691650454859806E-2</v>
      </c>
      <c r="C28" t="s">
        <v>19</v>
      </c>
      <c r="D28">
        <v>0.13575152775913699</v>
      </c>
      <c r="E28" t="s">
        <v>6</v>
      </c>
      <c r="F28">
        <v>0.220431260665198</v>
      </c>
      <c r="G28" t="s">
        <v>19</v>
      </c>
      <c r="H28">
        <v>0.203006398690218</v>
      </c>
      <c r="I28" t="s">
        <v>19</v>
      </c>
      <c r="J28">
        <v>2.6839622387492299E-2</v>
      </c>
      <c r="K28" t="s">
        <v>19</v>
      </c>
      <c r="L28">
        <v>0.14700839067382299</v>
      </c>
      <c r="M28" t="s">
        <v>19</v>
      </c>
      <c r="N28">
        <v>0.21224288417884299</v>
      </c>
      <c r="O28" t="s">
        <v>6</v>
      </c>
      <c r="P28">
        <v>0.14207636540090501</v>
      </c>
      <c r="Q28" t="s">
        <v>19</v>
      </c>
      <c r="R28">
        <v>0.28524571849157299</v>
      </c>
      <c r="S28" t="s">
        <v>19</v>
      </c>
      <c r="T28">
        <v>7.1434817448985194E-2</v>
      </c>
      <c r="U28" t="s">
        <v>19</v>
      </c>
      <c r="W28" t="str">
        <f t="shared" si="1"/>
        <v xml:space="preserve">   *          *       </v>
      </c>
      <c r="X28" t="str">
        <f t="shared" si="2"/>
        <v>**</v>
      </c>
      <c r="Y28">
        <f t="shared" si="3"/>
        <v>2</v>
      </c>
      <c r="Z28" t="str">
        <f t="shared" si="4"/>
        <v xml:space="preserve">   #          #       </v>
      </c>
      <c r="AA28" t="str">
        <f t="shared" si="6"/>
        <v>••</v>
      </c>
      <c r="AB28" t="str">
        <f t="shared" si="5"/>
        <v xml:space="preserve">   |          |       </v>
      </c>
      <c r="AC28" t="str">
        <f t="shared" si="5"/>
        <v>||</v>
      </c>
    </row>
    <row r="29" spans="1:29" x14ac:dyDescent="0.25">
      <c r="A29" t="s">
        <v>34</v>
      </c>
      <c r="B29">
        <v>0.14813011966696801</v>
      </c>
      <c r="C29" t="s">
        <v>6</v>
      </c>
      <c r="D29">
        <v>0.13575152775913699</v>
      </c>
      <c r="E29" t="s">
        <v>6</v>
      </c>
      <c r="F29">
        <v>0.52806879754860503</v>
      </c>
      <c r="G29" t="s">
        <v>6</v>
      </c>
      <c r="H29">
        <v>0.49851721845122698</v>
      </c>
      <c r="I29" t="s">
        <v>6</v>
      </c>
      <c r="J29">
        <v>7.17904854962991E-2</v>
      </c>
      <c r="K29" t="s">
        <v>19</v>
      </c>
      <c r="L29">
        <v>0.17380149332045</v>
      </c>
      <c r="M29" t="s">
        <v>6</v>
      </c>
      <c r="N29">
        <v>0.20766079299920401</v>
      </c>
      <c r="O29" t="s">
        <v>6</v>
      </c>
      <c r="P29">
        <v>0.239515307269144</v>
      </c>
      <c r="Q29" t="s">
        <v>6</v>
      </c>
      <c r="R29">
        <v>0.49356721271088799</v>
      </c>
      <c r="S29" t="s">
        <v>19</v>
      </c>
      <c r="T29">
        <v>0.10078102951289999</v>
      </c>
      <c r="U29" t="s">
        <v>19</v>
      </c>
      <c r="W29" t="str">
        <f t="shared" si="1"/>
        <v xml:space="preserve"> *  *  *  *    *  *  *     </v>
      </c>
      <c r="X29" t="str">
        <f t="shared" si="2"/>
        <v>*******</v>
      </c>
      <c r="Y29">
        <f t="shared" si="3"/>
        <v>7</v>
      </c>
      <c r="Z29" t="str">
        <f t="shared" si="4"/>
        <v xml:space="preserve"> #  #  #  #    #  #  #     </v>
      </c>
      <c r="AA29" t="str">
        <f t="shared" si="6"/>
        <v>•••••••</v>
      </c>
      <c r="AB29" t="str">
        <f t="shared" si="5"/>
        <v xml:space="preserve"> |  |  |  |    |  |  |     </v>
      </c>
      <c r="AC29" t="str">
        <f t="shared" si="5"/>
        <v>|||||||</v>
      </c>
    </row>
    <row r="30" spans="1:29" x14ac:dyDescent="0.25">
      <c r="A30" t="s">
        <v>35</v>
      </c>
      <c r="B30">
        <v>9.8119220070801205E-2</v>
      </c>
      <c r="C30" t="s">
        <v>6</v>
      </c>
      <c r="D30">
        <v>0.13575152775913699</v>
      </c>
      <c r="E30" t="s">
        <v>6</v>
      </c>
      <c r="F30">
        <v>0.36768934717999602</v>
      </c>
      <c r="G30" t="s">
        <v>19</v>
      </c>
      <c r="H30">
        <v>0.30107718715336501</v>
      </c>
      <c r="I30" t="s">
        <v>19</v>
      </c>
      <c r="J30">
        <v>6.4517921184244598E-2</v>
      </c>
      <c r="K30" t="s">
        <v>19</v>
      </c>
      <c r="L30">
        <v>0.12981359211231</v>
      </c>
      <c r="M30" t="s">
        <v>19</v>
      </c>
      <c r="N30">
        <v>0.23662692890263701</v>
      </c>
      <c r="O30" t="s">
        <v>6</v>
      </c>
      <c r="P30">
        <v>0.10532950128730099</v>
      </c>
      <c r="Q30" t="s">
        <v>19</v>
      </c>
      <c r="R30">
        <v>0.65800453211450805</v>
      </c>
      <c r="S30" t="s">
        <v>6</v>
      </c>
      <c r="T30">
        <v>0.10641970281320701</v>
      </c>
      <c r="U30" t="s">
        <v>19</v>
      </c>
      <c r="W30" t="str">
        <f t="shared" si="1"/>
        <v xml:space="preserve"> *  *          *    *   </v>
      </c>
      <c r="X30" t="str">
        <f t="shared" si="2"/>
        <v>****</v>
      </c>
      <c r="Y30">
        <f t="shared" si="3"/>
        <v>4</v>
      </c>
      <c r="Z30" t="str">
        <f t="shared" si="4"/>
        <v xml:space="preserve"> #  #          #    #   </v>
      </c>
      <c r="AA30" t="str">
        <f t="shared" si="6"/>
        <v>••••</v>
      </c>
      <c r="AB30" t="str">
        <f t="shared" si="5"/>
        <v xml:space="preserve"> |  |          |    |   </v>
      </c>
      <c r="AC30" t="str">
        <f t="shared" si="5"/>
        <v>||||</v>
      </c>
    </row>
    <row r="31" spans="1:29" x14ac:dyDescent="0.25">
      <c r="A31" t="s">
        <v>36</v>
      </c>
      <c r="B31">
        <v>0.111918818783508</v>
      </c>
      <c r="C31" t="s">
        <v>6</v>
      </c>
      <c r="D31">
        <v>0.30227387659090899</v>
      </c>
      <c r="E31" t="s">
        <v>6</v>
      </c>
      <c r="F31">
        <v>0.36768934717999602</v>
      </c>
      <c r="G31" t="s">
        <v>19</v>
      </c>
      <c r="H31">
        <v>0.23631330453784999</v>
      </c>
      <c r="I31" t="s">
        <v>6</v>
      </c>
      <c r="J31">
        <v>3.8237247857052098E-2</v>
      </c>
      <c r="K31" t="s">
        <v>19</v>
      </c>
      <c r="L31">
        <v>6.20663570719883E-2</v>
      </c>
      <c r="M31" t="s">
        <v>19</v>
      </c>
      <c r="N31">
        <v>0.34576064347506202</v>
      </c>
      <c r="O31" t="s">
        <v>6</v>
      </c>
      <c r="P31">
        <v>0.24183932236075001</v>
      </c>
      <c r="Q31" t="s">
        <v>19</v>
      </c>
      <c r="R31">
        <v>0.46437786598882203</v>
      </c>
      <c r="S31" t="s">
        <v>19</v>
      </c>
      <c r="T31">
        <v>0.10641970281320701</v>
      </c>
      <c r="U31" t="s">
        <v>19</v>
      </c>
      <c r="W31" t="str">
        <f t="shared" si="1"/>
        <v xml:space="preserve"> *  *    *      *       </v>
      </c>
      <c r="X31" t="str">
        <f t="shared" si="2"/>
        <v>****</v>
      </c>
      <c r="Y31">
        <f t="shared" si="3"/>
        <v>4</v>
      </c>
      <c r="Z31" t="str">
        <f t="shared" si="4"/>
        <v xml:space="preserve"> #  #    #      #       </v>
      </c>
      <c r="AA31" t="str">
        <f t="shared" si="6"/>
        <v>••••</v>
      </c>
      <c r="AB31" t="str">
        <f t="shared" si="5"/>
        <v xml:space="preserve"> |  |    |      |       </v>
      </c>
      <c r="AC31" t="str">
        <f t="shared" si="5"/>
        <v>||||</v>
      </c>
    </row>
    <row r="32" spans="1:29" x14ac:dyDescent="0.25">
      <c r="A32" t="s">
        <v>37</v>
      </c>
      <c r="B32">
        <v>0.12542372665073401</v>
      </c>
      <c r="C32" t="s">
        <v>6</v>
      </c>
      <c r="D32">
        <v>0.1792219640778</v>
      </c>
      <c r="E32" t="s">
        <v>19</v>
      </c>
      <c r="F32">
        <v>0.16524976834697999</v>
      </c>
      <c r="G32" t="s">
        <v>19</v>
      </c>
      <c r="H32">
        <v>0.23258656865880201</v>
      </c>
      <c r="I32" t="s">
        <v>19</v>
      </c>
      <c r="J32">
        <v>7.5051930737935396E-2</v>
      </c>
      <c r="K32" t="s">
        <v>19</v>
      </c>
      <c r="L32">
        <v>0.16840735047897801</v>
      </c>
      <c r="M32" t="s">
        <v>19</v>
      </c>
      <c r="N32">
        <v>0.14326521124219499</v>
      </c>
      <c r="O32" t="s">
        <v>19</v>
      </c>
      <c r="P32">
        <v>0.12133454207467</v>
      </c>
      <c r="Q32" t="s">
        <v>6</v>
      </c>
      <c r="R32">
        <v>0.76397654385226399</v>
      </c>
      <c r="S32" t="s">
        <v>6</v>
      </c>
      <c r="T32">
        <v>0.13845697474680799</v>
      </c>
      <c r="U32" t="s">
        <v>19</v>
      </c>
      <c r="W32" t="str">
        <f t="shared" si="1"/>
        <v xml:space="preserve"> *              *  *   </v>
      </c>
      <c r="X32" t="str">
        <f t="shared" si="2"/>
        <v>***</v>
      </c>
      <c r="Y32">
        <f t="shared" si="3"/>
        <v>3</v>
      </c>
      <c r="Z32" t="str">
        <f t="shared" si="4"/>
        <v xml:space="preserve"> #              #  #   </v>
      </c>
      <c r="AA32" t="str">
        <f t="shared" si="6"/>
        <v>•••</v>
      </c>
      <c r="AB32" t="str">
        <f t="shared" si="5"/>
        <v xml:space="preserve"> |              |  |   </v>
      </c>
      <c r="AC32" t="str">
        <f t="shared" si="5"/>
        <v>|||</v>
      </c>
    </row>
    <row r="35" spans="1:21" x14ac:dyDescent="0.25">
      <c r="A35" t="s">
        <v>0</v>
      </c>
      <c r="B35" t="s">
        <v>3</v>
      </c>
      <c r="C35" t="s">
        <v>4</v>
      </c>
      <c r="D35" t="s">
        <v>3</v>
      </c>
      <c r="E35" t="s">
        <v>4</v>
      </c>
      <c r="F35" t="s">
        <v>3</v>
      </c>
      <c r="G35" t="s">
        <v>4</v>
      </c>
      <c r="H35" t="s">
        <v>3</v>
      </c>
      <c r="I35" t="s">
        <v>4</v>
      </c>
      <c r="J35" t="s">
        <v>3</v>
      </c>
      <c r="K35" t="s">
        <v>4</v>
      </c>
      <c r="L35" t="s">
        <v>3</v>
      </c>
      <c r="M35" t="s">
        <v>4</v>
      </c>
      <c r="N35" t="s">
        <v>3</v>
      </c>
      <c r="O35" t="s">
        <v>4</v>
      </c>
      <c r="P35" t="s">
        <v>3</v>
      </c>
      <c r="Q35" t="s">
        <v>4</v>
      </c>
      <c r="R35" t="s">
        <v>3</v>
      </c>
      <c r="S35" t="s">
        <v>4</v>
      </c>
      <c r="T35" t="s">
        <v>3</v>
      </c>
      <c r="U35" t="s">
        <v>4</v>
      </c>
    </row>
    <row r="36" spans="1:21" x14ac:dyDescent="0.25">
      <c r="A36" t="s">
        <v>5</v>
      </c>
      <c r="B36">
        <v>4.4269134558351797E-2</v>
      </c>
      <c r="C36" t="s">
        <v>7</v>
      </c>
      <c r="D36">
        <v>0.27395519016761299</v>
      </c>
      <c r="E36" t="s">
        <v>7</v>
      </c>
      <c r="F36">
        <v>0.34955771460837898</v>
      </c>
      <c r="G36" t="s">
        <v>7</v>
      </c>
      <c r="H36">
        <v>0.26384296898527299</v>
      </c>
      <c r="I36" t="s">
        <v>7</v>
      </c>
      <c r="J36">
        <v>0.139101541507471</v>
      </c>
      <c r="K36" t="s">
        <v>7</v>
      </c>
      <c r="L36">
        <v>5.0704314588525298E-2</v>
      </c>
      <c r="M36" t="s">
        <v>7</v>
      </c>
      <c r="N36">
        <v>7.7951017007283796E-2</v>
      </c>
      <c r="O36" t="s">
        <v>7</v>
      </c>
      <c r="P36">
        <v>0.18515264784458699</v>
      </c>
      <c r="Q36" t="s">
        <v>7</v>
      </c>
      <c r="R36">
        <v>0.35886696439061</v>
      </c>
      <c r="S36" t="s">
        <v>7</v>
      </c>
      <c r="T36">
        <v>5.92846740440829E-2</v>
      </c>
      <c r="U36" t="s">
        <v>7</v>
      </c>
    </row>
    <row r="37" spans="1:21" x14ac:dyDescent="0.25">
      <c r="A37" t="s">
        <v>8</v>
      </c>
      <c r="B37">
        <v>2.4657010963474901E-2</v>
      </c>
      <c r="C37" t="s">
        <v>7</v>
      </c>
      <c r="D37">
        <v>0.27395519016761299</v>
      </c>
      <c r="E37" t="s">
        <v>7</v>
      </c>
      <c r="F37">
        <v>0.23860780599367801</v>
      </c>
      <c r="G37" t="s">
        <v>7</v>
      </c>
      <c r="H37">
        <v>0.26384296898527299</v>
      </c>
      <c r="I37" t="s">
        <v>7</v>
      </c>
      <c r="J37">
        <v>0.19085045021033101</v>
      </c>
      <c r="K37" t="s">
        <v>50</v>
      </c>
      <c r="L37">
        <v>7.8342880061933004E-2</v>
      </c>
      <c r="M37" t="s">
        <v>7</v>
      </c>
      <c r="N37">
        <v>0.102535703070451</v>
      </c>
      <c r="O37" t="s">
        <v>7</v>
      </c>
      <c r="P37">
        <v>0.18515264784458699</v>
      </c>
      <c r="Q37" t="s">
        <v>7</v>
      </c>
      <c r="R37">
        <v>0.37984957458601298</v>
      </c>
      <c r="S37" t="s">
        <v>7</v>
      </c>
      <c r="T37">
        <v>7.7159577406487503E-2</v>
      </c>
      <c r="U37" t="s">
        <v>7</v>
      </c>
    </row>
    <row r="38" spans="1:21" x14ac:dyDescent="0.25">
      <c r="A38" t="s">
        <v>9</v>
      </c>
      <c r="B38">
        <v>3.1229536436691199E-2</v>
      </c>
      <c r="C38" t="s">
        <v>7</v>
      </c>
      <c r="D38">
        <v>0.27017477309760801</v>
      </c>
      <c r="E38" t="s">
        <v>7</v>
      </c>
      <c r="F38">
        <v>0.21352319720801999</v>
      </c>
      <c r="G38" t="s">
        <v>7</v>
      </c>
      <c r="H38">
        <v>0.26384296898527299</v>
      </c>
      <c r="I38" t="s">
        <v>7</v>
      </c>
      <c r="J38">
        <v>7.7660652062507204E-2</v>
      </c>
      <c r="K38" t="s">
        <v>7</v>
      </c>
      <c r="L38">
        <v>8.8296008450563707E-2</v>
      </c>
      <c r="M38" t="s">
        <v>7</v>
      </c>
      <c r="N38">
        <v>8.2098818889076594E-2</v>
      </c>
      <c r="O38" t="s">
        <v>7</v>
      </c>
      <c r="P38">
        <v>0.18515264784458699</v>
      </c>
      <c r="Q38" t="s">
        <v>7</v>
      </c>
      <c r="R38">
        <v>0.54256307034357898</v>
      </c>
      <c r="S38" t="s">
        <v>7</v>
      </c>
      <c r="T38">
        <v>0.12787347839289001</v>
      </c>
      <c r="U38" t="s">
        <v>7</v>
      </c>
    </row>
    <row r="39" spans="1:21" x14ac:dyDescent="0.25">
      <c r="A39" t="s">
        <v>10</v>
      </c>
      <c r="B39">
        <v>3.0229051440488701E-2</v>
      </c>
      <c r="C39" t="s">
        <v>7</v>
      </c>
      <c r="D39">
        <v>0.31939859374944501</v>
      </c>
      <c r="E39" t="s">
        <v>7</v>
      </c>
      <c r="F39">
        <v>0.250270289952433</v>
      </c>
      <c r="G39" t="s">
        <v>7</v>
      </c>
      <c r="H39">
        <v>0.210163727781597</v>
      </c>
      <c r="I39" t="s">
        <v>7</v>
      </c>
      <c r="J39">
        <v>0.11999156228772399</v>
      </c>
      <c r="K39" t="s">
        <v>7</v>
      </c>
      <c r="L39">
        <v>5.9043004988277803E-2</v>
      </c>
      <c r="M39" t="s">
        <v>7</v>
      </c>
      <c r="N39">
        <v>0.11623329519808601</v>
      </c>
      <c r="O39" t="s">
        <v>7</v>
      </c>
      <c r="P39">
        <v>0.114158770035183</v>
      </c>
      <c r="Q39" t="s">
        <v>7</v>
      </c>
      <c r="R39">
        <v>0.53741789175174304</v>
      </c>
      <c r="S39" t="s">
        <v>7</v>
      </c>
      <c r="T39">
        <v>2.3587918426627601E-2</v>
      </c>
      <c r="U39" t="s">
        <v>7</v>
      </c>
    </row>
    <row r="40" spans="1:21" x14ac:dyDescent="0.25">
      <c r="A40" t="s">
        <v>11</v>
      </c>
      <c r="B40">
        <v>4.7052591454398898E-2</v>
      </c>
      <c r="C40" t="s">
        <v>7</v>
      </c>
      <c r="D40">
        <v>0.24645356228598</v>
      </c>
      <c r="E40" t="s">
        <v>7</v>
      </c>
      <c r="F40">
        <v>0.17241523434602801</v>
      </c>
      <c r="G40" t="s">
        <v>7</v>
      </c>
      <c r="H40">
        <v>0.223144273351255</v>
      </c>
      <c r="I40" t="s">
        <v>7</v>
      </c>
      <c r="J40">
        <v>0.14815658266041401</v>
      </c>
      <c r="K40" t="s">
        <v>7</v>
      </c>
      <c r="L40">
        <v>0</v>
      </c>
      <c r="M40" t="s">
        <v>7</v>
      </c>
      <c r="N40">
        <v>9.4071990037432995E-2</v>
      </c>
      <c r="O40" t="s">
        <v>7</v>
      </c>
      <c r="P40">
        <v>0.17152405027489401</v>
      </c>
      <c r="Q40" t="s">
        <v>7</v>
      </c>
      <c r="R40">
        <v>0.53820731148872603</v>
      </c>
      <c r="S40" t="s">
        <v>7</v>
      </c>
      <c r="T40">
        <v>4.35193877347438E-2</v>
      </c>
      <c r="U40" t="s">
        <v>7</v>
      </c>
    </row>
    <row r="41" spans="1:21" x14ac:dyDescent="0.25">
      <c r="A41" t="s">
        <v>12</v>
      </c>
      <c r="B41">
        <v>2.74253671193572E-2</v>
      </c>
      <c r="C41" t="s">
        <v>7</v>
      </c>
      <c r="D41">
        <v>0.375138917572652</v>
      </c>
      <c r="E41" t="s">
        <v>7</v>
      </c>
      <c r="F41">
        <v>0.28133903793423798</v>
      </c>
      <c r="G41" t="s">
        <v>7</v>
      </c>
      <c r="H41">
        <v>0.210420700429195</v>
      </c>
      <c r="I41" t="s">
        <v>7</v>
      </c>
      <c r="J41">
        <v>0.110895421681032</v>
      </c>
      <c r="K41" t="s">
        <v>7</v>
      </c>
      <c r="L41">
        <v>7.7929918353019101E-2</v>
      </c>
      <c r="M41" t="s">
        <v>7</v>
      </c>
      <c r="N41">
        <v>7.1351278186362901E-2</v>
      </c>
      <c r="O41" t="s">
        <v>7</v>
      </c>
      <c r="P41">
        <v>0.17193812675551801</v>
      </c>
      <c r="Q41" t="s">
        <v>7</v>
      </c>
      <c r="R41">
        <v>0.166330905123319</v>
      </c>
      <c r="S41" t="s">
        <v>7</v>
      </c>
      <c r="T41">
        <v>0</v>
      </c>
      <c r="U41" t="s">
        <v>7</v>
      </c>
    </row>
    <row r="42" spans="1:21" x14ac:dyDescent="0.25">
      <c r="A42" t="s">
        <v>13</v>
      </c>
      <c r="B42">
        <v>1.9040711193642298E-2</v>
      </c>
      <c r="C42" t="s">
        <v>7</v>
      </c>
      <c r="D42">
        <v>0.227984056979738</v>
      </c>
      <c r="E42" t="s">
        <v>7</v>
      </c>
      <c r="F42">
        <v>0</v>
      </c>
      <c r="G42" t="s">
        <v>7</v>
      </c>
      <c r="H42">
        <v>0.165817701534902</v>
      </c>
      <c r="I42" t="s">
        <v>7</v>
      </c>
      <c r="J42">
        <v>0.19107364427366599</v>
      </c>
      <c r="K42" t="s">
        <v>50</v>
      </c>
      <c r="L42">
        <v>0.165330970324789</v>
      </c>
      <c r="M42" t="s">
        <v>7</v>
      </c>
      <c r="N42">
        <v>0.10719604956653001</v>
      </c>
      <c r="O42" t="s">
        <v>7</v>
      </c>
      <c r="P42">
        <v>9.2983839643844102E-2</v>
      </c>
      <c r="Q42" t="s">
        <v>7</v>
      </c>
      <c r="R42">
        <v>0.166330905123319</v>
      </c>
      <c r="S42" t="s">
        <v>7</v>
      </c>
      <c r="T42">
        <v>7.2513669335620701E-2</v>
      </c>
      <c r="U42" t="s">
        <v>50</v>
      </c>
    </row>
    <row r="43" spans="1:21" x14ac:dyDescent="0.25">
      <c r="A43" t="s">
        <v>14</v>
      </c>
      <c r="B43">
        <v>5.0458336830421703E-2</v>
      </c>
      <c r="C43" t="s">
        <v>7</v>
      </c>
      <c r="D43">
        <v>0.236478594464095</v>
      </c>
      <c r="E43" t="s">
        <v>7</v>
      </c>
      <c r="F43">
        <v>0.28133903793423798</v>
      </c>
      <c r="G43" t="s">
        <v>7</v>
      </c>
      <c r="H43">
        <v>0.22660864681104601</v>
      </c>
      <c r="I43" t="s">
        <v>7</v>
      </c>
      <c r="J43">
        <v>6.6743939662529506E-2</v>
      </c>
      <c r="K43" t="s">
        <v>7</v>
      </c>
      <c r="L43">
        <v>9.4621350758966299E-2</v>
      </c>
      <c r="M43" t="s">
        <v>7</v>
      </c>
      <c r="N43">
        <v>0.130309313008828</v>
      </c>
      <c r="O43" t="s">
        <v>7</v>
      </c>
      <c r="P43">
        <v>9.2983839643844102E-2</v>
      </c>
      <c r="Q43" t="s">
        <v>7</v>
      </c>
      <c r="R43">
        <v>0.303670066240671</v>
      </c>
      <c r="S43" t="s">
        <v>7</v>
      </c>
      <c r="T43">
        <v>0.12959786048007299</v>
      </c>
      <c r="U43" t="s">
        <v>7</v>
      </c>
    </row>
    <row r="44" spans="1:21" x14ac:dyDescent="0.25">
      <c r="A44" t="s">
        <v>15</v>
      </c>
      <c r="B44">
        <v>3.9138887108975701E-2</v>
      </c>
      <c r="C44" t="s">
        <v>7</v>
      </c>
      <c r="D44">
        <v>0.14297375214722999</v>
      </c>
      <c r="E44" t="s">
        <v>7</v>
      </c>
      <c r="F44">
        <v>0.21352319720801999</v>
      </c>
      <c r="G44" t="s">
        <v>7</v>
      </c>
      <c r="H44">
        <v>0.446925582976964</v>
      </c>
      <c r="I44" t="s">
        <v>50</v>
      </c>
      <c r="J44">
        <v>0.142019232734658</v>
      </c>
      <c r="K44" t="s">
        <v>7</v>
      </c>
      <c r="L44">
        <v>0.11967314267814901</v>
      </c>
      <c r="M44" t="s">
        <v>7</v>
      </c>
      <c r="N44">
        <v>0.118124038427508</v>
      </c>
      <c r="O44" t="s">
        <v>7</v>
      </c>
      <c r="P44">
        <v>9.2983839643844102E-2</v>
      </c>
      <c r="Q44" t="s">
        <v>7</v>
      </c>
      <c r="R44">
        <v>0.35886696439061</v>
      </c>
      <c r="S44" t="s">
        <v>7</v>
      </c>
      <c r="T44">
        <v>0.19698728420217401</v>
      </c>
      <c r="U44" t="s">
        <v>50</v>
      </c>
    </row>
    <row r="45" spans="1:21" x14ac:dyDescent="0.25">
      <c r="A45" t="s">
        <v>16</v>
      </c>
      <c r="B45">
        <v>2.3771565834677998E-2</v>
      </c>
      <c r="C45" t="s">
        <v>7</v>
      </c>
      <c r="D45">
        <v>0.29646198088790399</v>
      </c>
      <c r="E45" t="s">
        <v>7</v>
      </c>
      <c r="F45">
        <v>0.27156612300563099</v>
      </c>
      <c r="G45" t="s">
        <v>7</v>
      </c>
      <c r="H45">
        <v>0.15617352436132001</v>
      </c>
      <c r="I45" t="s">
        <v>7</v>
      </c>
      <c r="J45">
        <v>0.10691187351402</v>
      </c>
      <c r="K45" t="s">
        <v>7</v>
      </c>
      <c r="L45">
        <v>8.6187751921084299E-2</v>
      </c>
      <c r="M45" t="s">
        <v>7</v>
      </c>
      <c r="N45">
        <v>5.4809366701324302E-2</v>
      </c>
      <c r="O45" t="s">
        <v>7</v>
      </c>
      <c r="P45">
        <v>0.166771446657907</v>
      </c>
      <c r="Q45" t="s">
        <v>7</v>
      </c>
      <c r="R45">
        <v>0.55072915885691298</v>
      </c>
      <c r="S45" t="s">
        <v>7</v>
      </c>
      <c r="T45">
        <v>0.11237645091338901</v>
      </c>
      <c r="U45" t="s">
        <v>7</v>
      </c>
    </row>
    <row r="46" spans="1:21" x14ac:dyDescent="0.25">
      <c r="A46" t="s">
        <v>17</v>
      </c>
      <c r="B46">
        <v>4.9933504214597198E-2</v>
      </c>
      <c r="C46" t="s">
        <v>7</v>
      </c>
      <c r="D46">
        <v>0.22518289141870701</v>
      </c>
      <c r="E46" t="s">
        <v>7</v>
      </c>
      <c r="F46">
        <v>0</v>
      </c>
      <c r="G46" t="s">
        <v>7</v>
      </c>
      <c r="H46">
        <v>0.15485388266915501</v>
      </c>
      <c r="I46" t="s">
        <v>7</v>
      </c>
      <c r="J46">
        <v>0.15499359832637899</v>
      </c>
      <c r="K46" t="s">
        <v>7</v>
      </c>
      <c r="L46">
        <v>0.165565657591179</v>
      </c>
      <c r="M46" t="s">
        <v>7</v>
      </c>
      <c r="N46">
        <v>0.105477476815427</v>
      </c>
      <c r="O46" t="s">
        <v>7</v>
      </c>
      <c r="P46">
        <v>0</v>
      </c>
      <c r="Q46" t="s">
        <v>7</v>
      </c>
      <c r="R46">
        <v>0.57615745749730796</v>
      </c>
      <c r="S46" t="s">
        <v>7</v>
      </c>
      <c r="T46">
        <v>0.17846295969623199</v>
      </c>
      <c r="U46" t="s">
        <v>50</v>
      </c>
    </row>
    <row r="47" spans="1:21" x14ac:dyDescent="0.25">
      <c r="A47" t="s">
        <v>18</v>
      </c>
      <c r="B47">
        <v>0</v>
      </c>
      <c r="C47" t="s">
        <v>7</v>
      </c>
      <c r="D47">
        <v>0</v>
      </c>
      <c r="E47" t="s">
        <v>7</v>
      </c>
      <c r="F47">
        <v>0</v>
      </c>
      <c r="G47" t="s">
        <v>7</v>
      </c>
      <c r="H47">
        <v>0</v>
      </c>
      <c r="I47" t="s">
        <v>7</v>
      </c>
      <c r="J47">
        <v>0.14539674316974699</v>
      </c>
      <c r="K47" t="s">
        <v>50</v>
      </c>
      <c r="L47">
        <v>0</v>
      </c>
      <c r="M47" t="s">
        <v>7</v>
      </c>
      <c r="N47">
        <v>0</v>
      </c>
      <c r="O47" t="s">
        <v>7</v>
      </c>
      <c r="P47">
        <v>0</v>
      </c>
      <c r="Q47" t="s">
        <v>7</v>
      </c>
      <c r="R47">
        <v>7.0984343840444206E-2</v>
      </c>
      <c r="S47" t="s">
        <v>7</v>
      </c>
      <c r="T47">
        <v>0</v>
      </c>
      <c r="U47" t="s">
        <v>7</v>
      </c>
    </row>
    <row r="48" spans="1:21" x14ac:dyDescent="0.25">
      <c r="A48" t="s">
        <v>20</v>
      </c>
      <c r="B48">
        <v>5.3169328364195502E-2</v>
      </c>
      <c r="C48" t="s">
        <v>7</v>
      </c>
      <c r="D48">
        <v>0.491092101543528</v>
      </c>
      <c r="E48" t="s">
        <v>50</v>
      </c>
      <c r="F48">
        <v>0</v>
      </c>
      <c r="G48" t="s">
        <v>7</v>
      </c>
      <c r="H48">
        <v>0.28384764009934899</v>
      </c>
      <c r="I48" t="s">
        <v>7</v>
      </c>
      <c r="J48">
        <v>0.17632400662215</v>
      </c>
      <c r="K48" t="s">
        <v>50</v>
      </c>
      <c r="L48">
        <v>7.2122000451469895E-2</v>
      </c>
      <c r="M48" t="s">
        <v>7</v>
      </c>
      <c r="N48">
        <v>8.4217653328953201E-2</v>
      </c>
      <c r="O48" t="s">
        <v>7</v>
      </c>
      <c r="P48">
        <v>9.2983839643844102E-2</v>
      </c>
      <c r="Q48" t="s">
        <v>7</v>
      </c>
      <c r="R48">
        <v>0.44018635514994198</v>
      </c>
      <c r="S48" t="s">
        <v>7</v>
      </c>
      <c r="T48">
        <v>0.14271816061215301</v>
      </c>
      <c r="U48" t="s">
        <v>7</v>
      </c>
    </row>
    <row r="49" spans="1:21" x14ac:dyDescent="0.25">
      <c r="A49" t="s">
        <v>21</v>
      </c>
      <c r="B49">
        <v>4.3568119872643897E-2</v>
      </c>
      <c r="C49" t="s">
        <v>7</v>
      </c>
      <c r="D49">
        <v>0.41829411055216997</v>
      </c>
      <c r="E49" t="s">
        <v>7</v>
      </c>
      <c r="F49">
        <v>0.370859906863094</v>
      </c>
      <c r="G49" t="s">
        <v>7</v>
      </c>
      <c r="H49">
        <v>0.26384296898527299</v>
      </c>
      <c r="I49" t="s">
        <v>7</v>
      </c>
      <c r="J49">
        <v>0.12619542023250699</v>
      </c>
      <c r="K49" t="s">
        <v>7</v>
      </c>
      <c r="L49">
        <v>0.11308485486323799</v>
      </c>
      <c r="M49" t="s">
        <v>7</v>
      </c>
      <c r="N49">
        <v>0.19994523961453101</v>
      </c>
      <c r="O49" t="s">
        <v>7</v>
      </c>
      <c r="P49">
        <v>0.17193812675551801</v>
      </c>
      <c r="Q49" t="s">
        <v>7</v>
      </c>
      <c r="R49">
        <v>0.39374286941997699</v>
      </c>
      <c r="S49" t="s">
        <v>7</v>
      </c>
      <c r="T49">
        <v>0</v>
      </c>
      <c r="U49" t="s">
        <v>7</v>
      </c>
    </row>
    <row r="50" spans="1:21" x14ac:dyDescent="0.25">
      <c r="A50" t="s">
        <v>22</v>
      </c>
      <c r="B50">
        <v>6.3868040501953299E-2</v>
      </c>
      <c r="C50" t="s">
        <v>7</v>
      </c>
      <c r="D50">
        <v>0</v>
      </c>
      <c r="E50" t="s">
        <v>7</v>
      </c>
      <c r="F50">
        <v>0.20752568330198301</v>
      </c>
      <c r="G50" t="s">
        <v>7</v>
      </c>
      <c r="H50">
        <v>0</v>
      </c>
      <c r="I50" t="s">
        <v>7</v>
      </c>
      <c r="J50">
        <v>0.13287188005280201</v>
      </c>
      <c r="K50" t="s">
        <v>7</v>
      </c>
      <c r="L50">
        <v>9.0869773829625702E-2</v>
      </c>
      <c r="M50" t="s">
        <v>7</v>
      </c>
      <c r="N50">
        <v>0.118620464573817</v>
      </c>
      <c r="O50" t="s">
        <v>7</v>
      </c>
      <c r="P50">
        <v>0.14891349667304199</v>
      </c>
      <c r="Q50" t="s">
        <v>7</v>
      </c>
      <c r="R50">
        <v>0.105494832216578</v>
      </c>
      <c r="S50" t="s">
        <v>7</v>
      </c>
      <c r="T50">
        <v>0</v>
      </c>
      <c r="U50" t="s">
        <v>7</v>
      </c>
    </row>
    <row r="51" spans="1:21" x14ac:dyDescent="0.25">
      <c r="A51" t="s">
        <v>23</v>
      </c>
      <c r="B51">
        <v>4.7201903947872298E-2</v>
      </c>
      <c r="C51" t="s">
        <v>7</v>
      </c>
      <c r="D51">
        <v>0.19310373088965699</v>
      </c>
      <c r="E51" t="s">
        <v>7</v>
      </c>
      <c r="F51">
        <v>0.399222313581032</v>
      </c>
      <c r="G51" t="s">
        <v>7</v>
      </c>
      <c r="H51">
        <v>0.21745680668475201</v>
      </c>
      <c r="I51" t="s">
        <v>7</v>
      </c>
      <c r="J51">
        <v>0.122507081273139</v>
      </c>
      <c r="K51" t="s">
        <v>7</v>
      </c>
      <c r="L51">
        <v>0.141069209238249</v>
      </c>
      <c r="M51" t="s">
        <v>7</v>
      </c>
      <c r="N51">
        <v>6.6901881354619303E-2</v>
      </c>
      <c r="O51" t="s">
        <v>7</v>
      </c>
      <c r="P51">
        <v>0.166771446657907</v>
      </c>
      <c r="Q51" t="s">
        <v>7</v>
      </c>
      <c r="R51">
        <v>0.358474640943926</v>
      </c>
      <c r="S51" t="s">
        <v>7</v>
      </c>
      <c r="T51">
        <v>0.12505370787157</v>
      </c>
      <c r="U51" t="s">
        <v>7</v>
      </c>
    </row>
    <row r="52" spans="1:21" x14ac:dyDescent="0.25">
      <c r="A52" t="s">
        <v>24</v>
      </c>
      <c r="B52">
        <v>8.1785352241631304E-2</v>
      </c>
      <c r="C52" t="s">
        <v>7</v>
      </c>
      <c r="D52">
        <v>0</v>
      </c>
      <c r="E52" t="s">
        <v>7</v>
      </c>
      <c r="F52">
        <v>0.246990752215142</v>
      </c>
      <c r="G52" t="s">
        <v>7</v>
      </c>
      <c r="H52">
        <v>0.11479901871006599</v>
      </c>
      <c r="I52" t="s">
        <v>7</v>
      </c>
      <c r="J52">
        <v>0.14346168605399001</v>
      </c>
      <c r="K52" t="s">
        <v>7</v>
      </c>
      <c r="L52">
        <v>6.4702084909458196E-2</v>
      </c>
      <c r="M52" t="s">
        <v>7</v>
      </c>
      <c r="N52">
        <v>9.0392027373134606E-2</v>
      </c>
      <c r="O52" t="s">
        <v>7</v>
      </c>
      <c r="P52">
        <v>0.17152405027489401</v>
      </c>
      <c r="Q52" t="s">
        <v>7</v>
      </c>
      <c r="R52">
        <v>0.2437264112226</v>
      </c>
      <c r="S52" t="s">
        <v>7</v>
      </c>
      <c r="T52">
        <v>8.5857407299807897E-2</v>
      </c>
      <c r="U52" t="s">
        <v>50</v>
      </c>
    </row>
    <row r="53" spans="1:21" x14ac:dyDescent="0.25">
      <c r="A53" t="s">
        <v>25</v>
      </c>
      <c r="B53">
        <v>5.85083137353564E-2</v>
      </c>
      <c r="C53" t="s">
        <v>7</v>
      </c>
      <c r="D53">
        <v>0.156130331225247</v>
      </c>
      <c r="E53" t="s">
        <v>7</v>
      </c>
      <c r="F53">
        <v>0.19473455417899799</v>
      </c>
      <c r="G53" t="s">
        <v>7</v>
      </c>
      <c r="H53">
        <v>0.25025134267607202</v>
      </c>
      <c r="I53" t="s">
        <v>7</v>
      </c>
      <c r="J53">
        <v>0.15351119869948099</v>
      </c>
      <c r="K53" t="s">
        <v>7</v>
      </c>
      <c r="L53">
        <v>9.0947414444571106E-2</v>
      </c>
      <c r="M53" t="s">
        <v>7</v>
      </c>
      <c r="N53">
        <v>0.15309880256274999</v>
      </c>
      <c r="O53" t="s">
        <v>7</v>
      </c>
      <c r="P53">
        <v>0.17193812675551801</v>
      </c>
      <c r="Q53" t="s">
        <v>7</v>
      </c>
      <c r="R53">
        <v>0.37804423970913797</v>
      </c>
      <c r="S53" t="s">
        <v>7</v>
      </c>
      <c r="T53">
        <v>0.148158024285475</v>
      </c>
      <c r="U53" t="s">
        <v>7</v>
      </c>
    </row>
    <row r="54" spans="1:21" x14ac:dyDescent="0.25">
      <c r="A54" t="s">
        <v>26</v>
      </c>
      <c r="B54">
        <v>6.10696605022224E-2</v>
      </c>
      <c r="C54" t="s">
        <v>7</v>
      </c>
      <c r="D54">
        <v>0.26298816292175398</v>
      </c>
      <c r="E54" t="s">
        <v>7</v>
      </c>
      <c r="F54">
        <v>0.179485038710815</v>
      </c>
      <c r="G54" t="s">
        <v>7</v>
      </c>
      <c r="H54">
        <v>0.1521924504802</v>
      </c>
      <c r="I54" t="s">
        <v>7</v>
      </c>
      <c r="J54">
        <v>6.5039993831186901E-2</v>
      </c>
      <c r="K54" t="s">
        <v>7</v>
      </c>
      <c r="L54">
        <v>0.118452423560475</v>
      </c>
      <c r="M54" t="s">
        <v>7</v>
      </c>
      <c r="N54">
        <v>5.76577725366254E-2</v>
      </c>
      <c r="O54" t="s">
        <v>7</v>
      </c>
      <c r="P54">
        <v>0.15826028599288899</v>
      </c>
      <c r="Q54" t="s">
        <v>7</v>
      </c>
      <c r="R54">
        <v>0.311246569882138</v>
      </c>
      <c r="S54" t="s">
        <v>7</v>
      </c>
      <c r="T54">
        <v>9.1149487512186295E-2</v>
      </c>
      <c r="U54" t="s">
        <v>7</v>
      </c>
    </row>
    <row r="55" spans="1:21" x14ac:dyDescent="0.25">
      <c r="A55" t="s">
        <v>27</v>
      </c>
      <c r="B55">
        <v>7.2503917518265501E-2</v>
      </c>
      <c r="C55" t="s">
        <v>7</v>
      </c>
      <c r="D55">
        <v>0.19152875427882601</v>
      </c>
      <c r="E55" t="s">
        <v>7</v>
      </c>
      <c r="F55">
        <v>0.153369345867193</v>
      </c>
      <c r="G55" t="s">
        <v>7</v>
      </c>
      <c r="H55">
        <v>0.25347293233045998</v>
      </c>
      <c r="I55" t="s">
        <v>7</v>
      </c>
      <c r="J55">
        <v>0.114291960248265</v>
      </c>
      <c r="K55" t="s">
        <v>7</v>
      </c>
      <c r="L55">
        <v>5.6741651258728799E-2</v>
      </c>
      <c r="M55" t="s">
        <v>7</v>
      </c>
      <c r="N55">
        <v>0.102952950641456</v>
      </c>
      <c r="O55" t="s">
        <v>7</v>
      </c>
      <c r="P55">
        <v>0.15685453279174</v>
      </c>
      <c r="Q55" t="s">
        <v>7</v>
      </c>
      <c r="R55">
        <v>0.311246569882138</v>
      </c>
      <c r="S55" t="s">
        <v>7</v>
      </c>
      <c r="T55">
        <v>0</v>
      </c>
      <c r="U55" t="s">
        <v>7</v>
      </c>
    </row>
    <row r="56" spans="1:21" x14ac:dyDescent="0.25">
      <c r="A56" t="s">
        <v>28</v>
      </c>
      <c r="B56">
        <v>4.7750613108046201E-2</v>
      </c>
      <c r="C56" t="s">
        <v>7</v>
      </c>
      <c r="D56">
        <v>0.19152875427882601</v>
      </c>
      <c r="E56" t="s">
        <v>7</v>
      </c>
      <c r="F56">
        <v>0.24588238899199999</v>
      </c>
      <c r="G56" t="s">
        <v>7</v>
      </c>
      <c r="H56">
        <v>0.14668968952822001</v>
      </c>
      <c r="I56" t="s">
        <v>7</v>
      </c>
      <c r="J56">
        <v>8.7379810561521096E-2</v>
      </c>
      <c r="K56" t="s">
        <v>7</v>
      </c>
      <c r="L56">
        <v>9.0697897944316902E-2</v>
      </c>
      <c r="M56" t="s">
        <v>7</v>
      </c>
      <c r="N56">
        <v>0.14565374763111899</v>
      </c>
      <c r="O56" t="s">
        <v>7</v>
      </c>
      <c r="P56">
        <v>0.24445851081211201</v>
      </c>
      <c r="Q56" t="s">
        <v>7</v>
      </c>
      <c r="R56">
        <v>0.22497455280741899</v>
      </c>
      <c r="S56" t="s">
        <v>7</v>
      </c>
      <c r="T56">
        <v>7.9499650163513694E-2</v>
      </c>
      <c r="U56" t="s">
        <v>7</v>
      </c>
    </row>
    <row r="57" spans="1:21" x14ac:dyDescent="0.25">
      <c r="A57" t="s">
        <v>29</v>
      </c>
      <c r="B57">
        <v>3.9101322224512798E-2</v>
      </c>
      <c r="C57" t="s">
        <v>7</v>
      </c>
      <c r="D57">
        <v>0.246059744616341</v>
      </c>
      <c r="E57" t="s">
        <v>7</v>
      </c>
      <c r="F57">
        <v>0.16633757970851201</v>
      </c>
      <c r="G57" t="s">
        <v>7</v>
      </c>
      <c r="H57">
        <v>0.20819655013311</v>
      </c>
      <c r="I57" t="s">
        <v>7</v>
      </c>
      <c r="J57">
        <v>0.123002069602634</v>
      </c>
      <c r="K57" t="s">
        <v>7</v>
      </c>
      <c r="L57">
        <v>7.6140012544336999E-2</v>
      </c>
      <c r="M57" t="s">
        <v>7</v>
      </c>
      <c r="N57">
        <v>4.70262454977462E-2</v>
      </c>
      <c r="O57" t="s">
        <v>7</v>
      </c>
      <c r="P57">
        <v>0.15685453279174</v>
      </c>
      <c r="Q57" t="s">
        <v>7</v>
      </c>
      <c r="R57">
        <v>0.28276149806696299</v>
      </c>
      <c r="S57" t="s">
        <v>7</v>
      </c>
      <c r="T57">
        <v>4.4118639425803602E-2</v>
      </c>
      <c r="U57" t="s">
        <v>7</v>
      </c>
    </row>
    <row r="58" spans="1:21" x14ac:dyDescent="0.25">
      <c r="A58" t="s">
        <v>30</v>
      </c>
      <c r="B58">
        <v>4.9538303452343203E-2</v>
      </c>
      <c r="C58" t="s">
        <v>7</v>
      </c>
      <c r="D58">
        <v>0.45413061199281601</v>
      </c>
      <c r="E58" t="s">
        <v>50</v>
      </c>
      <c r="F58">
        <v>0.33576170453472998</v>
      </c>
      <c r="G58" t="s">
        <v>7</v>
      </c>
      <c r="H58">
        <v>0.22167542646150401</v>
      </c>
      <c r="I58" t="s">
        <v>7</v>
      </c>
      <c r="J58">
        <v>6.7727444346334306E-2</v>
      </c>
      <c r="K58" t="s">
        <v>7</v>
      </c>
      <c r="L58">
        <v>6.2406567568934798E-2</v>
      </c>
      <c r="M58" t="s">
        <v>7</v>
      </c>
      <c r="N58">
        <v>6.4696329683042605E-2</v>
      </c>
      <c r="O58" t="s">
        <v>7</v>
      </c>
      <c r="P58">
        <v>0.118335784676818</v>
      </c>
      <c r="Q58" t="s">
        <v>7</v>
      </c>
      <c r="R58">
        <v>0.354755259579077</v>
      </c>
      <c r="S58" t="s">
        <v>7</v>
      </c>
      <c r="T58">
        <v>9.4310573938363507E-2</v>
      </c>
      <c r="U58" t="s">
        <v>7</v>
      </c>
    </row>
    <row r="59" spans="1:21" x14ac:dyDescent="0.25">
      <c r="A59" t="s">
        <v>31</v>
      </c>
      <c r="B59">
        <v>8.7185285141591698E-2</v>
      </c>
      <c r="C59" t="s">
        <v>7</v>
      </c>
      <c r="D59">
        <v>0.265174919897331</v>
      </c>
      <c r="E59" t="s">
        <v>7</v>
      </c>
      <c r="F59">
        <v>0.297288425090455</v>
      </c>
      <c r="G59" t="s">
        <v>7</v>
      </c>
      <c r="H59">
        <v>0.17260718466858699</v>
      </c>
      <c r="I59" t="s">
        <v>7</v>
      </c>
      <c r="J59">
        <v>0.108770633402786</v>
      </c>
      <c r="K59" t="s">
        <v>7</v>
      </c>
      <c r="L59">
        <v>0.14981605007188001</v>
      </c>
      <c r="M59" t="s">
        <v>7</v>
      </c>
      <c r="N59">
        <v>0.27157393519103101</v>
      </c>
      <c r="O59" t="s">
        <v>50</v>
      </c>
      <c r="P59">
        <v>0.24445851081211201</v>
      </c>
      <c r="Q59" t="s">
        <v>7</v>
      </c>
      <c r="R59">
        <v>0.42212134710135701</v>
      </c>
      <c r="S59" t="s">
        <v>7</v>
      </c>
      <c r="T59">
        <v>0.12831192739237801</v>
      </c>
      <c r="U59" t="s">
        <v>7</v>
      </c>
    </row>
    <row r="60" spans="1:21" x14ac:dyDescent="0.25">
      <c r="A60" t="s">
        <v>32</v>
      </c>
      <c r="B60">
        <v>4.9905286292579898E-2</v>
      </c>
      <c r="C60" t="s">
        <v>7</v>
      </c>
      <c r="D60">
        <v>0.28010651795850799</v>
      </c>
      <c r="E60" t="s">
        <v>7</v>
      </c>
      <c r="F60">
        <v>0.20343281336674601</v>
      </c>
      <c r="G60" t="s">
        <v>7</v>
      </c>
      <c r="H60">
        <v>0.23687084391570801</v>
      </c>
      <c r="I60" t="s">
        <v>7</v>
      </c>
      <c r="J60">
        <v>7.0321868074600793E-2</v>
      </c>
      <c r="K60" t="s">
        <v>7</v>
      </c>
      <c r="L60">
        <v>0.108665063838429</v>
      </c>
      <c r="M60" t="s">
        <v>7</v>
      </c>
      <c r="N60">
        <v>5.1657147649656301E-2</v>
      </c>
      <c r="O60" t="s">
        <v>7</v>
      </c>
      <c r="P60">
        <v>0.11474378688092</v>
      </c>
      <c r="Q60" t="s">
        <v>7</v>
      </c>
      <c r="R60">
        <v>0.36935590314307498</v>
      </c>
      <c r="S60" t="s">
        <v>7</v>
      </c>
      <c r="T60">
        <v>8.7249326758544798E-2</v>
      </c>
      <c r="U60" t="s">
        <v>7</v>
      </c>
    </row>
    <row r="61" spans="1:21" x14ac:dyDescent="0.25">
      <c r="A61" t="s">
        <v>33</v>
      </c>
      <c r="B61">
        <v>6.89013562211922E-2</v>
      </c>
      <c r="C61" t="s">
        <v>7</v>
      </c>
      <c r="D61">
        <v>7.9903247542130199E-2</v>
      </c>
      <c r="E61" t="s">
        <v>7</v>
      </c>
      <c r="F61">
        <v>0.31351462545825298</v>
      </c>
      <c r="G61" t="s">
        <v>7</v>
      </c>
      <c r="H61">
        <v>0.165817701534902</v>
      </c>
      <c r="I61" t="s">
        <v>7</v>
      </c>
      <c r="J61">
        <v>6.7378736718926704E-2</v>
      </c>
      <c r="K61" t="s">
        <v>7</v>
      </c>
      <c r="L61">
        <v>0.153597262671019</v>
      </c>
      <c r="M61" t="s">
        <v>7</v>
      </c>
      <c r="N61">
        <v>0.10960706658984801</v>
      </c>
      <c r="O61" t="s">
        <v>7</v>
      </c>
      <c r="P61">
        <v>0.424463931841844</v>
      </c>
      <c r="Q61" t="s">
        <v>50</v>
      </c>
      <c r="R61">
        <v>0.22497455280741899</v>
      </c>
      <c r="S61" t="s">
        <v>7</v>
      </c>
      <c r="T61">
        <v>6.0538154402979598E-2</v>
      </c>
      <c r="U61" t="s">
        <v>7</v>
      </c>
    </row>
    <row r="62" spans="1:21" x14ac:dyDescent="0.25">
      <c r="A62" t="s">
        <v>34</v>
      </c>
      <c r="B62">
        <v>8.0559874217519603E-2</v>
      </c>
      <c r="C62" t="s">
        <v>7</v>
      </c>
      <c r="D62">
        <v>7.9903247542130199E-2</v>
      </c>
      <c r="E62" t="s">
        <v>7</v>
      </c>
      <c r="F62">
        <v>0.20229930631051399</v>
      </c>
      <c r="G62" t="s">
        <v>7</v>
      </c>
      <c r="H62">
        <v>0.21516246511374201</v>
      </c>
      <c r="I62" t="s">
        <v>7</v>
      </c>
      <c r="J62">
        <v>9.0896988210623003E-2</v>
      </c>
      <c r="K62" t="s">
        <v>7</v>
      </c>
      <c r="L62">
        <v>0.18123612854344101</v>
      </c>
      <c r="M62" t="s">
        <v>7</v>
      </c>
      <c r="N62">
        <v>0.16093838326530399</v>
      </c>
      <c r="O62" t="s">
        <v>7</v>
      </c>
      <c r="P62">
        <v>0.192108146693169</v>
      </c>
      <c r="Q62" t="s">
        <v>7</v>
      </c>
      <c r="R62">
        <v>0.19151640961729099</v>
      </c>
      <c r="S62" t="s">
        <v>7</v>
      </c>
      <c r="T62">
        <v>9.0278879715413402E-2</v>
      </c>
      <c r="U62" t="s">
        <v>7</v>
      </c>
    </row>
    <row r="63" spans="1:21" x14ac:dyDescent="0.25">
      <c r="A63" t="s">
        <v>35</v>
      </c>
      <c r="B63">
        <v>5.3614339578685798E-2</v>
      </c>
      <c r="C63" t="s">
        <v>7</v>
      </c>
      <c r="D63">
        <v>7.9903247542130199E-2</v>
      </c>
      <c r="E63" t="s">
        <v>7</v>
      </c>
      <c r="F63">
        <v>0.290058576539306</v>
      </c>
      <c r="G63" t="s">
        <v>7</v>
      </c>
      <c r="H63">
        <v>0.31102609032467299</v>
      </c>
      <c r="I63" t="s">
        <v>7</v>
      </c>
      <c r="J63">
        <v>0.12202002359896701</v>
      </c>
      <c r="K63" t="s">
        <v>7</v>
      </c>
      <c r="L63">
        <v>0.11040784569630401</v>
      </c>
      <c r="M63" t="s">
        <v>7</v>
      </c>
      <c r="N63">
        <v>0.17300190044793101</v>
      </c>
      <c r="O63" t="s">
        <v>7</v>
      </c>
      <c r="P63">
        <v>0.114158770035183</v>
      </c>
      <c r="Q63" t="s">
        <v>7</v>
      </c>
      <c r="R63">
        <v>0.384710910464787</v>
      </c>
      <c r="S63" t="s">
        <v>7</v>
      </c>
      <c r="T63">
        <v>7.94922886846509E-2</v>
      </c>
      <c r="U63" t="s">
        <v>7</v>
      </c>
    </row>
    <row r="64" spans="1:21" x14ac:dyDescent="0.25">
      <c r="A64" t="s">
        <v>36</v>
      </c>
      <c r="B64">
        <v>2.5556694863091201E-2</v>
      </c>
      <c r="C64" t="s">
        <v>7</v>
      </c>
      <c r="D64">
        <v>0.11805139068003299</v>
      </c>
      <c r="E64" t="s">
        <v>7</v>
      </c>
      <c r="F64">
        <v>0.21352319720801999</v>
      </c>
      <c r="G64" t="s">
        <v>7</v>
      </c>
      <c r="H64">
        <v>0.114837532589804</v>
      </c>
      <c r="I64" t="s">
        <v>7</v>
      </c>
      <c r="J64">
        <v>7.9619529697154107E-2</v>
      </c>
      <c r="K64" t="s">
        <v>7</v>
      </c>
      <c r="L64">
        <v>0.12893200555244999</v>
      </c>
      <c r="M64" t="s">
        <v>7</v>
      </c>
      <c r="N64">
        <v>0.133009200839212</v>
      </c>
      <c r="O64" t="s">
        <v>7</v>
      </c>
      <c r="P64">
        <v>0.25683281674596098</v>
      </c>
      <c r="Q64" t="s">
        <v>7</v>
      </c>
      <c r="R64">
        <v>0.38234924557587002</v>
      </c>
      <c r="S64" t="s">
        <v>7</v>
      </c>
      <c r="T64">
        <v>7.94922886846509E-2</v>
      </c>
      <c r="U64" t="s">
        <v>7</v>
      </c>
    </row>
    <row r="65" spans="1:21" x14ac:dyDescent="0.25">
      <c r="A65" t="s">
        <v>37</v>
      </c>
      <c r="B65">
        <v>7.5461510376042998E-2</v>
      </c>
      <c r="C65" t="s">
        <v>7</v>
      </c>
      <c r="D65">
        <v>9.1676290606787197E-2</v>
      </c>
      <c r="E65" t="s">
        <v>7</v>
      </c>
      <c r="F65">
        <v>0.68096079005007204</v>
      </c>
      <c r="G65" t="s">
        <v>50</v>
      </c>
      <c r="H65">
        <v>0.14414022591961301</v>
      </c>
      <c r="I65" t="s">
        <v>7</v>
      </c>
      <c r="J65">
        <v>6.9617068123964801E-2</v>
      </c>
      <c r="K65" t="s">
        <v>7</v>
      </c>
      <c r="L65">
        <v>0.159336815946654</v>
      </c>
      <c r="M65" t="s">
        <v>7</v>
      </c>
      <c r="N65">
        <v>0.111489395118198</v>
      </c>
      <c r="O65" t="s">
        <v>7</v>
      </c>
      <c r="P65">
        <v>0.23702390714108801</v>
      </c>
      <c r="Q65" t="s">
        <v>7</v>
      </c>
      <c r="R65">
        <v>0.36317703700419302</v>
      </c>
      <c r="S65" t="s">
        <v>7</v>
      </c>
      <c r="T65">
        <v>5.4104822580755399E-2</v>
      </c>
      <c r="U6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te08_csn_bugs_phpmyadmin (2)</vt:lpstr>
      <vt:lpstr>Sheet2</vt:lpstr>
      <vt:lpstr>te08_csn_bugs_phpmyadmin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2021-11-22T13:41:49Z</dcterms:created>
  <dcterms:modified xsi:type="dcterms:W3CDTF">2022-11-28T13:44:52Z</dcterms:modified>
</cp:coreProperties>
</file>