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4_bugs\data_bugsn\lm\"/>
    </mc:Choice>
  </mc:AlternateContent>
  <xr:revisionPtr revIDLastSave="0" documentId="13_ncr:40009_{333C2733-BC8A-4D63-82FA-6D2B8AAE0EFD}" xr6:coauthVersionLast="47" xr6:coauthVersionMax="47" xr10:uidLastSave="{00000000-0000-0000-0000-000000000000}"/>
  <bookViews>
    <workbookView xWindow="-120" yWindow="-120" windowWidth="38640" windowHeight="15720"/>
  </bookViews>
  <sheets>
    <sheet name="csn_lm_bugsn__all_p5e10" sheetId="1" r:id="rId1"/>
  </sheets>
  <calcPr calcId="0"/>
</workbook>
</file>

<file path=xl/calcChain.xml><?xml version="1.0" encoding="utf-8"?>
<calcChain xmlns="http://schemas.openxmlformats.org/spreadsheetml/2006/main">
  <c r="BF32" i="1" l="1"/>
  <c r="BE32" i="1"/>
  <c r="BD32" i="1"/>
  <c r="BC32" i="1"/>
  <c r="BB32" i="1"/>
  <c r="BA32" i="1"/>
  <c r="AZ32" i="1"/>
  <c r="AY32" i="1"/>
  <c r="AX32" i="1"/>
  <c r="AW32" i="1"/>
  <c r="BK32" i="1" s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AR32" i="1" s="1"/>
  <c r="AS32" i="1" s="1"/>
  <c r="AU32" i="1" s="1"/>
  <c r="X32" i="1"/>
  <c r="AT32" i="1" s="1"/>
  <c r="W32" i="1"/>
  <c r="BF31" i="1"/>
  <c r="BE31" i="1"/>
  <c r="BD31" i="1"/>
  <c r="BC31" i="1"/>
  <c r="BB31" i="1"/>
  <c r="BA31" i="1"/>
  <c r="BH31" i="1" s="1"/>
  <c r="AZ31" i="1"/>
  <c r="AY31" i="1"/>
  <c r="AX31" i="1"/>
  <c r="AW31" i="1"/>
  <c r="BK31" i="1" s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T31" i="1" s="1"/>
  <c r="AA31" i="1"/>
  <c r="AR31" i="1" s="1"/>
  <c r="AS31" i="1" s="1"/>
  <c r="AU31" i="1" s="1"/>
  <c r="Z31" i="1"/>
  <c r="Y31" i="1"/>
  <c r="X31" i="1"/>
  <c r="W31" i="1"/>
  <c r="BF30" i="1"/>
  <c r="BE30" i="1"/>
  <c r="BD30" i="1"/>
  <c r="BC30" i="1"/>
  <c r="BH30" i="1" s="1"/>
  <c r="BB30" i="1"/>
  <c r="BA30" i="1"/>
  <c r="AZ30" i="1"/>
  <c r="AY30" i="1"/>
  <c r="AX30" i="1"/>
  <c r="AW30" i="1"/>
  <c r="BK30" i="1" s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T30" i="1" s="1"/>
  <c r="AC30" i="1"/>
  <c r="AR30" i="1" s="1"/>
  <c r="AS30" i="1" s="1"/>
  <c r="AU30" i="1" s="1"/>
  <c r="AB30" i="1"/>
  <c r="AA30" i="1"/>
  <c r="Z30" i="1"/>
  <c r="Y30" i="1"/>
  <c r="X30" i="1"/>
  <c r="W30" i="1"/>
  <c r="BF29" i="1"/>
  <c r="BE29" i="1"/>
  <c r="BD29" i="1"/>
  <c r="BC29" i="1"/>
  <c r="BB29" i="1"/>
  <c r="BA29" i="1"/>
  <c r="AZ29" i="1"/>
  <c r="AY29" i="1"/>
  <c r="AX29" i="1"/>
  <c r="AW29" i="1"/>
  <c r="BK29" i="1" s="1"/>
  <c r="AP29" i="1"/>
  <c r="AO29" i="1"/>
  <c r="AN29" i="1"/>
  <c r="AM29" i="1"/>
  <c r="AL29" i="1"/>
  <c r="AK29" i="1"/>
  <c r="AJ29" i="1"/>
  <c r="AI29" i="1"/>
  <c r="AH29" i="1"/>
  <c r="AG29" i="1"/>
  <c r="AF29" i="1"/>
  <c r="AT29" i="1" s="1"/>
  <c r="AE29" i="1"/>
  <c r="AR29" i="1" s="1"/>
  <c r="AS29" i="1" s="1"/>
  <c r="AU29" i="1" s="1"/>
  <c r="AD29" i="1"/>
  <c r="AC29" i="1"/>
  <c r="AB29" i="1"/>
  <c r="AA29" i="1"/>
  <c r="Z29" i="1"/>
  <c r="Y29" i="1"/>
  <c r="X29" i="1"/>
  <c r="W29" i="1"/>
  <c r="BI28" i="1"/>
  <c r="BH28" i="1"/>
  <c r="BF28" i="1"/>
  <c r="BE28" i="1"/>
  <c r="BD28" i="1"/>
  <c r="BC28" i="1"/>
  <c r="BB28" i="1"/>
  <c r="BA28" i="1"/>
  <c r="AZ28" i="1"/>
  <c r="AY28" i="1"/>
  <c r="AX28" i="1"/>
  <c r="AW28" i="1"/>
  <c r="BK28" i="1" s="1"/>
  <c r="AT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AR28" i="1" s="1"/>
  <c r="AS28" i="1" s="1"/>
  <c r="AU28" i="1" s="1"/>
  <c r="BF27" i="1"/>
  <c r="BE27" i="1"/>
  <c r="BD27" i="1"/>
  <c r="BC27" i="1"/>
  <c r="BB27" i="1"/>
  <c r="BA27" i="1"/>
  <c r="AZ27" i="1"/>
  <c r="AY27" i="1"/>
  <c r="AX27" i="1"/>
  <c r="AW27" i="1"/>
  <c r="BI27" i="1" s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AT27" i="1" s="1"/>
  <c r="W27" i="1"/>
  <c r="AR27" i="1" s="1"/>
  <c r="AS27" i="1" s="1"/>
  <c r="AU27" i="1" s="1"/>
  <c r="BF26" i="1"/>
  <c r="BE26" i="1"/>
  <c r="BD26" i="1"/>
  <c r="BC26" i="1"/>
  <c r="BB26" i="1"/>
  <c r="BA26" i="1"/>
  <c r="AZ26" i="1"/>
  <c r="AY26" i="1"/>
  <c r="AX26" i="1"/>
  <c r="AW26" i="1"/>
  <c r="BK26" i="1" s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AR26" i="1" s="1"/>
  <c r="AS26" i="1" s="1"/>
  <c r="X26" i="1"/>
  <c r="AT26" i="1" s="1"/>
  <c r="W26" i="1"/>
  <c r="BF25" i="1"/>
  <c r="BE25" i="1"/>
  <c r="BD25" i="1"/>
  <c r="BC25" i="1"/>
  <c r="BB25" i="1"/>
  <c r="BA25" i="1"/>
  <c r="BH25" i="1" s="1"/>
  <c r="AZ25" i="1"/>
  <c r="AY25" i="1"/>
  <c r="AX25" i="1"/>
  <c r="AW25" i="1"/>
  <c r="BK25" i="1" s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AR25" i="1" s="1"/>
  <c r="AS25" i="1" s="1"/>
  <c r="Z25" i="1"/>
  <c r="AT25" i="1" s="1"/>
  <c r="Y25" i="1"/>
  <c r="X25" i="1"/>
  <c r="W25" i="1"/>
  <c r="BF24" i="1"/>
  <c r="BE24" i="1"/>
  <c r="BD24" i="1"/>
  <c r="BC24" i="1"/>
  <c r="BI24" i="1" s="1"/>
  <c r="BB24" i="1"/>
  <c r="BA24" i="1"/>
  <c r="AZ24" i="1"/>
  <c r="AY24" i="1"/>
  <c r="AX24" i="1"/>
  <c r="AW24" i="1"/>
  <c r="BK24" i="1" s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T24" i="1" s="1"/>
  <c r="AC24" i="1"/>
  <c r="AR24" i="1" s="1"/>
  <c r="AS24" i="1" s="1"/>
  <c r="AU24" i="1" s="1"/>
  <c r="AB24" i="1"/>
  <c r="AA24" i="1"/>
  <c r="Z24" i="1"/>
  <c r="Y24" i="1"/>
  <c r="X24" i="1"/>
  <c r="W24" i="1"/>
  <c r="BF23" i="1"/>
  <c r="BE23" i="1"/>
  <c r="BD23" i="1"/>
  <c r="BC23" i="1"/>
  <c r="BB23" i="1"/>
  <c r="BA23" i="1"/>
  <c r="AZ23" i="1"/>
  <c r="AY23" i="1"/>
  <c r="AX23" i="1"/>
  <c r="AW23" i="1"/>
  <c r="BK23" i="1" s="1"/>
  <c r="AR23" i="1"/>
  <c r="AS23" i="1" s="1"/>
  <c r="AU23" i="1" s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AT23" i="1" s="1"/>
  <c r="W23" i="1"/>
  <c r="BI22" i="1"/>
  <c r="BH22" i="1"/>
  <c r="BF22" i="1"/>
  <c r="BE22" i="1"/>
  <c r="BD22" i="1"/>
  <c r="BC22" i="1"/>
  <c r="BB22" i="1"/>
  <c r="BA22" i="1"/>
  <c r="AZ22" i="1"/>
  <c r="AY22" i="1"/>
  <c r="AX22" i="1"/>
  <c r="AW22" i="1"/>
  <c r="BK22" i="1" s="1"/>
  <c r="AT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AR22" i="1" s="1"/>
  <c r="AS22" i="1" s="1"/>
  <c r="AU22" i="1" s="1"/>
  <c r="BF21" i="1"/>
  <c r="BE21" i="1"/>
  <c r="BD21" i="1"/>
  <c r="BC21" i="1"/>
  <c r="BB21" i="1"/>
  <c r="BA21" i="1"/>
  <c r="AZ21" i="1"/>
  <c r="AY21" i="1"/>
  <c r="AX21" i="1"/>
  <c r="AW21" i="1"/>
  <c r="BI21" i="1" s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AT21" i="1" s="1"/>
  <c r="W21" i="1"/>
  <c r="AR21" i="1" s="1"/>
  <c r="AS21" i="1" s="1"/>
  <c r="AU21" i="1" s="1"/>
  <c r="BF20" i="1"/>
  <c r="BE20" i="1"/>
  <c r="BD20" i="1"/>
  <c r="BC20" i="1"/>
  <c r="BB20" i="1"/>
  <c r="BA20" i="1"/>
  <c r="AZ20" i="1"/>
  <c r="AY20" i="1"/>
  <c r="AX20" i="1"/>
  <c r="BK20" i="1" s="1"/>
  <c r="AW20" i="1"/>
  <c r="BJ20" i="1" s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T20" i="1" s="1"/>
  <c r="W20" i="1"/>
  <c r="AR20" i="1" s="1"/>
  <c r="AS20" i="1" s="1"/>
  <c r="BF19" i="1"/>
  <c r="BE19" i="1"/>
  <c r="BD19" i="1"/>
  <c r="BC19" i="1"/>
  <c r="BB19" i="1"/>
  <c r="BA19" i="1"/>
  <c r="AZ19" i="1"/>
  <c r="AY19" i="1"/>
  <c r="AX19" i="1"/>
  <c r="BK19" i="1" s="1"/>
  <c r="AW19" i="1"/>
  <c r="BJ19" i="1" s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AR19" i="1" s="1"/>
  <c r="AS19" i="1" s="1"/>
  <c r="AU19" i="1" s="1"/>
  <c r="Z19" i="1"/>
  <c r="Y19" i="1"/>
  <c r="X19" i="1"/>
  <c r="AT19" i="1" s="1"/>
  <c r="W19" i="1"/>
  <c r="BF18" i="1"/>
  <c r="BE18" i="1"/>
  <c r="BD18" i="1"/>
  <c r="BC18" i="1"/>
  <c r="BI18" i="1" s="1"/>
  <c r="BB18" i="1"/>
  <c r="BA18" i="1"/>
  <c r="AZ18" i="1"/>
  <c r="AY18" i="1"/>
  <c r="AX18" i="1"/>
  <c r="AW18" i="1"/>
  <c r="BK18" i="1" s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T18" i="1" s="1"/>
  <c r="AC18" i="1"/>
  <c r="AR18" i="1" s="1"/>
  <c r="AS18" i="1" s="1"/>
  <c r="AU18" i="1" s="1"/>
  <c r="AB18" i="1"/>
  <c r="AA18" i="1"/>
  <c r="Z18" i="1"/>
  <c r="Y18" i="1"/>
  <c r="X18" i="1"/>
  <c r="W18" i="1"/>
  <c r="BF17" i="1"/>
  <c r="BE17" i="1"/>
  <c r="BD17" i="1"/>
  <c r="BC17" i="1"/>
  <c r="BB17" i="1"/>
  <c r="BA17" i="1"/>
  <c r="AZ17" i="1"/>
  <c r="AY17" i="1"/>
  <c r="AX17" i="1"/>
  <c r="BK17" i="1" s="1"/>
  <c r="AW17" i="1"/>
  <c r="BJ17" i="1" s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R17" i="1" s="1"/>
  <c r="AS17" i="1" s="1"/>
  <c r="AU17" i="1" s="1"/>
  <c r="AD17" i="1"/>
  <c r="AC17" i="1"/>
  <c r="AB17" i="1"/>
  <c r="AA17" i="1"/>
  <c r="Z17" i="1"/>
  <c r="Y17" i="1"/>
  <c r="X17" i="1"/>
  <c r="AT17" i="1" s="1"/>
  <c r="W17" i="1"/>
  <c r="BH16" i="1"/>
  <c r="BF16" i="1"/>
  <c r="BE16" i="1"/>
  <c r="BD16" i="1"/>
  <c r="BC16" i="1"/>
  <c r="BB16" i="1"/>
  <c r="BA16" i="1"/>
  <c r="AZ16" i="1"/>
  <c r="BI16" i="1" s="1"/>
  <c r="AY16" i="1"/>
  <c r="AX16" i="1"/>
  <c r="AW16" i="1"/>
  <c r="BK16" i="1" s="1"/>
  <c r="AT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AR16" i="1" s="1"/>
  <c r="AS16" i="1" s="1"/>
  <c r="AU16" i="1" s="1"/>
  <c r="BF15" i="1"/>
  <c r="BE15" i="1"/>
  <c r="BD15" i="1"/>
  <c r="BC15" i="1"/>
  <c r="BB15" i="1"/>
  <c r="BA15" i="1"/>
  <c r="AZ15" i="1"/>
  <c r="AY15" i="1"/>
  <c r="AX15" i="1"/>
  <c r="AW15" i="1"/>
  <c r="BI15" i="1" s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AT15" i="1" s="1"/>
  <c r="W15" i="1"/>
  <c r="AR15" i="1" s="1"/>
  <c r="AS15" i="1" s="1"/>
  <c r="BF14" i="1"/>
  <c r="BE14" i="1"/>
  <c r="BD14" i="1"/>
  <c r="BC14" i="1"/>
  <c r="BB14" i="1"/>
  <c r="BA14" i="1"/>
  <c r="AZ14" i="1"/>
  <c r="AY14" i="1"/>
  <c r="BI14" i="1" s="1"/>
  <c r="AX14" i="1"/>
  <c r="AW14" i="1"/>
  <c r="BK14" i="1" s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AT14" i="1" s="1"/>
  <c r="W14" i="1"/>
  <c r="AR14" i="1" s="1"/>
  <c r="AS14" i="1" s="1"/>
  <c r="AU14" i="1" s="1"/>
  <c r="BF13" i="1"/>
  <c r="BE13" i="1"/>
  <c r="BD13" i="1"/>
  <c r="BC13" i="1"/>
  <c r="BB13" i="1"/>
  <c r="BA13" i="1"/>
  <c r="AZ13" i="1"/>
  <c r="AY13" i="1"/>
  <c r="AX13" i="1"/>
  <c r="BK13" i="1" s="1"/>
  <c r="AW13" i="1"/>
  <c r="BJ13" i="1" s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AR13" i="1" s="1"/>
  <c r="AS13" i="1" s="1"/>
  <c r="Z13" i="1"/>
  <c r="Y13" i="1"/>
  <c r="X13" i="1"/>
  <c r="AT13" i="1" s="1"/>
  <c r="W13" i="1"/>
  <c r="BF12" i="1"/>
  <c r="BE12" i="1"/>
  <c r="BD12" i="1"/>
  <c r="BC12" i="1"/>
  <c r="BI12" i="1" s="1"/>
  <c r="BB12" i="1"/>
  <c r="BA12" i="1"/>
  <c r="AZ12" i="1"/>
  <c r="AY12" i="1"/>
  <c r="AX12" i="1"/>
  <c r="AW12" i="1"/>
  <c r="BK12" i="1" s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T12" i="1" s="1"/>
  <c r="AC12" i="1"/>
  <c r="AR12" i="1" s="1"/>
  <c r="AS12" i="1" s="1"/>
  <c r="AB12" i="1"/>
  <c r="AA12" i="1"/>
  <c r="Z12" i="1"/>
  <c r="Y12" i="1"/>
  <c r="X12" i="1"/>
  <c r="W12" i="1"/>
  <c r="BF11" i="1"/>
  <c r="BE11" i="1"/>
  <c r="BD11" i="1"/>
  <c r="BC11" i="1"/>
  <c r="BB11" i="1"/>
  <c r="BA11" i="1"/>
  <c r="AZ11" i="1"/>
  <c r="AY11" i="1"/>
  <c r="AX11" i="1"/>
  <c r="BK11" i="1" s="1"/>
  <c r="AW11" i="1"/>
  <c r="BJ11" i="1" s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R11" i="1" s="1"/>
  <c r="AS11" i="1" s="1"/>
  <c r="AD11" i="1"/>
  <c r="AC11" i="1"/>
  <c r="AB11" i="1"/>
  <c r="AA11" i="1"/>
  <c r="Z11" i="1"/>
  <c r="Y11" i="1"/>
  <c r="X11" i="1"/>
  <c r="AT11" i="1" s="1"/>
  <c r="W11" i="1"/>
  <c r="BH10" i="1"/>
  <c r="BF10" i="1"/>
  <c r="BE10" i="1"/>
  <c r="BD10" i="1"/>
  <c r="BC10" i="1"/>
  <c r="BB10" i="1"/>
  <c r="BA10" i="1"/>
  <c r="AZ10" i="1"/>
  <c r="AY10" i="1"/>
  <c r="AX10" i="1"/>
  <c r="AW10" i="1"/>
  <c r="BK10" i="1" s="1"/>
  <c r="AT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AR10" i="1" s="1"/>
  <c r="AS10" i="1" s="1"/>
  <c r="AU10" i="1" s="1"/>
  <c r="BF9" i="1"/>
  <c r="BE9" i="1"/>
  <c r="BD9" i="1"/>
  <c r="BC9" i="1"/>
  <c r="BB9" i="1"/>
  <c r="BA9" i="1"/>
  <c r="AZ9" i="1"/>
  <c r="AY9" i="1"/>
  <c r="AX9" i="1"/>
  <c r="AW9" i="1"/>
  <c r="BI9" i="1" s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AT9" i="1" s="1"/>
  <c r="W9" i="1"/>
  <c r="AR9" i="1" s="1"/>
  <c r="AS9" i="1" s="1"/>
  <c r="AU9" i="1" s="1"/>
  <c r="BF8" i="1"/>
  <c r="BE8" i="1"/>
  <c r="BD8" i="1"/>
  <c r="BC8" i="1"/>
  <c r="BB8" i="1"/>
  <c r="BA8" i="1"/>
  <c r="AZ8" i="1"/>
  <c r="AY8" i="1"/>
  <c r="BI8" i="1" s="1"/>
  <c r="AX8" i="1"/>
  <c r="AW8" i="1"/>
  <c r="BK8" i="1" s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AT8" i="1" s="1"/>
  <c r="W8" i="1"/>
  <c r="AR8" i="1" s="1"/>
  <c r="AS8" i="1" s="1"/>
  <c r="AU8" i="1" s="1"/>
  <c r="BF7" i="1"/>
  <c r="BE7" i="1"/>
  <c r="BD7" i="1"/>
  <c r="BC7" i="1"/>
  <c r="BB7" i="1"/>
  <c r="BA7" i="1"/>
  <c r="AZ7" i="1"/>
  <c r="AY7" i="1"/>
  <c r="AX7" i="1"/>
  <c r="BK7" i="1" s="1"/>
  <c r="AW7" i="1"/>
  <c r="BJ7" i="1" s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AR7" i="1" s="1"/>
  <c r="AS7" i="1" s="1"/>
  <c r="Z7" i="1"/>
  <c r="Y7" i="1"/>
  <c r="X7" i="1"/>
  <c r="AT7" i="1" s="1"/>
  <c r="W7" i="1"/>
  <c r="BF6" i="1"/>
  <c r="BE6" i="1"/>
  <c r="BD6" i="1"/>
  <c r="BC6" i="1"/>
  <c r="BI6" i="1" s="1"/>
  <c r="BB6" i="1"/>
  <c r="BA6" i="1"/>
  <c r="AZ6" i="1"/>
  <c r="BH6" i="1" s="1"/>
  <c r="AY6" i="1"/>
  <c r="AX6" i="1"/>
  <c r="AW6" i="1"/>
  <c r="BK6" i="1" s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R6" i="1" s="1"/>
  <c r="AS6" i="1" s="1"/>
  <c r="AU6" i="1" s="1"/>
  <c r="AB6" i="1"/>
  <c r="AA6" i="1"/>
  <c r="Z6" i="1"/>
  <c r="AT6" i="1" s="1"/>
  <c r="Y6" i="1"/>
  <c r="X6" i="1"/>
  <c r="W6" i="1"/>
  <c r="BF5" i="1"/>
  <c r="BE5" i="1"/>
  <c r="BD5" i="1"/>
  <c r="BC5" i="1"/>
  <c r="BB5" i="1"/>
  <c r="BA5" i="1"/>
  <c r="AZ5" i="1"/>
  <c r="AY5" i="1"/>
  <c r="AX5" i="1"/>
  <c r="BK5" i="1" s="1"/>
  <c r="AW5" i="1"/>
  <c r="BJ5" i="1" s="1"/>
  <c r="AP5" i="1"/>
  <c r="AO5" i="1"/>
  <c r="AN5" i="1"/>
  <c r="AM5" i="1"/>
  <c r="AL5" i="1"/>
  <c r="AK5" i="1"/>
  <c r="AJ5" i="1"/>
  <c r="AI5" i="1"/>
  <c r="AH5" i="1"/>
  <c r="AG5" i="1"/>
  <c r="AF5" i="1"/>
  <c r="AE5" i="1"/>
  <c r="AR5" i="1" s="1"/>
  <c r="AS5" i="1" s="1"/>
  <c r="AD5" i="1"/>
  <c r="AC5" i="1"/>
  <c r="AB5" i="1"/>
  <c r="AA5" i="1"/>
  <c r="Z5" i="1"/>
  <c r="Y5" i="1"/>
  <c r="X5" i="1"/>
  <c r="AT5" i="1" s="1"/>
  <c r="W5" i="1"/>
  <c r="BH4" i="1"/>
  <c r="BF4" i="1"/>
  <c r="BE4" i="1"/>
  <c r="BD4" i="1"/>
  <c r="BC4" i="1"/>
  <c r="BB4" i="1"/>
  <c r="BA4" i="1"/>
  <c r="AZ4" i="1"/>
  <c r="AY4" i="1"/>
  <c r="AX4" i="1"/>
  <c r="AW4" i="1"/>
  <c r="BK4" i="1" s="1"/>
  <c r="AT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AR4" i="1" s="1"/>
  <c r="AS4" i="1" s="1"/>
  <c r="AU4" i="1" s="1"/>
  <c r="BF3" i="1"/>
  <c r="BE3" i="1"/>
  <c r="BD3" i="1"/>
  <c r="BC3" i="1"/>
  <c r="BB3" i="1"/>
  <c r="BA3" i="1"/>
  <c r="AZ3" i="1"/>
  <c r="AY3" i="1"/>
  <c r="AX3" i="1"/>
  <c r="AW3" i="1"/>
  <c r="BI3" i="1" s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AT3" i="1" s="1"/>
  <c r="W3" i="1"/>
  <c r="AR3" i="1" s="1"/>
  <c r="AS3" i="1" s="1"/>
  <c r="AU25" i="1" l="1"/>
  <c r="AU12" i="1"/>
  <c r="AU15" i="1"/>
  <c r="AU7" i="1"/>
  <c r="AU26" i="1"/>
  <c r="AU13" i="1"/>
  <c r="AU5" i="1"/>
  <c r="AU3" i="1"/>
  <c r="AU11" i="1"/>
  <c r="AU20" i="1"/>
  <c r="BI4" i="1"/>
  <c r="BK9" i="1"/>
  <c r="BI10" i="1"/>
  <c r="BK15" i="1"/>
  <c r="BK21" i="1"/>
  <c r="BK27" i="1"/>
  <c r="BJ10" i="1"/>
  <c r="BH11" i="1"/>
  <c r="BJ16" i="1"/>
  <c r="BH17" i="1"/>
  <c r="BJ22" i="1"/>
  <c r="BH23" i="1"/>
  <c r="BJ28" i="1"/>
  <c r="BH29" i="1"/>
  <c r="BJ4" i="1"/>
  <c r="BH5" i="1"/>
  <c r="BI5" i="1"/>
  <c r="BI11" i="1"/>
  <c r="BI17" i="1"/>
  <c r="BI23" i="1"/>
  <c r="BI29" i="1"/>
  <c r="BH12" i="1"/>
  <c r="BH18" i="1"/>
  <c r="BJ23" i="1"/>
  <c r="BH24" i="1"/>
  <c r="BJ29" i="1"/>
  <c r="BI30" i="1"/>
  <c r="BK3" i="1"/>
  <c r="BJ6" i="1"/>
  <c r="BH7" i="1"/>
  <c r="BJ12" i="1"/>
  <c r="BH13" i="1"/>
  <c r="BJ18" i="1"/>
  <c r="BH19" i="1"/>
  <c r="BJ24" i="1"/>
  <c r="BJ30" i="1"/>
  <c r="BJ3" i="1"/>
  <c r="BJ21" i="1"/>
  <c r="BI7" i="1"/>
  <c r="BI13" i="1"/>
  <c r="BI19" i="1"/>
  <c r="BI25" i="1"/>
  <c r="BI31" i="1"/>
  <c r="BJ15" i="1"/>
  <c r="BJ27" i="1"/>
  <c r="BH8" i="1"/>
  <c r="BH14" i="1"/>
  <c r="BH20" i="1"/>
  <c r="BJ25" i="1"/>
  <c r="BH26" i="1"/>
  <c r="BJ31" i="1"/>
  <c r="BH32" i="1"/>
  <c r="BI20" i="1"/>
  <c r="BI26" i="1"/>
  <c r="BI32" i="1"/>
  <c r="BH3" i="1"/>
  <c r="BJ8" i="1"/>
  <c r="BH9" i="1"/>
  <c r="BJ14" i="1"/>
  <c r="BH15" i="1"/>
  <c r="BH21" i="1"/>
  <c r="BJ26" i="1"/>
  <c r="BH27" i="1"/>
  <c r="BJ32" i="1"/>
  <c r="BJ9" i="1"/>
</calcChain>
</file>

<file path=xl/sharedStrings.xml><?xml version="1.0" encoding="utf-8"?>
<sst xmlns="http://schemas.openxmlformats.org/spreadsheetml/2006/main" count="158" uniqueCount="90">
  <si>
    <t>CS</t>
  </si>
  <si>
    <t>phpmyadmin</t>
  </si>
  <si>
    <t>phpmyadmin_p</t>
  </si>
  <si>
    <t>dokuwiki</t>
  </si>
  <si>
    <t>dokuwiki p _</t>
  </si>
  <si>
    <t>opencart</t>
  </si>
  <si>
    <t>opencart p _</t>
  </si>
  <si>
    <t>phpbb</t>
  </si>
  <si>
    <t>phpbb p _</t>
  </si>
  <si>
    <t>prestashop</t>
  </si>
  <si>
    <t>prestashop p _</t>
  </si>
  <si>
    <t>vanilla</t>
  </si>
  <si>
    <t>vanilla p _</t>
  </si>
  <si>
    <t>dolibarr</t>
  </si>
  <si>
    <t>dolibarr p _</t>
  </si>
  <si>
    <t>roundcubemail</t>
  </si>
  <si>
    <t>roundcubemail p _</t>
  </si>
  <si>
    <t>openemr</t>
  </si>
  <si>
    <t>openemr p _</t>
  </si>
  <si>
    <t>kanboard</t>
  </si>
  <si>
    <t>kanboard p _</t>
  </si>
  <si>
    <t xml:space="preserve"> r^2</t>
  </si>
  <si>
    <t xml:space="preserve"> p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</si>
  <si>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</si>
  <si>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</si>
  <si>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</si>
  <si>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</si>
  <si>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</si>
  <si>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</si>
  <si>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</si>
  <si>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  all cs=1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</si>
  <si>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</si>
  <si>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</si>
  <si>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</si>
  <si>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</si>
  <si>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</si>
  <si>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</si>
  <si>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</si>
  <si>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</si>
  <si>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</si>
  <si>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</si>
  <si>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</si>
  <si>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</si>
  <si>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</si>
  <si>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</si>
  <si>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</si>
  <si>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</si>
  <si>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</si>
  <si>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</si>
  <si>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</si>
  <si>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</si>
  <si>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</si>
  <si>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</si>
  <si>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</si>
  <si>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min</t>
  </si>
  <si>
    <t>max</t>
  </si>
  <si>
    <t>avg</t>
  </si>
  <si>
    <t>dp</t>
  </si>
  <si>
    <t>p0.05</t>
  </si>
  <si>
    <t>p0.10</t>
  </si>
  <si>
    <t>BC</t>
  </si>
  <si>
    <t>DE</t>
  </si>
  <si>
    <t>FG</t>
  </si>
  <si>
    <t>HI</t>
  </si>
  <si>
    <t>JK</t>
  </si>
  <si>
    <t>LM</t>
  </si>
  <si>
    <t>NO</t>
  </si>
  <si>
    <t>PQ</t>
  </si>
  <si>
    <t>RS</t>
  </si>
  <si>
    <t>TU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</si>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</sst>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4"/>
  <sheetViews>
    <sheetView tabSelected="1" topLeftCell="X1" workbookViewId="0">
      <selection activeCell="AU32" sqref="AU3:AU3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W1" t="s">
        <v>1</v>
      </c>
      <c r="AX1" t="s">
        <v>3</v>
      </c>
      <c r="AY1" t="s">
        <v>5</v>
      </c>
      <c r="AZ1" t="s">
        <v>7</v>
      </c>
      <c r="BA1" t="s">
        <v>9</v>
      </c>
      <c r="BB1" t="s">
        <v>11</v>
      </c>
      <c r="BC1" t="s">
        <v>13</v>
      </c>
      <c r="BD1" t="s">
        <v>15</v>
      </c>
      <c r="BE1" t="s">
        <v>17</v>
      </c>
      <c r="BF1" t="s">
        <v>19</v>
      </c>
      <c r="BH1" t="s">
        <v>54</v>
      </c>
      <c r="BI1" t="s">
        <v>55</v>
      </c>
      <c r="BJ1" t="s">
        <v>56</v>
      </c>
      <c r="BK1" t="s">
        <v>57</v>
      </c>
    </row>
    <row r="2" spans="1:63" x14ac:dyDescent="0.25">
      <c r="A2" t="s">
        <v>0</v>
      </c>
      <c r="B2" t="s">
        <v>21</v>
      </c>
      <c r="C2" t="s">
        <v>22</v>
      </c>
      <c r="D2" t="s">
        <v>21</v>
      </c>
      <c r="E2" t="s">
        <v>22</v>
      </c>
      <c r="F2" t="s">
        <v>21</v>
      </c>
      <c r="G2" t="s">
        <v>22</v>
      </c>
      <c r="H2" t="s">
        <v>21</v>
      </c>
      <c r="I2" t="s">
        <v>22</v>
      </c>
      <c r="J2" t="s">
        <v>21</v>
      </c>
      <c r="K2" t="s">
        <v>22</v>
      </c>
      <c r="L2" t="s">
        <v>21</v>
      </c>
      <c r="M2" t="s">
        <v>22</v>
      </c>
      <c r="N2" t="s">
        <v>21</v>
      </c>
      <c r="O2" t="s">
        <v>22</v>
      </c>
      <c r="P2" t="s">
        <v>21</v>
      </c>
      <c r="Q2" t="s">
        <v>22</v>
      </c>
      <c r="R2" t="s">
        <v>21</v>
      </c>
      <c r="S2" t="s">
        <v>22</v>
      </c>
      <c r="T2" t="s">
        <v>21</v>
      </c>
      <c r="U2" t="s">
        <v>22</v>
      </c>
      <c r="W2" t="s">
        <v>58</v>
      </c>
      <c r="X2" t="s">
        <v>59</v>
      </c>
      <c r="Y2" t="s">
        <v>58</v>
      </c>
      <c r="Z2" t="s">
        <v>59</v>
      </c>
      <c r="AA2" t="s">
        <v>58</v>
      </c>
      <c r="AB2" t="s">
        <v>59</v>
      </c>
      <c r="AC2" t="s">
        <v>58</v>
      </c>
      <c r="AD2" t="s">
        <v>59</v>
      </c>
      <c r="AE2" t="s">
        <v>58</v>
      </c>
      <c r="AF2" t="s">
        <v>59</v>
      </c>
      <c r="AG2" t="s">
        <v>58</v>
      </c>
      <c r="AH2" t="s">
        <v>59</v>
      </c>
      <c r="AI2" t="s">
        <v>58</v>
      </c>
      <c r="AJ2" t="s">
        <v>59</v>
      </c>
      <c r="AK2" t="s">
        <v>58</v>
      </c>
      <c r="AL2" t="s">
        <v>59</v>
      </c>
      <c r="AM2" t="s">
        <v>58</v>
      </c>
      <c r="AN2" t="s">
        <v>59</v>
      </c>
      <c r="AO2" t="s">
        <v>58</v>
      </c>
      <c r="AP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</row>
    <row r="3" spans="1:63" x14ac:dyDescent="0.25">
      <c r="A3" t="s">
        <v>23</v>
      </c>
      <c r="B3">
        <v>1.51636728637464E-2</v>
      </c>
      <c r="C3">
        <v>0.10054304970217701</v>
      </c>
      <c r="D3">
        <v>0.19681483881711001</v>
      </c>
      <c r="E3">
        <v>1.24242083044114E-2</v>
      </c>
      <c r="F3">
        <v>1.6403326832874199E-2</v>
      </c>
      <c r="G3">
        <v>0.53294453282769705</v>
      </c>
      <c r="H3">
        <v>0.35448293222972999</v>
      </c>
      <c r="I3">
        <v>5.1881478543474397E-4</v>
      </c>
      <c r="J3">
        <v>2.8111847422293101E-4</v>
      </c>
      <c r="K3">
        <v>0.89708660612498203</v>
      </c>
      <c r="L3">
        <v>5.6127512119408304E-3</v>
      </c>
      <c r="M3">
        <v>0.55951714649269901</v>
      </c>
      <c r="N3">
        <v>1.22472109655213E-2</v>
      </c>
      <c r="O3">
        <v>0.36174681232405198</v>
      </c>
      <c r="P3">
        <v>1.6291246362964501E-4</v>
      </c>
      <c r="Q3">
        <v>0.94566811998738198</v>
      </c>
      <c r="R3">
        <v>6.1716477993806501E-2</v>
      </c>
      <c r="S3">
        <v>0.320212206027079</v>
      </c>
      <c r="T3">
        <v>2.47746722289666E-3</v>
      </c>
      <c r="U3">
        <v>0.69376564066290103</v>
      </c>
      <c r="W3" t="str">
        <f>IF(AND(B3&gt;0,C3&lt;=0.05),"*","")</f>
        <v/>
      </c>
      <c r="X3" t="str">
        <f>IF(AND(B3&gt;0,C3&lt;=0.1,C3&gt;0.05),CHAR(176),"")</f>
        <v/>
      </c>
      <c r="Y3" t="str">
        <f>IF(AND(D3&gt;0,E3&lt;=0.05),"*","")</f>
        <v>*</v>
      </c>
      <c r="Z3" t="str">
        <f>IF(AND(D3&gt;0,E3&lt;=0.1,E3&gt;0.05),CHAR(176),"")</f>
        <v/>
      </c>
      <c r="AA3" t="str">
        <f>IF(AND(F3&gt;0,G3&lt;=0.05),"*","")</f>
        <v/>
      </c>
      <c r="AB3" t="str">
        <f>IF(AND(F3&gt;0,G3&lt;=0.1,G3&gt;0.05),CHAR(176),"")</f>
        <v/>
      </c>
      <c r="AC3" t="str">
        <f>IF(AND(H3&gt;0,I3&lt;=0.05),"*","")</f>
        <v>*</v>
      </c>
      <c r="AD3" t="str">
        <f>IF(AND(H3&gt;0,I3&lt;=0.1,I3&gt;0.05),CHAR(176),"")</f>
        <v/>
      </c>
      <c r="AE3" t="str">
        <f>IF(AND(J3&gt;0,K3&lt;=0.05),"*","")</f>
        <v/>
      </c>
      <c r="AF3" t="str">
        <f>IF(AND(J3&gt;0,K3&lt;=0.1,K3&gt;0.05),CHAR(176),"")</f>
        <v/>
      </c>
      <c r="AG3" t="str">
        <f>IF(AND(L3&gt;0,M3&lt;=0.05),"*","")</f>
        <v/>
      </c>
      <c r="AH3" t="str">
        <f>IF(AND(L3&gt;0,M3&lt;=0.1,M3&gt;0.05),CHAR(176),"")</f>
        <v/>
      </c>
      <c r="AI3" t="str">
        <f>IF(AND(N3&gt;0,O3&lt;=0.05),"*","")</f>
        <v/>
      </c>
      <c r="AJ3" t="str">
        <f>IF(AND(N3&gt;0,O3&lt;=0.1,O3&gt;0.05),CHAR(176),"")</f>
        <v/>
      </c>
      <c r="AK3" t="str">
        <f>IF(AND(P3&gt;0,Q3&lt;=0.05),"*","")</f>
        <v/>
      </c>
      <c r="AL3" t="str">
        <f>IF(AND(P3&gt;0,Q3&lt;=0.1,Q3&gt;0.05),CHAR(176),"")</f>
        <v/>
      </c>
      <c r="AM3" t="str">
        <f>IF(AND(R3&gt;0,S3&lt;=0.05),"*","")</f>
        <v/>
      </c>
      <c r="AN3" t="str">
        <f>IF(AND(R3&gt;0,S3&lt;=0.1,S3&gt;0.05),CHAR(176),"")</f>
        <v/>
      </c>
      <c r="AO3" t="str">
        <f>IF(AND(T3&gt;0,U3&lt;=0.05),"*","")</f>
        <v/>
      </c>
      <c r="AP3" t="str">
        <f>IF(AND(T3&gt;0,U3&lt;=0.1,U3&gt;0.05),CHAR(176),"")</f>
        <v/>
      </c>
      <c r="AR3" t="str">
        <f>_xlfn.CONCAT(W3,Y3,AA3,AC3,AE3,AG3,AI3,AK3,AM3,AO3)</f>
        <v>**</v>
      </c>
      <c r="AS3" t="str">
        <f>SUBSTITUTE(AR3,"*",CHAR(149))</f>
        <v>••</v>
      </c>
      <c r="AT3" t="str">
        <f>_xlfn.CONCAT(X3,Z3,AB3,AD3,AF3,AH3,AJ3,AL3,AN3,AP3)</f>
        <v/>
      </c>
      <c r="AU3" t="str">
        <f>_xlfn.CONCAT(AS3,AT3)</f>
        <v>••</v>
      </c>
      <c r="AW3" t="str">
        <f>IF(AND(B3&gt;0,C3&lt;=0.1),B3,"")</f>
        <v/>
      </c>
      <c r="AX3">
        <f>IF(AND(D3&gt;0,E3&lt;=0.1),D3,"")</f>
        <v>0.19681483881711001</v>
      </c>
      <c r="AY3" t="str">
        <f>IF(AND(F3&gt;0,G3&lt;=0.1),F3,"")</f>
        <v/>
      </c>
      <c r="AZ3">
        <f>IF(AND(H3&gt;0,I3&lt;=0.1),H3,"")</f>
        <v>0.35448293222972999</v>
      </c>
      <c r="BA3" t="str">
        <f>IF(AND(J3&gt;0,K3&lt;=0.1),J3,"")</f>
        <v/>
      </c>
      <c r="BB3" t="str">
        <f>IF(AND(L3&gt;0,M3&lt;=0.1),L3,"")</f>
        <v/>
      </c>
      <c r="BC3" t="str">
        <f>IF(AND(N3&gt;0,O3&lt;=0.1),N3,"")</f>
        <v/>
      </c>
      <c r="BD3" t="str">
        <f>IF(AND(P3&gt;0,Q3&lt;=0.1),P3,"")</f>
        <v/>
      </c>
      <c r="BE3" t="str">
        <f>IF(AND(R3&gt;0,S3&lt;=0.1),R3,"")</f>
        <v/>
      </c>
      <c r="BF3" t="str">
        <f>IF(AND(T3&gt;0,U3&lt;=0.1),T3,"")</f>
        <v/>
      </c>
      <c r="BH3">
        <f>MIN(AW3:BF3)</f>
        <v>0.19681483881711001</v>
      </c>
      <c r="BI3">
        <f>MAX(AW3:BF3)</f>
        <v>0.35448293222972999</v>
      </c>
      <c r="BJ3">
        <f>AVERAGE(AW3:BF3)</f>
        <v>0.27564888552341998</v>
      </c>
      <c r="BK3">
        <f>STDEV(AW3:BF3)</f>
        <v>0.11148817802881768</v>
      </c>
    </row>
    <row r="4" spans="1:63" x14ac:dyDescent="0.25">
      <c r="A4" t="s">
        <v>24</v>
      </c>
      <c r="B4">
        <v>9.7634458174256505E-3</v>
      </c>
      <c r="C4">
        <v>0.188190528764585</v>
      </c>
      <c r="D4">
        <v>0.224388194080333</v>
      </c>
      <c r="E4">
        <v>7.1069454269462396E-3</v>
      </c>
      <c r="F4">
        <v>3.0679392275174099E-3</v>
      </c>
      <c r="G4">
        <v>0.788125579619398</v>
      </c>
      <c r="H4">
        <v>0.32307579249573198</v>
      </c>
      <c r="I4">
        <v>1.0493001368195899E-3</v>
      </c>
      <c r="J4">
        <v>4.5498889547207797E-4</v>
      </c>
      <c r="K4">
        <v>0.86929277883836698</v>
      </c>
      <c r="L4">
        <v>1.1874192852652499E-2</v>
      </c>
      <c r="M4">
        <v>0.39525363759070897</v>
      </c>
      <c r="N4">
        <v>8.9613810043960407E-2</v>
      </c>
      <c r="O4">
        <v>1.18186587679966E-2</v>
      </c>
      <c r="P4">
        <v>8.48896916076968E-4</v>
      </c>
      <c r="Q4">
        <v>0.87635787713644198</v>
      </c>
      <c r="R4">
        <v>1.0327045902071201E-2</v>
      </c>
      <c r="S4">
        <v>0.68824716472233205</v>
      </c>
      <c r="T4">
        <v>0.15714394131978501</v>
      </c>
      <c r="U4">
        <v>1.07920086548204E-3</v>
      </c>
      <c r="W4" t="str">
        <f t="shared" ref="W4:W32" si="0">IF(AND(B4&gt;0,C4&lt;=0.05),"*","")</f>
        <v/>
      </c>
      <c r="X4" t="str">
        <f t="shared" ref="X4:X32" si="1">IF(AND(B4&gt;0,C4&lt;=0.1,C4&gt;0.05),CHAR(176),"")</f>
        <v/>
      </c>
      <c r="Y4" t="str">
        <f t="shared" ref="Y4:Y32" si="2">IF(AND(D4&gt;0,E4&lt;=0.05),"*","")</f>
        <v>*</v>
      </c>
      <c r="Z4" t="str">
        <f t="shared" ref="Z4:Z32" si="3">IF(AND(D4&gt;0,E4&lt;=0.1,E4&gt;0.05),CHAR(176),"")</f>
        <v/>
      </c>
      <c r="AA4" t="str">
        <f t="shared" ref="AA4:AA32" si="4">IF(AND(F4&gt;0,G4&lt;=0.05),"*","")</f>
        <v/>
      </c>
      <c r="AB4" t="str">
        <f t="shared" ref="AB4:AB32" si="5">IF(AND(F4&gt;0,G4&lt;=0.1,G4&gt;0.05),CHAR(176),"")</f>
        <v/>
      </c>
      <c r="AC4" t="str">
        <f t="shared" ref="AC4:AC32" si="6">IF(AND(H4&gt;0,I4&lt;=0.05),"*","")</f>
        <v>*</v>
      </c>
      <c r="AD4" t="str">
        <f t="shared" ref="AD4:AD32" si="7">IF(AND(H4&gt;0,I4&lt;=0.1,I4&gt;0.05),CHAR(176),"")</f>
        <v/>
      </c>
      <c r="AE4" t="str">
        <f t="shared" ref="AE4:AE32" si="8">IF(AND(J4&gt;0,K4&lt;=0.05),"*","")</f>
        <v/>
      </c>
      <c r="AF4" t="str">
        <f t="shared" ref="AF4:AF32" si="9">IF(AND(J4&gt;0,K4&lt;=0.1,K4&gt;0.05),CHAR(176),"")</f>
        <v/>
      </c>
      <c r="AG4" t="str">
        <f t="shared" ref="AG4:AG32" si="10">IF(AND(L4&gt;0,M4&lt;=0.05),"*","")</f>
        <v/>
      </c>
      <c r="AH4" t="str">
        <f t="shared" ref="AH4:AH32" si="11">IF(AND(L4&gt;0,M4&lt;=0.1,M4&gt;0.05),CHAR(176),"")</f>
        <v/>
      </c>
      <c r="AI4" t="str">
        <f t="shared" ref="AI4:AI32" si="12">IF(AND(N4&gt;0,O4&lt;=0.05),"*","")</f>
        <v>*</v>
      </c>
      <c r="AJ4" t="str">
        <f t="shared" ref="AJ4:AJ32" si="13">IF(AND(N4&gt;0,O4&lt;=0.1,O4&gt;0.05),CHAR(176),"")</f>
        <v/>
      </c>
      <c r="AK4" t="str">
        <f t="shared" ref="AK4:AK32" si="14">IF(AND(P4&gt;0,Q4&lt;=0.05),"*","")</f>
        <v/>
      </c>
      <c r="AL4" t="str">
        <f t="shared" ref="AL4:AL32" si="15">IF(AND(P4&gt;0,Q4&lt;=0.1,Q4&gt;0.05),CHAR(176),"")</f>
        <v/>
      </c>
      <c r="AM4" t="str">
        <f t="shared" ref="AM4:AM32" si="16">IF(AND(R4&gt;0,S4&lt;=0.05),"*","")</f>
        <v/>
      </c>
      <c r="AN4" t="str">
        <f t="shared" ref="AN4:AN32" si="17">IF(AND(R4&gt;0,S4&lt;=0.1,S4&gt;0.05),CHAR(176),"")</f>
        <v/>
      </c>
      <c r="AO4" t="str">
        <f t="shared" ref="AO4:AO32" si="18">IF(AND(T4&gt;0,U4&lt;=0.05),"*","")</f>
        <v>*</v>
      </c>
      <c r="AP4" t="str">
        <f t="shared" ref="AP4:AP32" si="19">IF(AND(T4&gt;0,U4&lt;=0.1,U4&gt;0.05),CHAR(176),"")</f>
        <v/>
      </c>
      <c r="AR4" t="str">
        <f t="shared" ref="AR4:AR32" si="20">_xlfn.CONCAT(W4,Y4,AA4,AC4,AE4,AG4,AI4,AK4,AM4,AO4)</f>
        <v>****</v>
      </c>
      <c r="AS4" t="str">
        <f t="shared" ref="AS4:AS32" si="21">SUBSTITUTE(AR4,"*",CHAR(149))</f>
        <v>••••</v>
      </c>
      <c r="AT4" t="str">
        <f t="shared" ref="AT4:AT32" si="22">_xlfn.CONCAT(X4,Z4,AB4,AD4,AF4,AH4,AJ4,AL4,AN4,AP4)</f>
        <v/>
      </c>
      <c r="AU4" t="str">
        <f t="shared" ref="AU4:AU32" si="23">_xlfn.CONCAT(AS4,AT4)</f>
        <v>••••</v>
      </c>
      <c r="AW4" t="str">
        <f>IF(AND(B4&gt;0,C4&lt;=0.1),B4,"")</f>
        <v/>
      </c>
      <c r="AX4">
        <f>IF(AND(D4&gt;0,E4&lt;=0.1),D4,"")</f>
        <v>0.224388194080333</v>
      </c>
      <c r="AY4" t="str">
        <f>IF(AND(F4&gt;0,G4&lt;=0.1),F4,"")</f>
        <v/>
      </c>
      <c r="AZ4">
        <f>IF(AND(H4&gt;0,I4&lt;=0.1),H4,"")</f>
        <v>0.32307579249573198</v>
      </c>
      <c r="BA4" t="str">
        <f>IF(AND(J4&gt;0,K4&lt;=0.1),J4,"")</f>
        <v/>
      </c>
      <c r="BB4" t="str">
        <f>IF(AND(L4&gt;0,M4&lt;=0.1),L4,"")</f>
        <v/>
      </c>
      <c r="BC4">
        <f>IF(AND(N4&gt;0,O4&lt;=0.1),N4,"")</f>
        <v>8.9613810043960407E-2</v>
      </c>
      <c r="BD4" t="str">
        <f>IF(AND(P4&gt;0,Q4&lt;=0.1),P4,"")</f>
        <v/>
      </c>
      <c r="BE4" t="str">
        <f>IF(AND(R4&gt;0,S4&lt;=0.1),R4,"")</f>
        <v/>
      </c>
      <c r="BF4">
        <f>IF(AND(T4&gt;0,U4&lt;=0.1),T4,"")</f>
        <v>0.15714394131978501</v>
      </c>
      <c r="BH4">
        <f t="shared" ref="BH4:BH32" si="24">MIN(AW4:BF4)</f>
        <v>8.9613810043960407E-2</v>
      </c>
      <c r="BI4">
        <f t="shared" ref="BI4:BI32" si="25">MAX(AW4:BF4)</f>
        <v>0.32307579249573198</v>
      </c>
      <c r="BJ4">
        <f t="shared" ref="BJ4:BJ32" si="26">AVERAGE(AW4:BF4)</f>
        <v>0.19855543448495261</v>
      </c>
      <c r="BK4">
        <f t="shared" ref="BK4:BK32" si="27">STDEV(AW4:BF4)</f>
        <v>9.959223585778211E-2</v>
      </c>
    </row>
    <row r="5" spans="1:63" x14ac:dyDescent="0.25">
      <c r="A5" t="s">
        <v>25</v>
      </c>
      <c r="B5">
        <v>2.17730185410689E-2</v>
      </c>
      <c r="C5">
        <v>4.8706872820874603E-2</v>
      </c>
      <c r="D5">
        <v>0.112626961995147</v>
      </c>
      <c r="E5">
        <v>6.4936974694718E-2</v>
      </c>
      <c r="F5">
        <v>1.13104006466365E-2</v>
      </c>
      <c r="G5">
        <v>0.60509824200654005</v>
      </c>
      <c r="H5">
        <v>0.310357370570158</v>
      </c>
      <c r="I5">
        <v>1.3848032355947299E-3</v>
      </c>
      <c r="J5">
        <v>1.9216559142161001E-4</v>
      </c>
      <c r="K5">
        <v>0.91483957295312102</v>
      </c>
      <c r="L5">
        <v>0.14969881422378201</v>
      </c>
      <c r="M5">
        <v>1.7333991964810301E-3</v>
      </c>
      <c r="N5">
        <v>5.9625225859203899E-2</v>
      </c>
      <c r="O5">
        <v>4.1635644624981101E-2</v>
      </c>
      <c r="P5" s="1">
        <v>9.5024246492575297E-5</v>
      </c>
      <c r="Q5">
        <v>0.95849241950185904</v>
      </c>
      <c r="R5">
        <v>1.19799483434042E-2</v>
      </c>
      <c r="S5">
        <v>0.66549804005737601</v>
      </c>
      <c r="T5">
        <v>6.5605133481456496E-2</v>
      </c>
      <c r="U5">
        <v>3.9451074582930797E-2</v>
      </c>
      <c r="W5" t="str">
        <f t="shared" si="0"/>
        <v>*</v>
      </c>
      <c r="X5" t="str">
        <f t="shared" si="1"/>
        <v/>
      </c>
      <c r="Y5" t="str">
        <f t="shared" si="2"/>
        <v/>
      </c>
      <c r="Z5" t="str">
        <f t="shared" si="3"/>
        <v>°</v>
      </c>
      <c r="AA5" t="str">
        <f t="shared" si="4"/>
        <v/>
      </c>
      <c r="AB5" t="str">
        <f t="shared" si="5"/>
        <v/>
      </c>
      <c r="AC5" t="str">
        <f t="shared" si="6"/>
        <v>*</v>
      </c>
      <c r="AD5" t="str">
        <f t="shared" si="7"/>
        <v/>
      </c>
      <c r="AE5" t="str">
        <f t="shared" si="8"/>
        <v/>
      </c>
      <c r="AF5" t="str">
        <f t="shared" si="9"/>
        <v/>
      </c>
      <c r="AG5" t="str">
        <f t="shared" si="10"/>
        <v>*</v>
      </c>
      <c r="AH5" t="str">
        <f t="shared" si="11"/>
        <v/>
      </c>
      <c r="AI5" t="str">
        <f t="shared" si="12"/>
        <v>*</v>
      </c>
      <c r="AJ5" t="str">
        <f t="shared" si="13"/>
        <v/>
      </c>
      <c r="AK5" t="str">
        <f t="shared" si="14"/>
        <v/>
      </c>
      <c r="AL5" t="str">
        <f t="shared" si="15"/>
        <v/>
      </c>
      <c r="AM5" t="str">
        <f t="shared" si="16"/>
        <v/>
      </c>
      <c r="AN5" t="str">
        <f t="shared" si="17"/>
        <v/>
      </c>
      <c r="AO5" t="str">
        <f t="shared" si="18"/>
        <v>*</v>
      </c>
      <c r="AP5" t="str">
        <f t="shared" si="19"/>
        <v/>
      </c>
      <c r="AR5" t="str">
        <f t="shared" si="20"/>
        <v>*****</v>
      </c>
      <c r="AS5" t="str">
        <f t="shared" si="21"/>
        <v>•••••</v>
      </c>
      <c r="AT5" t="str">
        <f t="shared" si="22"/>
        <v>°</v>
      </c>
      <c r="AU5" t="str">
        <f t="shared" si="23"/>
        <v>•••••°</v>
      </c>
      <c r="AW5">
        <f>IF(AND(B5&gt;0,C5&lt;=0.1),B5,"")</f>
        <v>2.17730185410689E-2</v>
      </c>
      <c r="AX5">
        <f>IF(AND(D5&gt;0,E5&lt;=0.1),D5,"")</f>
        <v>0.112626961995147</v>
      </c>
      <c r="AY5" t="str">
        <f>IF(AND(F5&gt;0,G5&lt;=0.1),F5,"")</f>
        <v/>
      </c>
      <c r="AZ5">
        <f>IF(AND(H5&gt;0,I5&lt;=0.1),H5,"")</f>
        <v>0.310357370570158</v>
      </c>
      <c r="BA5" t="str">
        <f>IF(AND(J5&gt;0,K5&lt;=0.1),J5,"")</f>
        <v/>
      </c>
      <c r="BB5">
        <f>IF(AND(L5&gt;0,M5&lt;=0.1),L5,"")</f>
        <v>0.14969881422378201</v>
      </c>
      <c r="BC5">
        <f>IF(AND(N5&gt;0,O5&lt;=0.1),N5,"")</f>
        <v>5.9625225859203899E-2</v>
      </c>
      <c r="BD5" t="str">
        <f>IF(AND(P5&gt;0,Q5&lt;=0.1),P5,"")</f>
        <v/>
      </c>
      <c r="BE5" t="str">
        <f>IF(AND(R5&gt;0,S5&lt;=0.1),R5,"")</f>
        <v/>
      </c>
      <c r="BF5">
        <f>IF(AND(T5&gt;0,U5&lt;=0.1),T5,"")</f>
        <v>6.5605133481456496E-2</v>
      </c>
      <c r="BH5">
        <f t="shared" si="24"/>
        <v>2.17730185410689E-2</v>
      </c>
      <c r="BI5">
        <f t="shared" si="25"/>
        <v>0.310357370570158</v>
      </c>
      <c r="BJ5">
        <f t="shared" si="26"/>
        <v>0.11994775411180271</v>
      </c>
      <c r="BK5">
        <f t="shared" si="27"/>
        <v>0.10336803001988835</v>
      </c>
    </row>
    <row r="6" spans="1:63" x14ac:dyDescent="0.25">
      <c r="A6" t="s">
        <v>26</v>
      </c>
      <c r="B6">
        <v>7.0525262068432598E-2</v>
      </c>
      <c r="C6">
        <v>3.2705541187246802E-4</v>
      </c>
      <c r="D6">
        <v>9.6151261987227794E-3</v>
      </c>
      <c r="E6">
        <v>0.59973003566856098</v>
      </c>
      <c r="F6">
        <v>2.0268847797257499E-2</v>
      </c>
      <c r="G6">
        <v>0.48781704755337202</v>
      </c>
      <c r="H6">
        <v>0.361825443585368</v>
      </c>
      <c r="I6">
        <v>4.38193201453346E-4</v>
      </c>
      <c r="J6">
        <v>2.0232965927258199E-2</v>
      </c>
      <c r="K6">
        <v>0.270094408575695</v>
      </c>
      <c r="L6">
        <v>4.69402806258188E-2</v>
      </c>
      <c r="M6">
        <v>8.8092090620448996E-2</v>
      </c>
      <c r="N6">
        <v>3.7970966612046902E-3</v>
      </c>
      <c r="O6">
        <v>0.61232750794840396</v>
      </c>
      <c r="P6">
        <v>3.10487666784264E-3</v>
      </c>
      <c r="Q6">
        <v>0.765912419454441</v>
      </c>
      <c r="R6" s="1">
        <v>7.1487611309287995E-5</v>
      </c>
      <c r="S6">
        <v>0.97343795226375096</v>
      </c>
      <c r="T6">
        <v>0</v>
      </c>
      <c r="U6">
        <v>0</v>
      </c>
      <c r="W6" t="str">
        <f t="shared" si="0"/>
        <v>*</v>
      </c>
      <c r="X6" t="str">
        <f t="shared" si="1"/>
        <v/>
      </c>
      <c r="Y6" t="str">
        <f t="shared" si="2"/>
        <v/>
      </c>
      <c r="Z6" t="str">
        <f t="shared" si="3"/>
        <v/>
      </c>
      <c r="AA6" t="str">
        <f t="shared" si="4"/>
        <v/>
      </c>
      <c r="AB6" t="str">
        <f t="shared" si="5"/>
        <v/>
      </c>
      <c r="AC6" t="str">
        <f t="shared" si="6"/>
        <v>*</v>
      </c>
      <c r="AD6" t="str">
        <f t="shared" si="7"/>
        <v/>
      </c>
      <c r="AE6" t="str">
        <f t="shared" si="8"/>
        <v/>
      </c>
      <c r="AF6" t="str">
        <f t="shared" si="9"/>
        <v/>
      </c>
      <c r="AG6" t="str">
        <f t="shared" si="10"/>
        <v/>
      </c>
      <c r="AH6" t="str">
        <f t="shared" si="11"/>
        <v>°</v>
      </c>
      <c r="AI6" t="str">
        <f t="shared" si="12"/>
        <v/>
      </c>
      <c r="AJ6" t="str">
        <f t="shared" si="13"/>
        <v/>
      </c>
      <c r="AK6" t="str">
        <f t="shared" si="14"/>
        <v/>
      </c>
      <c r="AL6" t="str">
        <f t="shared" si="15"/>
        <v/>
      </c>
      <c r="AM6" t="str">
        <f t="shared" si="16"/>
        <v/>
      </c>
      <c r="AN6" t="str">
        <f t="shared" si="17"/>
        <v/>
      </c>
      <c r="AO6" t="str">
        <f t="shared" si="18"/>
        <v/>
      </c>
      <c r="AP6" t="str">
        <f t="shared" si="19"/>
        <v/>
      </c>
      <c r="AR6" t="str">
        <f t="shared" si="20"/>
        <v>**</v>
      </c>
      <c r="AS6" t="str">
        <f t="shared" si="21"/>
        <v>••</v>
      </c>
      <c r="AT6" t="str">
        <f t="shared" si="22"/>
        <v>°</v>
      </c>
      <c r="AU6" t="str">
        <f t="shared" si="23"/>
        <v>••°</v>
      </c>
      <c r="AW6">
        <f>IF(AND(B6&gt;0,C6&lt;=0.1),B6,"")</f>
        <v>7.0525262068432598E-2</v>
      </c>
      <c r="AX6" t="str">
        <f>IF(AND(D6&gt;0,E6&lt;=0.1),D6,"")</f>
        <v/>
      </c>
      <c r="AY6" t="str">
        <f>IF(AND(F6&gt;0,G6&lt;=0.1),F6,"")</f>
        <v/>
      </c>
      <c r="AZ6">
        <f>IF(AND(H6&gt;0,I6&lt;=0.1),H6,"")</f>
        <v>0.361825443585368</v>
      </c>
      <c r="BA6" t="str">
        <f>IF(AND(J6&gt;0,K6&lt;=0.1),J6,"")</f>
        <v/>
      </c>
      <c r="BB6">
        <f>IF(AND(L6&gt;0,M6&lt;=0.1),L6,"")</f>
        <v>4.69402806258188E-2</v>
      </c>
      <c r="BC6" t="str">
        <f>IF(AND(N6&gt;0,O6&lt;=0.1),N6,"")</f>
        <v/>
      </c>
      <c r="BD6" t="str">
        <f>IF(AND(P6&gt;0,Q6&lt;=0.1),P6,"")</f>
        <v/>
      </c>
      <c r="BE6" t="str">
        <f>IF(AND(R6&gt;0,S6&lt;=0.1),R6,"")</f>
        <v/>
      </c>
      <c r="BF6" t="str">
        <f>IF(AND(T6&gt;0,U6&lt;=0.1),T6,"")</f>
        <v/>
      </c>
      <c r="BH6">
        <f t="shared" si="24"/>
        <v>4.69402806258188E-2</v>
      </c>
      <c r="BI6">
        <f t="shared" si="25"/>
        <v>0.361825443585368</v>
      </c>
      <c r="BJ6">
        <f t="shared" si="26"/>
        <v>0.15976366209320647</v>
      </c>
      <c r="BK6">
        <f t="shared" si="27"/>
        <v>0.17538752946618419</v>
      </c>
    </row>
    <row r="7" spans="1:63" x14ac:dyDescent="0.25">
      <c r="A7" t="s">
        <v>27</v>
      </c>
      <c r="B7" s="1">
        <v>1.50149542223753E-5</v>
      </c>
      <c r="C7">
        <v>0.958943196598672</v>
      </c>
      <c r="D7">
        <v>0</v>
      </c>
      <c r="E7">
        <v>0</v>
      </c>
      <c r="F7">
        <v>5.2578404918584903E-3</v>
      </c>
      <c r="G7">
        <v>0.72482719273978902</v>
      </c>
      <c r="H7">
        <v>0.120521258044816</v>
      </c>
      <c r="I7">
        <v>6.0159509187646502E-2</v>
      </c>
      <c r="J7">
        <v>9.4300368637237203E-2</v>
      </c>
      <c r="K7">
        <v>1.51930147128956E-2</v>
      </c>
      <c r="L7">
        <v>0</v>
      </c>
      <c r="M7">
        <v>0</v>
      </c>
      <c r="N7">
        <v>6.5139682002831004E-2</v>
      </c>
      <c r="O7">
        <v>3.29766868470222E-2</v>
      </c>
      <c r="P7">
        <v>0</v>
      </c>
      <c r="Q7">
        <v>0</v>
      </c>
      <c r="R7">
        <v>1.28565270038756E-3</v>
      </c>
      <c r="S7">
        <v>0.88767441931824798</v>
      </c>
      <c r="T7">
        <v>0.24211235909085499</v>
      </c>
      <c r="U7" s="1">
        <v>3.1418548953505797E-5</v>
      </c>
      <c r="W7" t="str">
        <f t="shared" si="0"/>
        <v/>
      </c>
      <c r="X7" t="str">
        <f t="shared" si="1"/>
        <v/>
      </c>
      <c r="Y7" t="str">
        <f t="shared" si="2"/>
        <v/>
      </c>
      <c r="Z7" t="str">
        <f t="shared" si="3"/>
        <v/>
      </c>
      <c r="AA7" t="str">
        <f t="shared" si="4"/>
        <v/>
      </c>
      <c r="AB7" t="str">
        <f t="shared" si="5"/>
        <v/>
      </c>
      <c r="AC7" t="str">
        <f t="shared" si="6"/>
        <v/>
      </c>
      <c r="AD7" t="str">
        <f t="shared" si="7"/>
        <v>°</v>
      </c>
      <c r="AE7" t="str">
        <f t="shared" si="8"/>
        <v>*</v>
      </c>
      <c r="AF7" t="str">
        <f t="shared" si="9"/>
        <v/>
      </c>
      <c r="AG7" t="str">
        <f t="shared" si="10"/>
        <v/>
      </c>
      <c r="AH7" t="str">
        <f t="shared" si="11"/>
        <v/>
      </c>
      <c r="AI7" t="str">
        <f t="shared" si="12"/>
        <v>*</v>
      </c>
      <c r="AJ7" t="str">
        <f t="shared" si="13"/>
        <v/>
      </c>
      <c r="AK7" t="str">
        <f t="shared" si="14"/>
        <v/>
      </c>
      <c r="AL7" t="str">
        <f t="shared" si="15"/>
        <v/>
      </c>
      <c r="AM7" t="str">
        <f t="shared" si="16"/>
        <v/>
      </c>
      <c r="AN7" t="str">
        <f t="shared" si="17"/>
        <v/>
      </c>
      <c r="AO7" t="str">
        <f t="shared" si="18"/>
        <v>*</v>
      </c>
      <c r="AP7" t="str">
        <f t="shared" si="19"/>
        <v/>
      </c>
      <c r="AR7" t="str">
        <f t="shared" si="20"/>
        <v>***</v>
      </c>
      <c r="AS7" t="str">
        <f t="shared" si="21"/>
        <v>•••</v>
      </c>
      <c r="AT7" t="str">
        <f t="shared" si="22"/>
        <v>°</v>
      </c>
      <c r="AU7" t="str">
        <f t="shared" si="23"/>
        <v>•••°</v>
      </c>
      <c r="AW7" t="str">
        <f>IF(AND(B7&gt;0,C7&lt;=0.1),B7,"")</f>
        <v/>
      </c>
      <c r="AX7" t="str">
        <f>IF(AND(D7&gt;0,E7&lt;=0.1),D7,"")</f>
        <v/>
      </c>
      <c r="AY7" t="str">
        <f>IF(AND(F7&gt;0,G7&lt;=0.1),F7,"")</f>
        <v/>
      </c>
      <c r="AZ7">
        <f>IF(AND(H7&gt;0,I7&lt;=0.1),H7,"")</f>
        <v>0.120521258044816</v>
      </c>
      <c r="BA7">
        <f>IF(AND(J7&gt;0,K7&lt;=0.1),J7,"")</f>
        <v>9.4300368637237203E-2</v>
      </c>
      <c r="BB7" t="str">
        <f>IF(AND(L7&gt;0,M7&lt;=0.1),L7,"")</f>
        <v/>
      </c>
      <c r="BC7">
        <f>IF(AND(N7&gt;0,O7&lt;=0.1),N7,"")</f>
        <v>6.5139682002831004E-2</v>
      </c>
      <c r="BD7" t="str">
        <f>IF(AND(P7&gt;0,Q7&lt;=0.1),P7,"")</f>
        <v/>
      </c>
      <c r="BE7" t="str">
        <f>IF(AND(R7&gt;0,S7&lt;=0.1),R7,"")</f>
        <v/>
      </c>
      <c r="BF7">
        <f>IF(AND(T7&gt;0,U7&lt;=0.1),T7,"")</f>
        <v>0.24211235909085499</v>
      </c>
      <c r="BH7">
        <f t="shared" si="24"/>
        <v>6.5139682002831004E-2</v>
      </c>
      <c r="BI7">
        <f t="shared" si="25"/>
        <v>0.24211235909085499</v>
      </c>
      <c r="BJ7">
        <f t="shared" si="26"/>
        <v>0.13051841694393479</v>
      </c>
      <c r="BK7">
        <f t="shared" si="27"/>
        <v>7.7758766098727408E-2</v>
      </c>
    </row>
    <row r="8" spans="1:63" x14ac:dyDescent="0.25">
      <c r="A8" t="s">
        <v>28</v>
      </c>
      <c r="B8">
        <v>1.8787694986674101E-2</v>
      </c>
      <c r="C8">
        <v>6.7302967960828602E-2</v>
      </c>
      <c r="D8">
        <v>4.7667335840961701E-2</v>
      </c>
      <c r="E8">
        <v>0.23802075373241</v>
      </c>
      <c r="F8">
        <v>1.11715071697222E-2</v>
      </c>
      <c r="G8">
        <v>0.607335782911681</v>
      </c>
      <c r="H8">
        <v>7.0873286579442904E-2</v>
      </c>
      <c r="I8">
        <v>0.15502583803230599</v>
      </c>
      <c r="J8">
        <v>8.9893067823931406E-3</v>
      </c>
      <c r="K8">
        <v>0.46355191838562199</v>
      </c>
      <c r="L8">
        <v>1.7736234211937799E-3</v>
      </c>
      <c r="M8">
        <v>0.74312004774172302</v>
      </c>
      <c r="N8">
        <v>4.4246240065841297E-2</v>
      </c>
      <c r="O8">
        <v>8.0494953209883494E-2</v>
      </c>
      <c r="P8">
        <v>0</v>
      </c>
      <c r="Q8">
        <v>0</v>
      </c>
      <c r="R8">
        <v>9.2696235038753098E-4</v>
      </c>
      <c r="S8">
        <v>0.90454232389557898</v>
      </c>
      <c r="T8">
        <v>0</v>
      </c>
      <c r="U8">
        <v>0</v>
      </c>
      <c r="W8" t="str">
        <f t="shared" si="0"/>
        <v/>
      </c>
      <c r="X8" t="str">
        <f t="shared" si="1"/>
        <v>°</v>
      </c>
      <c r="Y8" t="str">
        <f t="shared" si="2"/>
        <v/>
      </c>
      <c r="Z8" t="str">
        <f t="shared" si="3"/>
        <v/>
      </c>
      <c r="AA8" t="str">
        <f t="shared" si="4"/>
        <v/>
      </c>
      <c r="AB8" t="str">
        <f t="shared" si="5"/>
        <v/>
      </c>
      <c r="AC8" t="str">
        <f t="shared" si="6"/>
        <v/>
      </c>
      <c r="AD8" t="str">
        <f t="shared" si="7"/>
        <v/>
      </c>
      <c r="AE8" t="str">
        <f t="shared" si="8"/>
        <v/>
      </c>
      <c r="AF8" t="str">
        <f t="shared" si="9"/>
        <v/>
      </c>
      <c r="AG8" t="str">
        <f t="shared" si="10"/>
        <v/>
      </c>
      <c r="AH8" t="str">
        <f t="shared" si="11"/>
        <v/>
      </c>
      <c r="AI8" t="str">
        <f t="shared" si="12"/>
        <v/>
      </c>
      <c r="AJ8" t="str">
        <f t="shared" si="13"/>
        <v>°</v>
      </c>
      <c r="AK8" t="str">
        <f t="shared" si="14"/>
        <v/>
      </c>
      <c r="AL8" t="str">
        <f t="shared" si="15"/>
        <v/>
      </c>
      <c r="AM8" t="str">
        <f t="shared" si="16"/>
        <v/>
      </c>
      <c r="AN8" t="str">
        <f t="shared" si="17"/>
        <v/>
      </c>
      <c r="AO8" t="str">
        <f t="shared" si="18"/>
        <v/>
      </c>
      <c r="AP8" t="str">
        <f t="shared" si="19"/>
        <v/>
      </c>
      <c r="AR8" t="str">
        <f t="shared" si="20"/>
        <v/>
      </c>
      <c r="AS8" t="str">
        <f t="shared" si="21"/>
        <v/>
      </c>
      <c r="AT8" t="str">
        <f t="shared" si="22"/>
        <v>°°</v>
      </c>
      <c r="AU8" t="str">
        <f t="shared" si="23"/>
        <v>°°</v>
      </c>
      <c r="AW8">
        <f>IF(AND(B8&gt;0,C8&lt;=0.1),B8,"")</f>
        <v>1.8787694986674101E-2</v>
      </c>
      <c r="AX8" t="str">
        <f>IF(AND(D8&gt;0,E8&lt;=0.1),D8,"")</f>
        <v/>
      </c>
      <c r="AY8" t="str">
        <f>IF(AND(F8&gt;0,G8&lt;=0.1),F8,"")</f>
        <v/>
      </c>
      <c r="AZ8" t="str">
        <f>IF(AND(H8&gt;0,I8&lt;=0.1),H8,"")</f>
        <v/>
      </c>
      <c r="BA8" t="str">
        <f>IF(AND(J8&gt;0,K8&lt;=0.1),J8,"")</f>
        <v/>
      </c>
      <c r="BB8" t="str">
        <f>IF(AND(L8&gt;0,M8&lt;=0.1),L8,"")</f>
        <v/>
      </c>
      <c r="BC8">
        <f>IF(AND(N8&gt;0,O8&lt;=0.1),N8,"")</f>
        <v>4.4246240065841297E-2</v>
      </c>
      <c r="BD8" t="str">
        <f>IF(AND(P8&gt;0,Q8&lt;=0.1),P8,"")</f>
        <v/>
      </c>
      <c r="BE8" t="str">
        <f>IF(AND(R8&gt;0,S8&lt;=0.1),R8,"")</f>
        <v/>
      </c>
      <c r="BF8" t="str">
        <f>IF(AND(T8&gt;0,U8&lt;=0.1),T8,"")</f>
        <v/>
      </c>
      <c r="BH8">
        <f t="shared" si="24"/>
        <v>1.8787694986674101E-2</v>
      </c>
      <c r="BI8">
        <f t="shared" si="25"/>
        <v>4.4246240065841297E-2</v>
      </c>
      <c r="BJ8">
        <f t="shared" si="26"/>
        <v>3.1516967526257697E-2</v>
      </c>
      <c r="BK8">
        <f t="shared" si="27"/>
        <v>1.8001909864622544E-2</v>
      </c>
    </row>
    <row r="9" spans="1:63" x14ac:dyDescent="0.25">
      <c r="A9" t="s">
        <v>29</v>
      </c>
      <c r="B9">
        <v>3.2738184291761098E-2</v>
      </c>
      <c r="C9">
        <v>1.5356840566914E-2</v>
      </c>
      <c r="D9">
        <v>4.0381795744142197E-2</v>
      </c>
      <c r="E9">
        <v>0.27837316915400001</v>
      </c>
      <c r="F9">
        <v>1</v>
      </c>
      <c r="G9" t="s">
        <v>30</v>
      </c>
      <c r="H9">
        <v>0.21180168893696899</v>
      </c>
      <c r="I9">
        <v>1.04967282300776E-2</v>
      </c>
      <c r="J9">
        <v>1.25790489684278E-2</v>
      </c>
      <c r="K9">
        <v>0.38545427114563402</v>
      </c>
      <c r="L9">
        <v>1.1952515882182699E-3</v>
      </c>
      <c r="M9">
        <v>0.78793325613885101</v>
      </c>
      <c r="N9">
        <v>3.5502320125892398E-2</v>
      </c>
      <c r="O9">
        <v>0.118268581073941</v>
      </c>
      <c r="P9">
        <v>7.2295274006744701E-4</v>
      </c>
      <c r="Q9">
        <v>0.88583329031236002</v>
      </c>
      <c r="R9">
        <v>5.3137453609584601E-3</v>
      </c>
      <c r="S9">
        <v>0.77376884001858903</v>
      </c>
      <c r="T9">
        <v>0</v>
      </c>
      <c r="U9">
        <v>0</v>
      </c>
      <c r="W9" t="str">
        <f t="shared" si="0"/>
        <v>*</v>
      </c>
      <c r="X9" t="str">
        <f t="shared" si="1"/>
        <v/>
      </c>
      <c r="Y9" t="str">
        <f t="shared" si="2"/>
        <v/>
      </c>
      <c r="Z9" t="str">
        <f t="shared" si="3"/>
        <v/>
      </c>
      <c r="AA9" t="str">
        <f t="shared" si="4"/>
        <v/>
      </c>
      <c r="AB9" t="str">
        <f t="shared" si="5"/>
        <v/>
      </c>
      <c r="AC9" t="str">
        <f t="shared" si="6"/>
        <v>*</v>
      </c>
      <c r="AD9" t="str">
        <f t="shared" si="7"/>
        <v/>
      </c>
      <c r="AE9" t="str">
        <f t="shared" si="8"/>
        <v/>
      </c>
      <c r="AF9" t="str">
        <f t="shared" si="9"/>
        <v/>
      </c>
      <c r="AG9" t="str">
        <f t="shared" si="10"/>
        <v/>
      </c>
      <c r="AH9" t="str">
        <f t="shared" si="11"/>
        <v/>
      </c>
      <c r="AI9" t="str">
        <f t="shared" si="12"/>
        <v/>
      </c>
      <c r="AJ9" t="str">
        <f t="shared" si="13"/>
        <v/>
      </c>
      <c r="AK9" t="str">
        <f t="shared" si="14"/>
        <v/>
      </c>
      <c r="AL9" t="str">
        <f t="shared" si="15"/>
        <v/>
      </c>
      <c r="AM9" t="str">
        <f t="shared" si="16"/>
        <v/>
      </c>
      <c r="AN9" t="str">
        <f t="shared" si="17"/>
        <v/>
      </c>
      <c r="AO9" t="str">
        <f t="shared" si="18"/>
        <v/>
      </c>
      <c r="AP9" t="str">
        <f t="shared" si="19"/>
        <v/>
      </c>
      <c r="AR9" t="str">
        <f t="shared" si="20"/>
        <v>**</v>
      </c>
      <c r="AS9" t="str">
        <f t="shared" si="21"/>
        <v>••</v>
      </c>
      <c r="AT9" t="str">
        <f t="shared" si="22"/>
        <v/>
      </c>
      <c r="AU9" t="str">
        <f t="shared" si="23"/>
        <v>••</v>
      </c>
      <c r="AW9">
        <f>IF(AND(B9&gt;0,C9&lt;=0.1),B9,"")</f>
        <v>3.2738184291761098E-2</v>
      </c>
      <c r="AX9" t="str">
        <f>IF(AND(D9&gt;0,E9&lt;=0.1),D9,"")</f>
        <v/>
      </c>
      <c r="AY9" t="str">
        <f>IF(AND(F9&gt;0,G9&lt;=0.1),F9,"")</f>
        <v/>
      </c>
      <c r="AZ9">
        <f>IF(AND(H9&gt;0,I9&lt;=0.1),H9,"")</f>
        <v>0.21180168893696899</v>
      </c>
      <c r="BA9" t="str">
        <f>IF(AND(J9&gt;0,K9&lt;=0.1),J9,"")</f>
        <v/>
      </c>
      <c r="BB9" t="str">
        <f>IF(AND(L9&gt;0,M9&lt;=0.1),L9,"")</f>
        <v/>
      </c>
      <c r="BC9" t="str">
        <f>IF(AND(N9&gt;0,O9&lt;=0.1),N9,"")</f>
        <v/>
      </c>
      <c r="BD9" t="str">
        <f>IF(AND(P9&gt;0,Q9&lt;=0.1),P9,"")</f>
        <v/>
      </c>
      <c r="BE9" t="str">
        <f>IF(AND(R9&gt;0,S9&lt;=0.1),R9,"")</f>
        <v/>
      </c>
      <c r="BF9" t="str">
        <f>IF(AND(T9&gt;0,U9&lt;=0.1),T9,"")</f>
        <v/>
      </c>
      <c r="BH9">
        <f t="shared" si="24"/>
        <v>3.2738184291761098E-2</v>
      </c>
      <c r="BI9">
        <f t="shared" si="25"/>
        <v>0.21180168893696899</v>
      </c>
      <c r="BJ9">
        <f t="shared" si="26"/>
        <v>0.12226993661436504</v>
      </c>
      <c r="BK9">
        <f t="shared" si="27"/>
        <v>0.12661701839765535</v>
      </c>
    </row>
    <row r="10" spans="1:63" x14ac:dyDescent="0.25">
      <c r="A10" t="s">
        <v>31</v>
      </c>
      <c r="B10">
        <v>7.7429176824695897E-4</v>
      </c>
      <c r="C10">
        <v>0.71156782213029901</v>
      </c>
      <c r="D10">
        <v>1.3465038508938499E-2</v>
      </c>
      <c r="E10">
        <v>0.53418314316141002</v>
      </c>
      <c r="F10">
        <v>1.30460948871993E-2</v>
      </c>
      <c r="G10">
        <v>0.57849279152062205</v>
      </c>
      <c r="H10">
        <v>9.2197530756112103E-2</v>
      </c>
      <c r="I10">
        <v>0.10284500119246801</v>
      </c>
      <c r="J10">
        <v>1.1953607714466101E-2</v>
      </c>
      <c r="K10">
        <v>0.397605480050025</v>
      </c>
      <c r="L10">
        <v>6.90809207634457E-2</v>
      </c>
      <c r="M10">
        <v>3.7421434064969901E-2</v>
      </c>
      <c r="N10">
        <v>1.3695687706062E-2</v>
      </c>
      <c r="O10">
        <v>0.33463401692556199</v>
      </c>
      <c r="P10">
        <v>3.3239033352060101E-3</v>
      </c>
      <c r="Q10">
        <v>0.75803281891238306</v>
      </c>
      <c r="R10">
        <v>3.6115752019206103E-2</v>
      </c>
      <c r="S10">
        <v>0.45005821233815402</v>
      </c>
      <c r="T10">
        <v>0</v>
      </c>
      <c r="U10">
        <v>0</v>
      </c>
      <c r="W10" t="str">
        <f t="shared" si="0"/>
        <v/>
      </c>
      <c r="X10" t="str">
        <f t="shared" si="1"/>
        <v/>
      </c>
      <c r="Y10" t="str">
        <f t="shared" si="2"/>
        <v/>
      </c>
      <c r="Z10" t="str">
        <f t="shared" si="3"/>
        <v/>
      </c>
      <c r="AA10" t="str">
        <f t="shared" si="4"/>
        <v/>
      </c>
      <c r="AB10" t="str">
        <f t="shared" si="5"/>
        <v/>
      </c>
      <c r="AC10" t="str">
        <f t="shared" si="6"/>
        <v/>
      </c>
      <c r="AD10" t="str">
        <f t="shared" si="7"/>
        <v/>
      </c>
      <c r="AE10" t="str">
        <f t="shared" si="8"/>
        <v/>
      </c>
      <c r="AF10" t="str">
        <f t="shared" si="9"/>
        <v/>
      </c>
      <c r="AG10" t="str">
        <f t="shared" si="10"/>
        <v>*</v>
      </c>
      <c r="AH10" t="str">
        <f t="shared" si="11"/>
        <v/>
      </c>
      <c r="AI10" t="str">
        <f t="shared" si="12"/>
        <v/>
      </c>
      <c r="AJ10" t="str">
        <f t="shared" si="13"/>
        <v/>
      </c>
      <c r="AK10" t="str">
        <f t="shared" si="14"/>
        <v/>
      </c>
      <c r="AL10" t="str">
        <f t="shared" si="15"/>
        <v/>
      </c>
      <c r="AM10" t="str">
        <f t="shared" si="16"/>
        <v/>
      </c>
      <c r="AN10" t="str">
        <f t="shared" si="17"/>
        <v/>
      </c>
      <c r="AO10" t="str">
        <f t="shared" si="18"/>
        <v/>
      </c>
      <c r="AP10" t="str">
        <f t="shared" si="19"/>
        <v/>
      </c>
      <c r="AR10" t="str">
        <f t="shared" si="20"/>
        <v>*</v>
      </c>
      <c r="AS10" t="str">
        <f t="shared" si="21"/>
        <v>•</v>
      </c>
      <c r="AT10" t="str">
        <f t="shared" si="22"/>
        <v/>
      </c>
      <c r="AU10" t="str">
        <f t="shared" si="23"/>
        <v>•</v>
      </c>
      <c r="AW10" t="str">
        <f>IF(AND(B10&gt;0,C10&lt;=0.1),B10,"")</f>
        <v/>
      </c>
      <c r="AX10" t="str">
        <f>IF(AND(D10&gt;0,E10&lt;=0.1),D10,"")</f>
        <v/>
      </c>
      <c r="AY10" t="str">
        <f>IF(AND(F10&gt;0,G10&lt;=0.1),F10,"")</f>
        <v/>
      </c>
      <c r="AZ10" t="str">
        <f>IF(AND(H10&gt;0,I10&lt;=0.1),H10,"")</f>
        <v/>
      </c>
      <c r="BA10" t="str">
        <f>IF(AND(J10&gt;0,K10&lt;=0.1),J10,"")</f>
        <v/>
      </c>
      <c r="BB10">
        <f>IF(AND(L10&gt;0,M10&lt;=0.1),L10,"")</f>
        <v>6.90809207634457E-2</v>
      </c>
      <c r="BC10" t="str">
        <f>IF(AND(N10&gt;0,O10&lt;=0.1),N10,"")</f>
        <v/>
      </c>
      <c r="BD10" t="str">
        <f>IF(AND(P10&gt;0,Q10&lt;=0.1),P10,"")</f>
        <v/>
      </c>
      <c r="BE10" t="str">
        <f>IF(AND(R10&gt;0,S10&lt;=0.1),R10,"")</f>
        <v/>
      </c>
      <c r="BF10" t="str">
        <f>IF(AND(T10&gt;0,U10&lt;=0.1),T10,"")</f>
        <v/>
      </c>
      <c r="BH10">
        <f t="shared" si="24"/>
        <v>6.90809207634457E-2</v>
      </c>
      <c r="BI10">
        <f t="shared" si="25"/>
        <v>6.90809207634457E-2</v>
      </c>
      <c r="BJ10">
        <f t="shared" si="26"/>
        <v>6.90809207634457E-2</v>
      </c>
      <c r="BK10" t="e">
        <f t="shared" si="27"/>
        <v>#DIV/0!</v>
      </c>
    </row>
    <row r="11" spans="1:63" x14ac:dyDescent="0.25">
      <c r="A11" t="s">
        <v>32</v>
      </c>
      <c r="B11">
        <v>2.2301970895259E-2</v>
      </c>
      <c r="C11">
        <v>4.6019177325910599E-2</v>
      </c>
      <c r="D11">
        <v>0.20320781938533999</v>
      </c>
      <c r="E11">
        <v>1.09264387064106E-2</v>
      </c>
      <c r="F11">
        <v>3.9676515762413602E-3</v>
      </c>
      <c r="G11">
        <v>0.75983983940089395</v>
      </c>
      <c r="H11">
        <v>0.14500280815032901</v>
      </c>
      <c r="I11">
        <v>3.7893347994064998E-2</v>
      </c>
      <c r="J11">
        <v>2.0691962010908299E-3</v>
      </c>
      <c r="K11">
        <v>0.725536783171429</v>
      </c>
      <c r="L11">
        <v>7.4192239293009703E-3</v>
      </c>
      <c r="M11">
        <v>0.50207192353621399</v>
      </c>
      <c r="N11">
        <v>3.9002896437843702E-4</v>
      </c>
      <c r="O11">
        <v>0.87109016554067398</v>
      </c>
      <c r="P11" s="1">
        <v>3.9599887249779097E-5</v>
      </c>
      <c r="Q11">
        <v>0.97319810684077501</v>
      </c>
      <c r="R11">
        <v>2.1279628252166401E-2</v>
      </c>
      <c r="S11">
        <v>0.56355481562110199</v>
      </c>
      <c r="T11">
        <v>0.16919507951118701</v>
      </c>
      <c r="U11">
        <v>6.64209682925649E-4</v>
      </c>
      <c r="W11" t="str">
        <f t="shared" si="0"/>
        <v>*</v>
      </c>
      <c r="X11" t="str">
        <f t="shared" si="1"/>
        <v/>
      </c>
      <c r="Y11" t="str">
        <f t="shared" si="2"/>
        <v>*</v>
      </c>
      <c r="Z11" t="str">
        <f t="shared" si="3"/>
        <v/>
      </c>
      <c r="AA11" t="str">
        <f t="shared" si="4"/>
        <v/>
      </c>
      <c r="AB11" t="str">
        <f t="shared" si="5"/>
        <v/>
      </c>
      <c r="AC11" t="str">
        <f t="shared" si="6"/>
        <v>*</v>
      </c>
      <c r="AD11" t="str">
        <f t="shared" si="7"/>
        <v/>
      </c>
      <c r="AE11" t="str">
        <f t="shared" si="8"/>
        <v/>
      </c>
      <c r="AF11" t="str">
        <f t="shared" si="9"/>
        <v/>
      </c>
      <c r="AG11" t="str">
        <f t="shared" si="10"/>
        <v/>
      </c>
      <c r="AH11" t="str">
        <f t="shared" si="11"/>
        <v/>
      </c>
      <c r="AI11" t="str">
        <f t="shared" si="12"/>
        <v/>
      </c>
      <c r="AJ11" t="str">
        <f t="shared" si="13"/>
        <v/>
      </c>
      <c r="AK11" t="str">
        <f t="shared" si="14"/>
        <v/>
      </c>
      <c r="AL11" t="str">
        <f t="shared" si="15"/>
        <v/>
      </c>
      <c r="AM11" t="str">
        <f t="shared" si="16"/>
        <v/>
      </c>
      <c r="AN11" t="str">
        <f t="shared" si="17"/>
        <v/>
      </c>
      <c r="AO11" t="str">
        <f t="shared" si="18"/>
        <v>*</v>
      </c>
      <c r="AP11" t="str">
        <f t="shared" si="19"/>
        <v/>
      </c>
      <c r="AR11" t="str">
        <f t="shared" si="20"/>
        <v>****</v>
      </c>
      <c r="AS11" t="str">
        <f t="shared" si="21"/>
        <v>••••</v>
      </c>
      <c r="AT11" t="str">
        <f t="shared" si="22"/>
        <v/>
      </c>
      <c r="AU11" t="str">
        <f t="shared" si="23"/>
        <v>••••</v>
      </c>
      <c r="AW11">
        <f>IF(AND(B11&gt;0,C11&lt;=0.1),B11,"")</f>
        <v>2.2301970895259E-2</v>
      </c>
      <c r="AX11">
        <f>IF(AND(D11&gt;0,E11&lt;=0.1),D11,"")</f>
        <v>0.20320781938533999</v>
      </c>
      <c r="AY11" t="str">
        <f>IF(AND(F11&gt;0,G11&lt;=0.1),F11,"")</f>
        <v/>
      </c>
      <c r="AZ11">
        <f>IF(AND(H11&gt;0,I11&lt;=0.1),H11,"")</f>
        <v>0.14500280815032901</v>
      </c>
      <c r="BA11" t="str">
        <f>IF(AND(J11&gt;0,K11&lt;=0.1),J11,"")</f>
        <v/>
      </c>
      <c r="BB11" t="str">
        <f>IF(AND(L11&gt;0,M11&lt;=0.1),L11,"")</f>
        <v/>
      </c>
      <c r="BC11" t="str">
        <f>IF(AND(N11&gt;0,O11&lt;=0.1),N11,"")</f>
        <v/>
      </c>
      <c r="BD11" t="str">
        <f>IF(AND(P11&gt;0,Q11&lt;=0.1),P11,"")</f>
        <v/>
      </c>
      <c r="BE11" t="str">
        <f>IF(AND(R11&gt;0,S11&lt;=0.1),R11,"")</f>
        <v/>
      </c>
      <c r="BF11">
        <f>IF(AND(T11&gt;0,U11&lt;=0.1),T11,"")</f>
        <v>0.16919507951118701</v>
      </c>
      <c r="BH11">
        <f t="shared" si="24"/>
        <v>2.2301970895259E-2</v>
      </c>
      <c r="BI11">
        <f t="shared" si="25"/>
        <v>0.20320781938533999</v>
      </c>
      <c r="BJ11">
        <f t="shared" si="26"/>
        <v>0.13492691948552876</v>
      </c>
      <c r="BK11">
        <f t="shared" si="27"/>
        <v>7.8787669636008625E-2</v>
      </c>
    </row>
    <row r="12" spans="1:63" x14ac:dyDescent="0.25">
      <c r="A12" t="s">
        <v>33</v>
      </c>
      <c r="B12">
        <v>9.9985014039479098E-2</v>
      </c>
      <c r="C12" s="1">
        <v>1.6175175908980399E-5</v>
      </c>
      <c r="D12">
        <v>0.190148640087763</v>
      </c>
      <c r="E12">
        <v>1.41963978618298E-2</v>
      </c>
      <c r="F12" s="1">
        <v>1.38629323558704E-5</v>
      </c>
      <c r="G12">
        <v>0.98559780905014605</v>
      </c>
      <c r="H12">
        <v>0.366558284310811</v>
      </c>
      <c r="I12">
        <v>3.9264307934231102E-4</v>
      </c>
      <c r="J12" s="1">
        <v>4.6954068158749196E-6</v>
      </c>
      <c r="K12">
        <v>0.98666407601707296</v>
      </c>
      <c r="L12" s="1">
        <v>5.43883012665044E-5</v>
      </c>
      <c r="M12">
        <v>0.95425478345218895</v>
      </c>
      <c r="N12">
        <v>9.1099985303177804E-3</v>
      </c>
      <c r="O12">
        <v>0.43187961934556501</v>
      </c>
      <c r="P12" s="1">
        <v>6.3090857766851001E-6</v>
      </c>
      <c r="Q12">
        <v>0.98930041903364896</v>
      </c>
      <c r="R12">
        <v>1.09017817135642E-2</v>
      </c>
      <c r="S12">
        <v>0.68011301895453102</v>
      </c>
      <c r="T12">
        <v>7.4780663193425898E-2</v>
      </c>
      <c r="U12">
        <v>2.7515265615944501E-2</v>
      </c>
      <c r="W12" t="str">
        <f t="shared" si="0"/>
        <v>*</v>
      </c>
      <c r="X12" t="str">
        <f t="shared" si="1"/>
        <v/>
      </c>
      <c r="Y12" t="str">
        <f t="shared" si="2"/>
        <v>*</v>
      </c>
      <c r="Z12" t="str">
        <f t="shared" si="3"/>
        <v/>
      </c>
      <c r="AA12" t="str">
        <f t="shared" si="4"/>
        <v/>
      </c>
      <c r="AB12" t="str">
        <f t="shared" si="5"/>
        <v/>
      </c>
      <c r="AC12" t="str">
        <f t="shared" si="6"/>
        <v>*</v>
      </c>
      <c r="AD12" t="str">
        <f t="shared" si="7"/>
        <v/>
      </c>
      <c r="AE12" t="str">
        <f t="shared" si="8"/>
        <v/>
      </c>
      <c r="AF12" t="str">
        <f t="shared" si="9"/>
        <v/>
      </c>
      <c r="AG12" t="str">
        <f t="shared" si="10"/>
        <v/>
      </c>
      <c r="AH12" t="str">
        <f t="shared" si="11"/>
        <v/>
      </c>
      <c r="AI12" t="str">
        <f t="shared" si="12"/>
        <v/>
      </c>
      <c r="AJ12" t="str">
        <f t="shared" si="13"/>
        <v/>
      </c>
      <c r="AK12" t="str">
        <f t="shared" si="14"/>
        <v/>
      </c>
      <c r="AL12" t="str">
        <f t="shared" si="15"/>
        <v/>
      </c>
      <c r="AM12" t="str">
        <f t="shared" si="16"/>
        <v/>
      </c>
      <c r="AN12" t="str">
        <f t="shared" si="17"/>
        <v/>
      </c>
      <c r="AO12" t="str">
        <f t="shared" si="18"/>
        <v>*</v>
      </c>
      <c r="AP12" t="str">
        <f t="shared" si="19"/>
        <v/>
      </c>
      <c r="AR12" t="str">
        <f t="shared" si="20"/>
        <v>****</v>
      </c>
      <c r="AS12" t="str">
        <f t="shared" si="21"/>
        <v>••••</v>
      </c>
      <c r="AT12" t="str">
        <f t="shared" si="22"/>
        <v/>
      </c>
      <c r="AU12" t="str">
        <f t="shared" si="23"/>
        <v>••••</v>
      </c>
      <c r="AW12">
        <f>IF(AND(B12&gt;0,C12&lt;=0.1),B12,"")</f>
        <v>9.9985014039479098E-2</v>
      </c>
      <c r="AX12">
        <f>IF(AND(D12&gt;0,E12&lt;=0.1),D12,"")</f>
        <v>0.190148640087763</v>
      </c>
      <c r="AY12" t="str">
        <f>IF(AND(F12&gt;0,G12&lt;=0.1),F12,"")</f>
        <v/>
      </c>
      <c r="AZ12">
        <f>IF(AND(H12&gt;0,I12&lt;=0.1),H12,"")</f>
        <v>0.366558284310811</v>
      </c>
      <c r="BA12" t="str">
        <f>IF(AND(J12&gt;0,K12&lt;=0.1),J12,"")</f>
        <v/>
      </c>
      <c r="BB12" t="str">
        <f>IF(AND(L12&gt;0,M12&lt;=0.1),L12,"")</f>
        <v/>
      </c>
      <c r="BC12" t="str">
        <f>IF(AND(N12&gt;0,O12&lt;=0.1),N12,"")</f>
        <v/>
      </c>
      <c r="BD12" t="str">
        <f>IF(AND(P12&gt;0,Q12&lt;=0.1),P12,"")</f>
        <v/>
      </c>
      <c r="BE12" t="str">
        <f>IF(AND(R12&gt;0,S12&lt;=0.1),R12,"")</f>
        <v/>
      </c>
      <c r="BF12">
        <f>IF(AND(T12&gt;0,U12&lt;=0.1),T12,"")</f>
        <v>7.4780663193425898E-2</v>
      </c>
      <c r="BH12">
        <f t="shared" si="24"/>
        <v>7.4780663193425898E-2</v>
      </c>
      <c r="BI12">
        <f t="shared" si="25"/>
        <v>0.366558284310811</v>
      </c>
      <c r="BJ12">
        <f t="shared" si="26"/>
        <v>0.18286815040786977</v>
      </c>
      <c r="BK12">
        <f t="shared" si="27"/>
        <v>0.13209540745215598</v>
      </c>
    </row>
    <row r="13" spans="1:63" x14ac:dyDescent="0.25">
      <c r="A13" t="s">
        <v>34</v>
      </c>
      <c r="B13">
        <v>3.2547714922025697E-2</v>
      </c>
      <c r="C13">
        <v>1.56630837582548E-2</v>
      </c>
      <c r="D13">
        <v>0</v>
      </c>
      <c r="E13">
        <v>0</v>
      </c>
      <c r="F13">
        <v>0</v>
      </c>
      <c r="G13">
        <v>0</v>
      </c>
      <c r="H13">
        <v>2.9723927202552701E-2</v>
      </c>
      <c r="I13">
        <v>0.36227904031548103</v>
      </c>
      <c r="J13">
        <v>0.21322103166207401</v>
      </c>
      <c r="K13">
        <v>1.58245373805281E-4</v>
      </c>
      <c r="L13">
        <v>1.7769406745531699E-3</v>
      </c>
      <c r="M13">
        <v>0.74288821455269405</v>
      </c>
      <c r="N13">
        <v>1.5824006459749101E-2</v>
      </c>
      <c r="O13">
        <v>0.29943656682483499</v>
      </c>
      <c r="P13">
        <v>1</v>
      </c>
      <c r="Q13" t="s">
        <v>30</v>
      </c>
      <c r="R13">
        <v>5.2557382697447999E-4</v>
      </c>
      <c r="S13">
        <v>0.92805459712553195</v>
      </c>
      <c r="T13">
        <v>6.9608962606494004E-2</v>
      </c>
      <c r="U13">
        <v>3.3702056691273199E-2</v>
      </c>
      <c r="W13" t="str">
        <f t="shared" si="0"/>
        <v>*</v>
      </c>
      <c r="X13" t="str">
        <f t="shared" si="1"/>
        <v/>
      </c>
      <c r="Y13" t="str">
        <f t="shared" si="2"/>
        <v/>
      </c>
      <c r="Z13" t="str">
        <f t="shared" si="3"/>
        <v/>
      </c>
      <c r="AA13" t="str">
        <f t="shared" si="4"/>
        <v/>
      </c>
      <c r="AB13" t="str">
        <f t="shared" si="5"/>
        <v/>
      </c>
      <c r="AC13" t="str">
        <f t="shared" si="6"/>
        <v/>
      </c>
      <c r="AD13" t="str">
        <f t="shared" si="7"/>
        <v/>
      </c>
      <c r="AE13" t="str">
        <f t="shared" si="8"/>
        <v>*</v>
      </c>
      <c r="AF13" t="str">
        <f t="shared" si="9"/>
        <v/>
      </c>
      <c r="AG13" t="str">
        <f t="shared" si="10"/>
        <v/>
      </c>
      <c r="AH13" t="str">
        <f t="shared" si="11"/>
        <v/>
      </c>
      <c r="AI13" t="str">
        <f t="shared" si="12"/>
        <v/>
      </c>
      <c r="AJ13" t="str">
        <f t="shared" si="13"/>
        <v/>
      </c>
      <c r="AK13" t="str">
        <f t="shared" si="14"/>
        <v/>
      </c>
      <c r="AL13" t="str">
        <f t="shared" si="15"/>
        <v/>
      </c>
      <c r="AM13" t="str">
        <f t="shared" si="16"/>
        <v/>
      </c>
      <c r="AN13" t="str">
        <f t="shared" si="17"/>
        <v/>
      </c>
      <c r="AO13" t="str">
        <f t="shared" si="18"/>
        <v>*</v>
      </c>
      <c r="AP13" t="str">
        <f t="shared" si="19"/>
        <v/>
      </c>
      <c r="AR13" t="str">
        <f t="shared" si="20"/>
        <v>***</v>
      </c>
      <c r="AS13" t="str">
        <f t="shared" si="21"/>
        <v>•••</v>
      </c>
      <c r="AT13" t="str">
        <f t="shared" si="22"/>
        <v/>
      </c>
      <c r="AU13" t="str">
        <f t="shared" si="23"/>
        <v>•••</v>
      </c>
      <c r="AW13">
        <f>IF(AND(B13&gt;0,C13&lt;=0.1),B13,"")</f>
        <v>3.2547714922025697E-2</v>
      </c>
      <c r="AX13" t="str">
        <f>IF(AND(D13&gt;0,E13&lt;=0.1),D13,"")</f>
        <v/>
      </c>
      <c r="AY13" t="str">
        <f>IF(AND(F13&gt;0,G13&lt;=0.1),F13,"")</f>
        <v/>
      </c>
      <c r="AZ13" t="str">
        <f>IF(AND(H13&gt;0,I13&lt;=0.1),H13,"")</f>
        <v/>
      </c>
      <c r="BA13">
        <f>IF(AND(J13&gt;0,K13&lt;=0.1),J13,"")</f>
        <v>0.21322103166207401</v>
      </c>
      <c r="BB13" t="str">
        <f>IF(AND(L13&gt;0,M13&lt;=0.1),L13,"")</f>
        <v/>
      </c>
      <c r="BC13" t="str">
        <f>IF(AND(N13&gt;0,O13&lt;=0.1),N13,"")</f>
        <v/>
      </c>
      <c r="BD13" t="str">
        <f>IF(AND(P13&gt;0,Q13&lt;=0.1),P13,"")</f>
        <v/>
      </c>
      <c r="BE13" t="str">
        <f>IF(AND(R13&gt;0,S13&lt;=0.1),R13,"")</f>
        <v/>
      </c>
      <c r="BF13">
        <f>IF(AND(T13&gt;0,U13&lt;=0.1),T13,"")</f>
        <v>6.9608962606494004E-2</v>
      </c>
      <c r="BH13">
        <f t="shared" si="24"/>
        <v>3.2547714922025697E-2</v>
      </c>
      <c r="BI13">
        <f t="shared" si="25"/>
        <v>0.21322103166207401</v>
      </c>
      <c r="BJ13">
        <f t="shared" si="26"/>
        <v>0.10512590306353124</v>
      </c>
      <c r="BK13">
        <f t="shared" si="27"/>
        <v>9.542956376319657E-2</v>
      </c>
    </row>
    <row r="14" spans="1:63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1.04922628336144E-2</v>
      </c>
      <c r="K14">
        <v>0.42823163734672798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 t="str">
        <f t="shared" si="0"/>
        <v/>
      </c>
      <c r="X14" t="str">
        <f t="shared" si="1"/>
        <v/>
      </c>
      <c r="Y14" t="str">
        <f t="shared" si="2"/>
        <v/>
      </c>
      <c r="Z14" t="str">
        <f t="shared" si="3"/>
        <v/>
      </c>
      <c r="AA14" t="str">
        <f t="shared" si="4"/>
        <v/>
      </c>
      <c r="AB14" t="str">
        <f t="shared" si="5"/>
        <v/>
      </c>
      <c r="AC14" t="str">
        <f t="shared" si="6"/>
        <v/>
      </c>
      <c r="AD14" t="str">
        <f t="shared" si="7"/>
        <v/>
      </c>
      <c r="AE14" t="str">
        <f t="shared" si="8"/>
        <v/>
      </c>
      <c r="AF14" t="str">
        <f t="shared" si="9"/>
        <v/>
      </c>
      <c r="AG14" t="str">
        <f t="shared" si="10"/>
        <v/>
      </c>
      <c r="AH14" t="str">
        <f t="shared" si="11"/>
        <v/>
      </c>
      <c r="AI14" t="str">
        <f t="shared" si="12"/>
        <v/>
      </c>
      <c r="AJ14" t="str">
        <f t="shared" si="13"/>
        <v/>
      </c>
      <c r="AK14" t="str">
        <f t="shared" si="14"/>
        <v/>
      </c>
      <c r="AL14" t="str">
        <f t="shared" si="15"/>
        <v/>
      </c>
      <c r="AM14" t="str">
        <f t="shared" si="16"/>
        <v/>
      </c>
      <c r="AN14" t="str">
        <f t="shared" si="17"/>
        <v/>
      </c>
      <c r="AO14" t="str">
        <f t="shared" si="18"/>
        <v/>
      </c>
      <c r="AP14" t="str">
        <f t="shared" si="19"/>
        <v/>
      </c>
      <c r="AR14" t="str">
        <f t="shared" si="20"/>
        <v/>
      </c>
      <c r="AS14" t="str">
        <f t="shared" si="21"/>
        <v/>
      </c>
      <c r="AT14" t="str">
        <f t="shared" si="22"/>
        <v/>
      </c>
      <c r="AU14" t="str">
        <f t="shared" si="23"/>
        <v/>
      </c>
      <c r="AW14" t="str">
        <f>IF(AND(B14&gt;0,C14&lt;=0.1),B14,"")</f>
        <v/>
      </c>
      <c r="AX14" t="str">
        <f>IF(AND(D14&gt;0,E14&lt;=0.1),D14,"")</f>
        <v/>
      </c>
      <c r="AY14" t="str">
        <f>IF(AND(F14&gt;0,G14&lt;=0.1),F14,"")</f>
        <v/>
      </c>
      <c r="AZ14" t="str">
        <f>IF(AND(H14&gt;0,I14&lt;=0.1),H14,"")</f>
        <v/>
      </c>
      <c r="BA14" t="str">
        <f>IF(AND(J14&gt;0,K14&lt;=0.1),J14,"")</f>
        <v/>
      </c>
      <c r="BB14" t="str">
        <f>IF(AND(L14&gt;0,M14&lt;=0.1),L14,"")</f>
        <v/>
      </c>
      <c r="BC14" t="str">
        <f>IF(AND(N14&gt;0,O14&lt;=0.1),N14,"")</f>
        <v/>
      </c>
      <c r="BD14" t="str">
        <f>IF(AND(P14&gt;0,Q14&lt;=0.1),P14,"")</f>
        <v/>
      </c>
      <c r="BE14" t="str">
        <f>IF(AND(R14&gt;0,S14&lt;=0.1),R14,"")</f>
        <v/>
      </c>
      <c r="BF14" t="str">
        <f>IF(AND(T14&gt;0,U14&lt;=0.1),T14,"")</f>
        <v/>
      </c>
      <c r="BH14">
        <f t="shared" si="24"/>
        <v>0</v>
      </c>
      <c r="BI14">
        <f t="shared" si="25"/>
        <v>0</v>
      </c>
      <c r="BJ14" t="e">
        <f t="shared" si="26"/>
        <v>#DIV/0!</v>
      </c>
      <c r="BK14" t="e">
        <f t="shared" si="27"/>
        <v>#DIV/0!</v>
      </c>
    </row>
    <row r="15" spans="1:63" x14ac:dyDescent="0.25">
      <c r="A15" t="s">
        <v>36</v>
      </c>
      <c r="B15">
        <v>0.14807656695086499</v>
      </c>
      <c r="C15" s="1">
        <v>1.04605244791769E-7</v>
      </c>
      <c r="D15">
        <v>0</v>
      </c>
      <c r="E15">
        <v>0</v>
      </c>
      <c r="F15">
        <v>0</v>
      </c>
      <c r="G15">
        <v>0</v>
      </c>
      <c r="H15">
        <v>2.73567431126405E-2</v>
      </c>
      <c r="I15">
        <v>0.38240676007524399</v>
      </c>
      <c r="J15">
        <v>9.3833245333578799E-2</v>
      </c>
      <c r="K15">
        <v>1.5460121011435599E-2</v>
      </c>
      <c r="L15">
        <v>7.2430984711325599E-3</v>
      </c>
      <c r="M15">
        <v>0.50720965005104002</v>
      </c>
      <c r="N15">
        <v>1.6461753406968298E-2</v>
      </c>
      <c r="O15">
        <v>0.28981983771060799</v>
      </c>
      <c r="P15">
        <v>1.88971611550926E-3</v>
      </c>
      <c r="Q15">
        <v>0.81638358092253205</v>
      </c>
      <c r="R15">
        <v>3.7006232077259E-3</v>
      </c>
      <c r="S15">
        <v>0.81049756540537299</v>
      </c>
      <c r="T15">
        <v>0.13126794606390699</v>
      </c>
      <c r="U15">
        <v>3.0186857322920301E-3</v>
      </c>
      <c r="W15" t="str">
        <f t="shared" si="0"/>
        <v>*</v>
      </c>
      <c r="X15" t="str">
        <f t="shared" si="1"/>
        <v/>
      </c>
      <c r="Y15" t="str">
        <f t="shared" si="2"/>
        <v/>
      </c>
      <c r="Z15" t="str">
        <f t="shared" si="3"/>
        <v/>
      </c>
      <c r="AA15" t="str">
        <f t="shared" si="4"/>
        <v/>
      </c>
      <c r="AB15" t="str">
        <f t="shared" si="5"/>
        <v/>
      </c>
      <c r="AC15" t="str">
        <f t="shared" si="6"/>
        <v/>
      </c>
      <c r="AD15" t="str">
        <f t="shared" si="7"/>
        <v/>
      </c>
      <c r="AE15" t="str">
        <f t="shared" si="8"/>
        <v>*</v>
      </c>
      <c r="AF15" t="str">
        <f t="shared" si="9"/>
        <v/>
      </c>
      <c r="AG15" t="str">
        <f t="shared" si="10"/>
        <v/>
      </c>
      <c r="AH15" t="str">
        <f t="shared" si="11"/>
        <v/>
      </c>
      <c r="AI15" t="str">
        <f t="shared" si="12"/>
        <v/>
      </c>
      <c r="AJ15" t="str">
        <f t="shared" si="13"/>
        <v/>
      </c>
      <c r="AK15" t="str">
        <f t="shared" si="14"/>
        <v/>
      </c>
      <c r="AL15" t="str">
        <f t="shared" si="15"/>
        <v/>
      </c>
      <c r="AM15" t="str">
        <f t="shared" si="16"/>
        <v/>
      </c>
      <c r="AN15" t="str">
        <f t="shared" si="17"/>
        <v/>
      </c>
      <c r="AO15" t="str">
        <f t="shared" si="18"/>
        <v>*</v>
      </c>
      <c r="AP15" t="str">
        <f t="shared" si="19"/>
        <v/>
      </c>
      <c r="AR15" t="str">
        <f t="shared" si="20"/>
        <v>***</v>
      </c>
      <c r="AS15" t="str">
        <f t="shared" si="21"/>
        <v>•••</v>
      </c>
      <c r="AT15" t="str">
        <f t="shared" si="22"/>
        <v/>
      </c>
      <c r="AU15" t="str">
        <f t="shared" si="23"/>
        <v>•••</v>
      </c>
      <c r="AW15">
        <f>IF(AND(B15&gt;0,C15&lt;=0.1),B15,"")</f>
        <v>0.14807656695086499</v>
      </c>
      <c r="AX15" t="str">
        <f>IF(AND(D15&gt;0,E15&lt;=0.1),D15,"")</f>
        <v/>
      </c>
      <c r="AY15" t="str">
        <f>IF(AND(F15&gt;0,G15&lt;=0.1),F15,"")</f>
        <v/>
      </c>
      <c r="AZ15" t="str">
        <f>IF(AND(H15&gt;0,I15&lt;=0.1),H15,"")</f>
        <v/>
      </c>
      <c r="BA15">
        <f>IF(AND(J15&gt;0,K15&lt;=0.1),J15,"")</f>
        <v>9.3833245333578799E-2</v>
      </c>
      <c r="BB15" t="str">
        <f>IF(AND(L15&gt;0,M15&lt;=0.1),L15,"")</f>
        <v/>
      </c>
      <c r="BC15" t="str">
        <f>IF(AND(N15&gt;0,O15&lt;=0.1),N15,"")</f>
        <v/>
      </c>
      <c r="BD15" t="str">
        <f>IF(AND(P15&gt;0,Q15&lt;=0.1),P15,"")</f>
        <v/>
      </c>
      <c r="BE15" t="str">
        <f>IF(AND(R15&gt;0,S15&lt;=0.1),R15,"")</f>
        <v/>
      </c>
      <c r="BF15">
        <f>IF(AND(T15&gt;0,U15&lt;=0.1),T15,"")</f>
        <v>0.13126794606390699</v>
      </c>
      <c r="BH15">
        <f t="shared" si="24"/>
        <v>9.3833245333578799E-2</v>
      </c>
      <c r="BI15">
        <f t="shared" si="25"/>
        <v>0.14807656695086499</v>
      </c>
      <c r="BJ15">
        <f t="shared" si="26"/>
        <v>0.12439258611611692</v>
      </c>
      <c r="BK15">
        <f t="shared" si="27"/>
        <v>2.7767560494718412E-2</v>
      </c>
    </row>
    <row r="16" spans="1:63" x14ac:dyDescent="0.25">
      <c r="A16" t="s">
        <v>37</v>
      </c>
      <c r="B16">
        <v>0.127631197360008</v>
      </c>
      <c r="C16" s="1">
        <v>9.1426397493911596E-7</v>
      </c>
      <c r="D16">
        <v>0.23141531286459299</v>
      </c>
      <c r="E16">
        <v>6.1515495998986898E-3</v>
      </c>
      <c r="F16">
        <v>2.19207046415378E-3</v>
      </c>
      <c r="G16">
        <v>0.82033288680366301</v>
      </c>
      <c r="H16">
        <v>8.7686799695512602E-2</v>
      </c>
      <c r="I16">
        <v>0.112090629293088</v>
      </c>
      <c r="J16">
        <v>3.7618624791526098E-2</v>
      </c>
      <c r="K16">
        <v>0.13091358289072599</v>
      </c>
      <c r="L16" s="1">
        <v>5.4103307378458404E-9</v>
      </c>
      <c r="M16">
        <v>0.99954350392528402</v>
      </c>
      <c r="N16">
        <v>4.4152996595448801E-2</v>
      </c>
      <c r="O16">
        <v>8.0821988809376105E-2</v>
      </c>
      <c r="P16">
        <v>0</v>
      </c>
      <c r="Q16">
        <v>0</v>
      </c>
      <c r="R16">
        <v>7.1971294284563003E-2</v>
      </c>
      <c r="S16">
        <v>0.281762631558717</v>
      </c>
      <c r="T16">
        <v>0</v>
      </c>
      <c r="U16">
        <v>0</v>
      </c>
      <c r="W16" t="str">
        <f t="shared" si="0"/>
        <v>*</v>
      </c>
      <c r="X16" t="str">
        <f t="shared" si="1"/>
        <v/>
      </c>
      <c r="Y16" t="str">
        <f t="shared" si="2"/>
        <v>*</v>
      </c>
      <c r="Z16" t="str">
        <f t="shared" si="3"/>
        <v/>
      </c>
      <c r="AA16" t="str">
        <f t="shared" si="4"/>
        <v/>
      </c>
      <c r="AB16" t="str">
        <f t="shared" si="5"/>
        <v/>
      </c>
      <c r="AC16" t="str">
        <f t="shared" si="6"/>
        <v/>
      </c>
      <c r="AD16" t="str">
        <f t="shared" si="7"/>
        <v/>
      </c>
      <c r="AE16" t="str">
        <f t="shared" si="8"/>
        <v/>
      </c>
      <c r="AF16" t="str">
        <f t="shared" si="9"/>
        <v/>
      </c>
      <c r="AG16" t="str">
        <f t="shared" si="10"/>
        <v/>
      </c>
      <c r="AH16" t="str">
        <f t="shared" si="11"/>
        <v/>
      </c>
      <c r="AI16" t="str">
        <f t="shared" si="12"/>
        <v/>
      </c>
      <c r="AJ16" t="str">
        <f t="shared" si="13"/>
        <v>°</v>
      </c>
      <c r="AK16" t="str">
        <f t="shared" si="14"/>
        <v/>
      </c>
      <c r="AL16" t="str">
        <f t="shared" si="15"/>
        <v/>
      </c>
      <c r="AM16" t="str">
        <f t="shared" si="16"/>
        <v/>
      </c>
      <c r="AN16" t="str">
        <f t="shared" si="17"/>
        <v/>
      </c>
      <c r="AO16" t="str">
        <f t="shared" si="18"/>
        <v/>
      </c>
      <c r="AP16" t="str">
        <f t="shared" si="19"/>
        <v/>
      </c>
      <c r="AR16" t="str">
        <f t="shared" si="20"/>
        <v>**</v>
      </c>
      <c r="AS16" t="str">
        <f t="shared" si="21"/>
        <v>••</v>
      </c>
      <c r="AT16" t="str">
        <f t="shared" si="22"/>
        <v>°</v>
      </c>
      <c r="AU16" t="str">
        <f t="shared" si="23"/>
        <v>••°</v>
      </c>
      <c r="AW16">
        <f>IF(AND(B16&gt;0,C16&lt;=0.1),B16,"")</f>
        <v>0.127631197360008</v>
      </c>
      <c r="AX16">
        <f>IF(AND(D16&gt;0,E16&lt;=0.1),D16,"")</f>
        <v>0.23141531286459299</v>
      </c>
      <c r="AY16" t="str">
        <f>IF(AND(F16&gt;0,G16&lt;=0.1),F16,"")</f>
        <v/>
      </c>
      <c r="AZ16" t="str">
        <f>IF(AND(H16&gt;0,I16&lt;=0.1),H16,"")</f>
        <v/>
      </c>
      <c r="BA16" t="str">
        <f>IF(AND(J16&gt;0,K16&lt;=0.1),J16,"")</f>
        <v/>
      </c>
      <c r="BB16" t="str">
        <f>IF(AND(L16&gt;0,M16&lt;=0.1),L16,"")</f>
        <v/>
      </c>
      <c r="BC16">
        <f>IF(AND(N16&gt;0,O16&lt;=0.1),N16,"")</f>
        <v>4.4152996595448801E-2</v>
      </c>
      <c r="BD16" t="str">
        <f>IF(AND(P16&gt;0,Q16&lt;=0.1),P16,"")</f>
        <v/>
      </c>
      <c r="BE16" t="str">
        <f>IF(AND(R16&gt;0,S16&lt;=0.1),R16,"")</f>
        <v/>
      </c>
      <c r="BF16" t="str">
        <f>IF(AND(T16&gt;0,U16&lt;=0.1),T16,"")</f>
        <v/>
      </c>
      <c r="BH16">
        <f t="shared" si="24"/>
        <v>4.4152996595448801E-2</v>
      </c>
      <c r="BI16">
        <f t="shared" si="25"/>
        <v>0.23141531286459299</v>
      </c>
      <c r="BJ16">
        <f t="shared" si="26"/>
        <v>0.13439983560668325</v>
      </c>
      <c r="BK16">
        <f t="shared" si="27"/>
        <v>9.3814469147392221E-2</v>
      </c>
    </row>
    <row r="17" spans="1:63" x14ac:dyDescent="0.25">
      <c r="A17" t="s">
        <v>38</v>
      </c>
      <c r="B17">
        <v>3.3092092242416202E-2</v>
      </c>
      <c r="C17">
        <v>1.4803932268969E-2</v>
      </c>
      <c r="D17">
        <v>0</v>
      </c>
      <c r="E17">
        <v>0</v>
      </c>
      <c r="F17">
        <v>8.1552706451195195E-3</v>
      </c>
      <c r="G17">
        <v>0.66085974630525401</v>
      </c>
      <c r="H17">
        <v>0</v>
      </c>
      <c r="I17">
        <v>0</v>
      </c>
      <c r="J17">
        <v>0.12834468345106001</v>
      </c>
      <c r="K17">
        <v>4.2493532300907503E-3</v>
      </c>
      <c r="L17">
        <v>1.7869174184315301E-2</v>
      </c>
      <c r="M17">
        <v>0.29626933609369699</v>
      </c>
      <c r="N17">
        <v>1.2479980835759599E-3</v>
      </c>
      <c r="O17">
        <v>0.771559379031451</v>
      </c>
      <c r="P17">
        <v>0</v>
      </c>
      <c r="Q17">
        <v>0</v>
      </c>
      <c r="R17">
        <v>0.27703246639908002</v>
      </c>
      <c r="S17">
        <v>2.4839549197719801E-2</v>
      </c>
      <c r="T17">
        <v>0</v>
      </c>
      <c r="U17">
        <v>0</v>
      </c>
      <c r="W17" t="str">
        <f t="shared" si="0"/>
        <v>*</v>
      </c>
      <c r="X17" t="str">
        <f t="shared" si="1"/>
        <v/>
      </c>
      <c r="Y17" t="str">
        <f t="shared" si="2"/>
        <v/>
      </c>
      <c r="Z17" t="str">
        <f t="shared" si="3"/>
        <v/>
      </c>
      <c r="AA17" t="str">
        <f t="shared" si="4"/>
        <v/>
      </c>
      <c r="AB17" t="str">
        <f t="shared" si="5"/>
        <v/>
      </c>
      <c r="AC17" t="str">
        <f t="shared" si="6"/>
        <v/>
      </c>
      <c r="AD17" t="str">
        <f t="shared" si="7"/>
        <v/>
      </c>
      <c r="AE17" t="str">
        <f t="shared" si="8"/>
        <v>*</v>
      </c>
      <c r="AF17" t="str">
        <f t="shared" si="9"/>
        <v/>
      </c>
      <c r="AG17" t="str">
        <f t="shared" si="10"/>
        <v/>
      </c>
      <c r="AH17" t="str">
        <f t="shared" si="11"/>
        <v/>
      </c>
      <c r="AI17" t="str">
        <f t="shared" si="12"/>
        <v/>
      </c>
      <c r="AJ17" t="str">
        <f t="shared" si="13"/>
        <v/>
      </c>
      <c r="AK17" t="str">
        <f t="shared" si="14"/>
        <v/>
      </c>
      <c r="AL17" t="str">
        <f t="shared" si="15"/>
        <v/>
      </c>
      <c r="AM17" t="str">
        <f t="shared" si="16"/>
        <v>*</v>
      </c>
      <c r="AN17" t="str">
        <f t="shared" si="17"/>
        <v/>
      </c>
      <c r="AO17" t="str">
        <f t="shared" si="18"/>
        <v/>
      </c>
      <c r="AP17" t="str">
        <f t="shared" si="19"/>
        <v/>
      </c>
      <c r="AR17" t="str">
        <f t="shared" si="20"/>
        <v>***</v>
      </c>
      <c r="AS17" t="str">
        <f t="shared" si="21"/>
        <v>•••</v>
      </c>
      <c r="AT17" t="str">
        <f t="shared" si="22"/>
        <v/>
      </c>
      <c r="AU17" t="str">
        <f t="shared" si="23"/>
        <v>•••</v>
      </c>
      <c r="AW17">
        <f>IF(AND(B17&gt;0,C17&lt;=0.1),B17,"")</f>
        <v>3.3092092242416202E-2</v>
      </c>
      <c r="AX17" t="str">
        <f>IF(AND(D17&gt;0,E17&lt;=0.1),D17,"")</f>
        <v/>
      </c>
      <c r="AY17" t="str">
        <f>IF(AND(F17&gt;0,G17&lt;=0.1),F17,"")</f>
        <v/>
      </c>
      <c r="AZ17" t="str">
        <f>IF(AND(H17&gt;0,I17&lt;=0.1),H17,"")</f>
        <v/>
      </c>
      <c r="BA17">
        <f>IF(AND(J17&gt;0,K17&lt;=0.1),J17,"")</f>
        <v>0.12834468345106001</v>
      </c>
      <c r="BB17" t="str">
        <f>IF(AND(L17&gt;0,M17&lt;=0.1),L17,"")</f>
        <v/>
      </c>
      <c r="BC17" t="str">
        <f>IF(AND(N17&gt;0,O17&lt;=0.1),N17,"")</f>
        <v/>
      </c>
      <c r="BD17" t="str">
        <f>IF(AND(P17&gt;0,Q17&lt;=0.1),P17,"")</f>
        <v/>
      </c>
      <c r="BE17">
        <f>IF(AND(R17&gt;0,S17&lt;=0.1),R17,"")</f>
        <v>0.27703246639908002</v>
      </c>
      <c r="BF17" t="str">
        <f>IF(AND(T17&gt;0,U17&lt;=0.1),T17,"")</f>
        <v/>
      </c>
      <c r="BH17">
        <f t="shared" si="24"/>
        <v>3.3092092242416202E-2</v>
      </c>
      <c r="BI17">
        <f t="shared" si="25"/>
        <v>0.27703246639908002</v>
      </c>
      <c r="BJ17">
        <f t="shared" si="26"/>
        <v>0.14615641403085208</v>
      </c>
      <c r="BK17">
        <f t="shared" si="27"/>
        <v>0.12294173353913881</v>
      </c>
    </row>
    <row r="18" spans="1:63" x14ac:dyDescent="0.25">
      <c r="A18" t="s">
        <v>39</v>
      </c>
      <c r="B18">
        <v>1.0947305313723E-2</v>
      </c>
      <c r="C18">
        <v>0.163357659162817</v>
      </c>
      <c r="D18">
        <v>0.102083064282447</v>
      </c>
      <c r="E18">
        <v>7.9760780717816199E-2</v>
      </c>
      <c r="F18">
        <v>1.38076235356037E-2</v>
      </c>
      <c r="G18">
        <v>0.567536392052292</v>
      </c>
      <c r="H18">
        <v>5.5913565609363697E-2</v>
      </c>
      <c r="I18">
        <v>0.20837480313330001</v>
      </c>
      <c r="J18">
        <v>4.8097136917654701E-2</v>
      </c>
      <c r="K18">
        <v>8.6780945595025694E-2</v>
      </c>
      <c r="L18">
        <v>1.95266851785289E-3</v>
      </c>
      <c r="M18">
        <v>0.73093360395275297</v>
      </c>
      <c r="N18">
        <v>4.84892031517117E-2</v>
      </c>
      <c r="O18">
        <v>6.6991790707048804E-2</v>
      </c>
      <c r="P18">
        <v>1.0398044255079999E-2</v>
      </c>
      <c r="Q18">
        <v>0.585172913254973</v>
      </c>
      <c r="R18" s="1">
        <v>9.5202548215534601E-5</v>
      </c>
      <c r="S18">
        <v>0.96934887513023504</v>
      </c>
      <c r="T18">
        <v>9.4610630710257604E-2</v>
      </c>
      <c r="U18">
        <v>1.26851588404503E-2</v>
      </c>
      <c r="W18" t="str">
        <f t="shared" si="0"/>
        <v/>
      </c>
      <c r="X18" t="str">
        <f t="shared" si="1"/>
        <v/>
      </c>
      <c r="Y18" t="str">
        <f t="shared" si="2"/>
        <v/>
      </c>
      <c r="Z18" t="str">
        <f t="shared" si="3"/>
        <v>°</v>
      </c>
      <c r="AA18" t="str">
        <f t="shared" si="4"/>
        <v/>
      </c>
      <c r="AB18" t="str">
        <f t="shared" si="5"/>
        <v/>
      </c>
      <c r="AC18" t="str">
        <f t="shared" si="6"/>
        <v/>
      </c>
      <c r="AD18" t="str">
        <f t="shared" si="7"/>
        <v/>
      </c>
      <c r="AE18" t="str">
        <f t="shared" si="8"/>
        <v/>
      </c>
      <c r="AF18" t="str">
        <f t="shared" si="9"/>
        <v>°</v>
      </c>
      <c r="AG18" t="str">
        <f t="shared" si="10"/>
        <v/>
      </c>
      <c r="AH18" t="str">
        <f t="shared" si="11"/>
        <v/>
      </c>
      <c r="AI18" t="str">
        <f t="shared" si="12"/>
        <v/>
      </c>
      <c r="AJ18" t="str">
        <f t="shared" si="13"/>
        <v>°</v>
      </c>
      <c r="AK18" t="str">
        <f t="shared" si="14"/>
        <v/>
      </c>
      <c r="AL18" t="str">
        <f t="shared" si="15"/>
        <v/>
      </c>
      <c r="AM18" t="str">
        <f t="shared" si="16"/>
        <v/>
      </c>
      <c r="AN18" t="str">
        <f t="shared" si="17"/>
        <v/>
      </c>
      <c r="AO18" t="str">
        <f t="shared" si="18"/>
        <v>*</v>
      </c>
      <c r="AP18" t="str">
        <f t="shared" si="19"/>
        <v/>
      </c>
      <c r="AR18" t="str">
        <f t="shared" si="20"/>
        <v>*</v>
      </c>
      <c r="AS18" t="str">
        <f t="shared" si="21"/>
        <v>•</v>
      </c>
      <c r="AT18" t="str">
        <f t="shared" si="22"/>
        <v>°°°</v>
      </c>
      <c r="AU18" t="str">
        <f t="shared" si="23"/>
        <v>•°°°</v>
      </c>
      <c r="AW18" t="str">
        <f>IF(AND(B18&gt;0,C18&lt;=0.1),B18,"")</f>
        <v/>
      </c>
      <c r="AX18">
        <f>IF(AND(D18&gt;0,E18&lt;=0.1),D18,"")</f>
        <v>0.102083064282447</v>
      </c>
      <c r="AY18" t="str">
        <f>IF(AND(F18&gt;0,G18&lt;=0.1),F18,"")</f>
        <v/>
      </c>
      <c r="AZ18" t="str">
        <f>IF(AND(H18&gt;0,I18&lt;=0.1),H18,"")</f>
        <v/>
      </c>
      <c r="BA18">
        <f>IF(AND(J18&gt;0,K18&lt;=0.1),J18,"")</f>
        <v>4.8097136917654701E-2</v>
      </c>
      <c r="BB18" t="str">
        <f>IF(AND(L18&gt;0,M18&lt;=0.1),L18,"")</f>
        <v/>
      </c>
      <c r="BC18">
        <f>IF(AND(N18&gt;0,O18&lt;=0.1),N18,"")</f>
        <v>4.84892031517117E-2</v>
      </c>
      <c r="BD18" t="str">
        <f>IF(AND(P18&gt;0,Q18&lt;=0.1),P18,"")</f>
        <v/>
      </c>
      <c r="BE18" t="str">
        <f>IF(AND(R18&gt;0,S18&lt;=0.1),R18,"")</f>
        <v/>
      </c>
      <c r="BF18">
        <f>IF(AND(T18&gt;0,U18&lt;=0.1),T18,"")</f>
        <v>9.4610630710257604E-2</v>
      </c>
      <c r="BH18">
        <f t="shared" si="24"/>
        <v>4.8097136917654701E-2</v>
      </c>
      <c r="BI18">
        <f t="shared" si="25"/>
        <v>0.102083064282447</v>
      </c>
      <c r="BJ18">
        <f t="shared" si="26"/>
        <v>7.3320008765517752E-2</v>
      </c>
      <c r="BK18">
        <f t="shared" si="27"/>
        <v>2.9059514317736151E-2</v>
      </c>
    </row>
    <row r="19" spans="1:63" x14ac:dyDescent="0.25">
      <c r="A19" t="s">
        <v>40</v>
      </c>
      <c r="B19">
        <v>2.6892504461752901E-3</v>
      </c>
      <c r="C19">
        <v>0.49056157751253299</v>
      </c>
      <c r="D19">
        <v>0</v>
      </c>
      <c r="E19">
        <v>0</v>
      </c>
      <c r="F19">
        <v>1.7011729928065801E-2</v>
      </c>
      <c r="G19">
        <v>0.52538035893315504</v>
      </c>
      <c r="H19">
        <v>0</v>
      </c>
      <c r="I19">
        <v>0</v>
      </c>
      <c r="J19">
        <v>0.105746909225194</v>
      </c>
      <c r="K19">
        <v>9.9108058416245096E-3</v>
      </c>
      <c r="L19">
        <v>2.3217091576621198E-3</v>
      </c>
      <c r="M19">
        <v>0.70765378198347395</v>
      </c>
      <c r="N19">
        <v>2.4002230716744601E-3</v>
      </c>
      <c r="O19">
        <v>0.687125814858776</v>
      </c>
      <c r="P19">
        <v>0</v>
      </c>
      <c r="Q19">
        <v>0</v>
      </c>
      <c r="R19">
        <v>5.6113326205966603E-2</v>
      </c>
      <c r="S19">
        <v>0.34393316563035897</v>
      </c>
      <c r="T19">
        <v>0</v>
      </c>
      <c r="U19">
        <v>0</v>
      </c>
      <c r="W19" t="str">
        <f t="shared" si="0"/>
        <v/>
      </c>
      <c r="X19" t="str">
        <f t="shared" si="1"/>
        <v/>
      </c>
      <c r="Y19" t="str">
        <f t="shared" si="2"/>
        <v/>
      </c>
      <c r="Z19" t="str">
        <f t="shared" si="3"/>
        <v/>
      </c>
      <c r="AA19" t="str">
        <f t="shared" si="4"/>
        <v/>
      </c>
      <c r="AB19" t="str">
        <f t="shared" si="5"/>
        <v/>
      </c>
      <c r="AC19" t="str">
        <f t="shared" si="6"/>
        <v/>
      </c>
      <c r="AD19" t="str">
        <f t="shared" si="7"/>
        <v/>
      </c>
      <c r="AE19" t="str">
        <f t="shared" si="8"/>
        <v>*</v>
      </c>
      <c r="AF19" t="str">
        <f t="shared" si="9"/>
        <v/>
      </c>
      <c r="AG19" t="str">
        <f t="shared" si="10"/>
        <v/>
      </c>
      <c r="AH19" t="str">
        <f t="shared" si="11"/>
        <v/>
      </c>
      <c r="AI19" t="str">
        <f t="shared" si="12"/>
        <v/>
      </c>
      <c r="AJ19" t="str">
        <f t="shared" si="13"/>
        <v/>
      </c>
      <c r="AK19" t="str">
        <f t="shared" si="14"/>
        <v/>
      </c>
      <c r="AL19" t="str">
        <f t="shared" si="15"/>
        <v/>
      </c>
      <c r="AM19" t="str">
        <f t="shared" si="16"/>
        <v/>
      </c>
      <c r="AN19" t="str">
        <f t="shared" si="17"/>
        <v/>
      </c>
      <c r="AO19" t="str">
        <f t="shared" si="18"/>
        <v/>
      </c>
      <c r="AP19" t="str">
        <f t="shared" si="19"/>
        <v/>
      </c>
      <c r="AR19" t="str">
        <f t="shared" si="20"/>
        <v>*</v>
      </c>
      <c r="AS19" t="str">
        <f t="shared" si="21"/>
        <v>•</v>
      </c>
      <c r="AT19" t="str">
        <f t="shared" si="22"/>
        <v/>
      </c>
      <c r="AU19" t="str">
        <f t="shared" si="23"/>
        <v>•</v>
      </c>
      <c r="AW19" t="str">
        <f>IF(AND(B19&gt;0,C19&lt;=0.1),B19,"")</f>
        <v/>
      </c>
      <c r="AX19" t="str">
        <f>IF(AND(D19&gt;0,E19&lt;=0.1),D19,"")</f>
        <v/>
      </c>
      <c r="AY19" t="str">
        <f>IF(AND(F19&gt;0,G19&lt;=0.1),F19,"")</f>
        <v/>
      </c>
      <c r="AZ19" t="str">
        <f>IF(AND(H19&gt;0,I19&lt;=0.1),H19,"")</f>
        <v/>
      </c>
      <c r="BA19">
        <f>IF(AND(J19&gt;0,K19&lt;=0.1),J19,"")</f>
        <v>0.105746909225194</v>
      </c>
      <c r="BB19" t="str">
        <f>IF(AND(L19&gt;0,M19&lt;=0.1),L19,"")</f>
        <v/>
      </c>
      <c r="BC19" t="str">
        <f>IF(AND(N19&gt;0,O19&lt;=0.1),N19,"")</f>
        <v/>
      </c>
      <c r="BD19" t="str">
        <f>IF(AND(P19&gt;0,Q19&lt;=0.1),P19,"")</f>
        <v/>
      </c>
      <c r="BE19" t="str">
        <f>IF(AND(R19&gt;0,S19&lt;=0.1),R19,"")</f>
        <v/>
      </c>
      <c r="BF19" t="str">
        <f>IF(AND(T19&gt;0,U19&lt;=0.1),T19,"")</f>
        <v/>
      </c>
      <c r="BH19">
        <f t="shared" si="24"/>
        <v>0.105746909225194</v>
      </c>
      <c r="BI19">
        <f t="shared" si="25"/>
        <v>0.105746909225194</v>
      </c>
      <c r="BJ19">
        <f t="shared" si="26"/>
        <v>0.105746909225194</v>
      </c>
      <c r="BK19" t="e">
        <f t="shared" si="27"/>
        <v>#DIV/0!</v>
      </c>
    </row>
    <row r="20" spans="1:63" x14ac:dyDescent="0.25">
      <c r="A20" t="s">
        <v>41</v>
      </c>
      <c r="B20">
        <v>4.83756780813396E-2</v>
      </c>
      <c r="C20">
        <v>3.0928308312579301E-3</v>
      </c>
      <c r="D20">
        <v>0.146927333138827</v>
      </c>
      <c r="E20">
        <v>3.3292034287918403E-2</v>
      </c>
      <c r="F20">
        <v>5.2983528543095798E-3</v>
      </c>
      <c r="G20">
        <v>0.72380962964461604</v>
      </c>
      <c r="H20">
        <v>0.34017404914184102</v>
      </c>
      <c r="I20">
        <v>7.1763892927801602E-4</v>
      </c>
      <c r="J20">
        <v>1.3761574624376701E-4</v>
      </c>
      <c r="K20">
        <v>0.92789542478004905</v>
      </c>
      <c r="L20" s="1">
        <v>6.3156571789358201E-5</v>
      </c>
      <c r="M20">
        <v>0.95070932278446096</v>
      </c>
      <c r="N20">
        <v>5.6129229012579301E-2</v>
      </c>
      <c r="O20">
        <v>4.8301856324253302E-2</v>
      </c>
      <c r="P20">
        <v>1.71523160187011E-3</v>
      </c>
      <c r="Q20">
        <v>0.82492917796982002</v>
      </c>
      <c r="R20">
        <v>3.2918962438794802E-2</v>
      </c>
      <c r="S20">
        <v>0.47120570478073198</v>
      </c>
      <c r="T20">
        <v>1.97469024039355E-2</v>
      </c>
      <c r="U20">
        <v>0.26420547493489999</v>
      </c>
      <c r="W20" t="str">
        <f t="shared" si="0"/>
        <v>*</v>
      </c>
      <c r="X20" t="str">
        <f t="shared" si="1"/>
        <v/>
      </c>
      <c r="Y20" t="str">
        <f t="shared" si="2"/>
        <v>*</v>
      </c>
      <c r="Z20" t="str">
        <f t="shared" si="3"/>
        <v/>
      </c>
      <c r="AA20" t="str">
        <f t="shared" si="4"/>
        <v/>
      </c>
      <c r="AB20" t="str">
        <f t="shared" si="5"/>
        <v/>
      </c>
      <c r="AC20" t="str">
        <f t="shared" si="6"/>
        <v>*</v>
      </c>
      <c r="AD20" t="str">
        <f t="shared" si="7"/>
        <v/>
      </c>
      <c r="AE20" t="str">
        <f t="shared" si="8"/>
        <v/>
      </c>
      <c r="AF20" t="str">
        <f t="shared" si="9"/>
        <v/>
      </c>
      <c r="AG20" t="str">
        <f t="shared" si="10"/>
        <v/>
      </c>
      <c r="AH20" t="str">
        <f t="shared" si="11"/>
        <v/>
      </c>
      <c r="AI20" t="str">
        <f t="shared" si="12"/>
        <v>*</v>
      </c>
      <c r="AJ20" t="str">
        <f t="shared" si="13"/>
        <v/>
      </c>
      <c r="AK20" t="str">
        <f t="shared" si="14"/>
        <v/>
      </c>
      <c r="AL20" t="str">
        <f t="shared" si="15"/>
        <v/>
      </c>
      <c r="AM20" t="str">
        <f t="shared" si="16"/>
        <v/>
      </c>
      <c r="AN20" t="str">
        <f t="shared" si="17"/>
        <v/>
      </c>
      <c r="AO20" t="str">
        <f t="shared" si="18"/>
        <v/>
      </c>
      <c r="AP20" t="str">
        <f t="shared" si="19"/>
        <v/>
      </c>
      <c r="AR20" t="str">
        <f t="shared" si="20"/>
        <v>****</v>
      </c>
      <c r="AS20" t="str">
        <f t="shared" si="21"/>
        <v>••••</v>
      </c>
      <c r="AT20" t="str">
        <f t="shared" si="22"/>
        <v/>
      </c>
      <c r="AU20" t="str">
        <f t="shared" si="23"/>
        <v>••••</v>
      </c>
      <c r="AW20">
        <f>IF(AND(B20&gt;0,C20&lt;=0.1),B20,"")</f>
        <v>4.83756780813396E-2</v>
      </c>
      <c r="AX20">
        <f>IF(AND(D20&gt;0,E20&lt;=0.1),D20,"")</f>
        <v>0.146927333138827</v>
      </c>
      <c r="AY20" t="str">
        <f>IF(AND(F20&gt;0,G20&lt;=0.1),F20,"")</f>
        <v/>
      </c>
      <c r="AZ20">
        <f>IF(AND(H20&gt;0,I20&lt;=0.1),H20,"")</f>
        <v>0.34017404914184102</v>
      </c>
      <c r="BA20" t="str">
        <f>IF(AND(J20&gt;0,K20&lt;=0.1),J20,"")</f>
        <v/>
      </c>
      <c r="BB20" t="str">
        <f>IF(AND(L20&gt;0,M20&lt;=0.1),L20,"")</f>
        <v/>
      </c>
      <c r="BC20">
        <f>IF(AND(N20&gt;0,O20&lt;=0.1),N20,"")</f>
        <v>5.6129229012579301E-2</v>
      </c>
      <c r="BD20" t="str">
        <f>IF(AND(P20&gt;0,Q20&lt;=0.1),P20,"")</f>
        <v/>
      </c>
      <c r="BE20" t="str">
        <f>IF(AND(R20&gt;0,S20&lt;=0.1),R20,"")</f>
        <v/>
      </c>
      <c r="BF20" t="str">
        <f>IF(AND(T20&gt;0,U20&lt;=0.1),T20,"")</f>
        <v/>
      </c>
      <c r="BH20">
        <f t="shared" si="24"/>
        <v>4.83756780813396E-2</v>
      </c>
      <c r="BI20">
        <f t="shared" si="25"/>
        <v>0.34017404914184102</v>
      </c>
      <c r="BJ20">
        <f t="shared" si="26"/>
        <v>0.14790157234364673</v>
      </c>
      <c r="BK20">
        <f t="shared" si="27"/>
        <v>0.13576600102790537</v>
      </c>
    </row>
    <row r="21" spans="1:63" x14ac:dyDescent="0.25">
      <c r="A21" t="s">
        <v>42</v>
      </c>
      <c r="B21">
        <v>1.3809523010025601E-3</v>
      </c>
      <c r="C21">
        <v>0.62139798356740095</v>
      </c>
      <c r="D21">
        <v>0.12861048185141399</v>
      </c>
      <c r="E21">
        <v>4.75766194056551E-2</v>
      </c>
      <c r="F21">
        <v>1.52825672275124E-2</v>
      </c>
      <c r="G21">
        <v>0.54739502537479301</v>
      </c>
      <c r="H21">
        <v>3.1869007029401799E-3</v>
      </c>
      <c r="I21">
        <v>0.76699976317367902</v>
      </c>
      <c r="J21">
        <v>1.3108975543552E-2</v>
      </c>
      <c r="K21">
        <v>0.37556263203069301</v>
      </c>
      <c r="L21">
        <v>6.2096537704404804E-3</v>
      </c>
      <c r="M21">
        <v>0.53928323333323602</v>
      </c>
      <c r="N21">
        <v>0.100752613355517</v>
      </c>
      <c r="O21">
        <v>7.4175316808486602E-3</v>
      </c>
      <c r="P21">
        <v>6.92161140224299E-2</v>
      </c>
      <c r="Q21">
        <v>0.15272894671230999</v>
      </c>
      <c r="R21">
        <v>0.176572020530392</v>
      </c>
      <c r="S21">
        <v>8.2524997825563898E-2</v>
      </c>
      <c r="T21">
        <v>5.3628530336249002E-2</v>
      </c>
      <c r="U21">
        <v>6.3434060355990807E-2</v>
      </c>
      <c r="W21" t="str">
        <f t="shared" si="0"/>
        <v/>
      </c>
      <c r="X21" t="str">
        <f t="shared" si="1"/>
        <v/>
      </c>
      <c r="Y21" t="str">
        <f t="shared" si="2"/>
        <v>*</v>
      </c>
      <c r="Z21" t="str">
        <f t="shared" si="3"/>
        <v/>
      </c>
      <c r="AA21" t="str">
        <f t="shared" si="4"/>
        <v/>
      </c>
      <c r="AB21" t="str">
        <f t="shared" si="5"/>
        <v/>
      </c>
      <c r="AC21" t="str">
        <f t="shared" si="6"/>
        <v/>
      </c>
      <c r="AD21" t="str">
        <f t="shared" si="7"/>
        <v/>
      </c>
      <c r="AE21" t="str">
        <f t="shared" si="8"/>
        <v/>
      </c>
      <c r="AF21" t="str">
        <f t="shared" si="9"/>
        <v/>
      </c>
      <c r="AG21" t="str">
        <f t="shared" si="10"/>
        <v/>
      </c>
      <c r="AH21" t="str">
        <f t="shared" si="11"/>
        <v/>
      </c>
      <c r="AI21" t="str">
        <f t="shared" si="12"/>
        <v>*</v>
      </c>
      <c r="AJ21" t="str">
        <f t="shared" si="13"/>
        <v/>
      </c>
      <c r="AK21" t="str">
        <f t="shared" si="14"/>
        <v/>
      </c>
      <c r="AL21" t="str">
        <f t="shared" si="15"/>
        <v/>
      </c>
      <c r="AM21" t="str">
        <f t="shared" si="16"/>
        <v/>
      </c>
      <c r="AN21" t="str">
        <f t="shared" si="17"/>
        <v>°</v>
      </c>
      <c r="AO21" t="str">
        <f t="shared" si="18"/>
        <v/>
      </c>
      <c r="AP21" t="str">
        <f t="shared" si="19"/>
        <v>°</v>
      </c>
      <c r="AR21" t="str">
        <f t="shared" si="20"/>
        <v>**</v>
      </c>
      <c r="AS21" t="str">
        <f t="shared" si="21"/>
        <v>••</v>
      </c>
      <c r="AT21" t="str">
        <f t="shared" si="22"/>
        <v>°°</v>
      </c>
      <c r="AU21" t="str">
        <f t="shared" si="23"/>
        <v>••°°</v>
      </c>
      <c r="AW21" t="str">
        <f>IF(AND(B21&gt;0,C21&lt;=0.1),B21,"")</f>
        <v/>
      </c>
      <c r="AX21">
        <f>IF(AND(D21&gt;0,E21&lt;=0.1),D21,"")</f>
        <v>0.12861048185141399</v>
      </c>
      <c r="AY21" t="str">
        <f>IF(AND(F21&gt;0,G21&lt;=0.1),F21,"")</f>
        <v/>
      </c>
      <c r="AZ21" t="str">
        <f>IF(AND(H21&gt;0,I21&lt;=0.1),H21,"")</f>
        <v/>
      </c>
      <c r="BA21" t="str">
        <f>IF(AND(J21&gt;0,K21&lt;=0.1),J21,"")</f>
        <v/>
      </c>
      <c r="BB21" t="str">
        <f>IF(AND(L21&gt;0,M21&lt;=0.1),L21,"")</f>
        <v/>
      </c>
      <c r="BC21">
        <f>IF(AND(N21&gt;0,O21&lt;=0.1),N21,"")</f>
        <v>0.100752613355517</v>
      </c>
      <c r="BD21" t="str">
        <f>IF(AND(P21&gt;0,Q21&lt;=0.1),P21,"")</f>
        <v/>
      </c>
      <c r="BE21">
        <f>IF(AND(R21&gt;0,S21&lt;=0.1),R21,"")</f>
        <v>0.176572020530392</v>
      </c>
      <c r="BF21">
        <f>IF(AND(T21&gt;0,U21&lt;=0.1),T21,"")</f>
        <v>5.3628530336249002E-2</v>
      </c>
      <c r="BH21">
        <f t="shared" si="24"/>
        <v>5.3628530336249002E-2</v>
      </c>
      <c r="BI21">
        <f t="shared" si="25"/>
        <v>0.176572020530392</v>
      </c>
      <c r="BJ21">
        <f t="shared" si="26"/>
        <v>0.11489091151839299</v>
      </c>
      <c r="BK21">
        <f t="shared" si="27"/>
        <v>5.1464410492823465E-2</v>
      </c>
    </row>
    <row r="22" spans="1:63" x14ac:dyDescent="0.25">
      <c r="A22" t="s">
        <v>43</v>
      </c>
      <c r="B22">
        <v>1.62841704664758E-3</v>
      </c>
      <c r="C22">
        <v>0.59172967893098904</v>
      </c>
      <c r="D22">
        <v>3.6844220505004798E-3</v>
      </c>
      <c r="E22">
        <v>0.74565699937820396</v>
      </c>
      <c r="F22">
        <v>3.3430751658469998E-3</v>
      </c>
      <c r="G22">
        <v>0.77905032354224202</v>
      </c>
      <c r="H22">
        <v>2.02950001404671E-2</v>
      </c>
      <c r="I22">
        <v>0.452667321742458</v>
      </c>
      <c r="J22">
        <v>1.6909959410960799E-2</v>
      </c>
      <c r="K22">
        <v>0.31375694089894801</v>
      </c>
      <c r="L22">
        <v>5.5194425216055203E-3</v>
      </c>
      <c r="M22">
        <v>0.56280896873401298</v>
      </c>
      <c r="N22">
        <v>8.0667578129112905E-2</v>
      </c>
      <c r="O22">
        <v>1.7181811221011301E-2</v>
      </c>
      <c r="P22">
        <v>5.0948222182952002E-2</v>
      </c>
      <c r="Q22">
        <v>0.22211364912939999</v>
      </c>
      <c r="R22">
        <v>0.21418635958884899</v>
      </c>
      <c r="S22">
        <v>5.3111589509820201E-2</v>
      </c>
      <c r="T22">
        <v>0</v>
      </c>
      <c r="U22">
        <v>0</v>
      </c>
      <c r="W22" t="str">
        <f t="shared" si="0"/>
        <v/>
      </c>
      <c r="X22" t="str">
        <f t="shared" si="1"/>
        <v/>
      </c>
      <c r="Y22" t="str">
        <f t="shared" si="2"/>
        <v/>
      </c>
      <c r="Z22" t="str">
        <f t="shared" si="3"/>
        <v/>
      </c>
      <c r="AA22" t="str">
        <f t="shared" si="4"/>
        <v/>
      </c>
      <c r="AB22" t="str">
        <f t="shared" si="5"/>
        <v/>
      </c>
      <c r="AC22" t="str">
        <f t="shared" si="6"/>
        <v/>
      </c>
      <c r="AD22" t="str">
        <f t="shared" si="7"/>
        <v/>
      </c>
      <c r="AE22" t="str">
        <f t="shared" si="8"/>
        <v/>
      </c>
      <c r="AF22" t="str">
        <f t="shared" si="9"/>
        <v/>
      </c>
      <c r="AG22" t="str">
        <f t="shared" si="10"/>
        <v/>
      </c>
      <c r="AH22" t="str">
        <f t="shared" si="11"/>
        <v/>
      </c>
      <c r="AI22" t="str">
        <f t="shared" si="12"/>
        <v>*</v>
      </c>
      <c r="AJ22" t="str">
        <f t="shared" si="13"/>
        <v/>
      </c>
      <c r="AK22" t="str">
        <f t="shared" si="14"/>
        <v/>
      </c>
      <c r="AL22" t="str">
        <f t="shared" si="15"/>
        <v/>
      </c>
      <c r="AM22" t="str">
        <f t="shared" si="16"/>
        <v/>
      </c>
      <c r="AN22" t="str">
        <f t="shared" si="17"/>
        <v>°</v>
      </c>
      <c r="AO22" t="str">
        <f t="shared" si="18"/>
        <v/>
      </c>
      <c r="AP22" t="str">
        <f t="shared" si="19"/>
        <v/>
      </c>
      <c r="AR22" t="str">
        <f t="shared" si="20"/>
        <v>*</v>
      </c>
      <c r="AS22" t="str">
        <f t="shared" si="21"/>
        <v>•</v>
      </c>
      <c r="AT22" t="str">
        <f t="shared" si="22"/>
        <v>°</v>
      </c>
      <c r="AU22" t="str">
        <f t="shared" si="23"/>
        <v>•°</v>
      </c>
      <c r="AW22" t="str">
        <f>IF(AND(B22&gt;0,C22&lt;=0.1),B22,"")</f>
        <v/>
      </c>
      <c r="AX22" t="str">
        <f>IF(AND(D22&gt;0,E22&lt;=0.1),D22,"")</f>
        <v/>
      </c>
      <c r="AY22" t="str">
        <f>IF(AND(F22&gt;0,G22&lt;=0.1),F22,"")</f>
        <v/>
      </c>
      <c r="AZ22" t="str">
        <f>IF(AND(H22&gt;0,I22&lt;=0.1),H22,"")</f>
        <v/>
      </c>
      <c r="BA22" t="str">
        <f>IF(AND(J22&gt;0,K22&lt;=0.1),J22,"")</f>
        <v/>
      </c>
      <c r="BB22" t="str">
        <f>IF(AND(L22&gt;0,M22&lt;=0.1),L22,"")</f>
        <v/>
      </c>
      <c r="BC22">
        <f>IF(AND(N22&gt;0,O22&lt;=0.1),N22,"")</f>
        <v>8.0667578129112905E-2</v>
      </c>
      <c r="BD22" t="str">
        <f>IF(AND(P22&gt;0,Q22&lt;=0.1),P22,"")</f>
        <v/>
      </c>
      <c r="BE22">
        <f>IF(AND(R22&gt;0,S22&lt;=0.1),R22,"")</f>
        <v>0.21418635958884899</v>
      </c>
      <c r="BF22" t="str">
        <f>IF(AND(T22&gt;0,U22&lt;=0.1),T22,"")</f>
        <v/>
      </c>
      <c r="BH22">
        <f t="shared" si="24"/>
        <v>8.0667578129112905E-2</v>
      </c>
      <c r="BI22">
        <f t="shared" si="25"/>
        <v>0.21418635958884899</v>
      </c>
      <c r="BJ22">
        <f t="shared" si="26"/>
        <v>0.14742696885898093</v>
      </c>
      <c r="BK22">
        <f t="shared" si="27"/>
        <v>9.4412035785944107E-2</v>
      </c>
    </row>
    <row r="23" spans="1:63" x14ac:dyDescent="0.25">
      <c r="A23" t="s">
        <v>44</v>
      </c>
      <c r="B23">
        <v>1.6653335405986999E-2</v>
      </c>
      <c r="C23">
        <v>8.5132493897537603E-2</v>
      </c>
      <c r="D23">
        <v>0</v>
      </c>
      <c r="E23">
        <v>0</v>
      </c>
      <c r="F23">
        <v>1.0258301981258299E-3</v>
      </c>
      <c r="G23">
        <v>0.87656758184858197</v>
      </c>
      <c r="H23">
        <v>0.35025380512022602</v>
      </c>
      <c r="I23">
        <v>5.7138866083171101E-4</v>
      </c>
      <c r="J23">
        <v>0.151327677017079</v>
      </c>
      <c r="K23">
        <v>1.7792819550807601E-3</v>
      </c>
      <c r="L23">
        <v>1.1858969742698899E-2</v>
      </c>
      <c r="M23">
        <v>0.39555856439834097</v>
      </c>
      <c r="N23">
        <v>1.2528499536644999E-3</v>
      </c>
      <c r="O23">
        <v>0.77112784336375795</v>
      </c>
      <c r="P23">
        <v>5.7359170511468299E-2</v>
      </c>
      <c r="Q23">
        <v>0.194407337329637</v>
      </c>
      <c r="R23">
        <v>8.8809488552320501E-2</v>
      </c>
      <c r="S23">
        <v>0.22970958456326401</v>
      </c>
      <c r="T23">
        <v>0.184017170103525</v>
      </c>
      <c r="U23">
        <v>3.6326778122804001E-4</v>
      </c>
      <c r="W23" t="str">
        <f t="shared" si="0"/>
        <v/>
      </c>
      <c r="X23" t="str">
        <f t="shared" si="1"/>
        <v>°</v>
      </c>
      <c r="Y23" t="str">
        <f t="shared" si="2"/>
        <v/>
      </c>
      <c r="Z23" t="str">
        <f t="shared" si="3"/>
        <v/>
      </c>
      <c r="AA23" t="str">
        <f t="shared" si="4"/>
        <v/>
      </c>
      <c r="AB23" t="str">
        <f t="shared" si="5"/>
        <v/>
      </c>
      <c r="AC23" t="str">
        <f t="shared" si="6"/>
        <v>*</v>
      </c>
      <c r="AD23" t="str">
        <f t="shared" si="7"/>
        <v/>
      </c>
      <c r="AE23" t="str">
        <f t="shared" si="8"/>
        <v>*</v>
      </c>
      <c r="AF23" t="str">
        <f t="shared" si="9"/>
        <v/>
      </c>
      <c r="AG23" t="str">
        <f t="shared" si="10"/>
        <v/>
      </c>
      <c r="AH23" t="str">
        <f t="shared" si="11"/>
        <v/>
      </c>
      <c r="AI23" t="str">
        <f t="shared" si="12"/>
        <v/>
      </c>
      <c r="AJ23" t="str">
        <f t="shared" si="13"/>
        <v/>
      </c>
      <c r="AK23" t="str">
        <f t="shared" si="14"/>
        <v/>
      </c>
      <c r="AL23" t="str">
        <f t="shared" si="15"/>
        <v/>
      </c>
      <c r="AM23" t="str">
        <f t="shared" si="16"/>
        <v/>
      </c>
      <c r="AN23" t="str">
        <f t="shared" si="17"/>
        <v/>
      </c>
      <c r="AO23" t="str">
        <f t="shared" si="18"/>
        <v>*</v>
      </c>
      <c r="AP23" t="str">
        <f t="shared" si="19"/>
        <v/>
      </c>
      <c r="AR23" t="str">
        <f t="shared" si="20"/>
        <v>***</v>
      </c>
      <c r="AS23" t="str">
        <f t="shared" si="21"/>
        <v>•••</v>
      </c>
      <c r="AT23" t="str">
        <f t="shared" si="22"/>
        <v>°</v>
      </c>
      <c r="AU23" t="str">
        <f t="shared" si="23"/>
        <v>•••°</v>
      </c>
      <c r="AW23">
        <f>IF(AND(B23&gt;0,C23&lt;=0.1),B23,"")</f>
        <v>1.6653335405986999E-2</v>
      </c>
      <c r="AX23" t="str">
        <f>IF(AND(D23&gt;0,E23&lt;=0.1),D23,"")</f>
        <v/>
      </c>
      <c r="AY23" t="str">
        <f>IF(AND(F23&gt;0,G23&lt;=0.1),F23,"")</f>
        <v/>
      </c>
      <c r="AZ23">
        <f>IF(AND(H23&gt;0,I23&lt;=0.1),H23,"")</f>
        <v>0.35025380512022602</v>
      </c>
      <c r="BA23">
        <f>IF(AND(J23&gt;0,K23&lt;=0.1),J23,"")</f>
        <v>0.151327677017079</v>
      </c>
      <c r="BB23" t="str">
        <f>IF(AND(L23&gt;0,M23&lt;=0.1),L23,"")</f>
        <v/>
      </c>
      <c r="BC23" t="str">
        <f>IF(AND(N23&gt;0,O23&lt;=0.1),N23,"")</f>
        <v/>
      </c>
      <c r="BD23" t="str">
        <f>IF(AND(P23&gt;0,Q23&lt;=0.1),P23,"")</f>
        <v/>
      </c>
      <c r="BE23" t="str">
        <f>IF(AND(R23&gt;0,S23&lt;=0.1),R23,"")</f>
        <v/>
      </c>
      <c r="BF23">
        <f>IF(AND(T23&gt;0,U23&lt;=0.1),T23,"")</f>
        <v>0.184017170103525</v>
      </c>
      <c r="BH23">
        <f t="shared" si="24"/>
        <v>1.6653335405986999E-2</v>
      </c>
      <c r="BI23">
        <f t="shared" si="25"/>
        <v>0.35025380512022602</v>
      </c>
      <c r="BJ23">
        <f t="shared" si="26"/>
        <v>0.17556299691170427</v>
      </c>
      <c r="BK23">
        <f t="shared" si="27"/>
        <v>0.13714710200749206</v>
      </c>
    </row>
    <row r="24" spans="1:63" x14ac:dyDescent="0.25">
      <c r="A24" t="s">
        <v>45</v>
      </c>
      <c r="B24">
        <v>3.9533673999092099E-2</v>
      </c>
      <c r="C24">
        <v>7.6251532794413103E-3</v>
      </c>
      <c r="D24">
        <v>3.0324351352787899E-2</v>
      </c>
      <c r="E24">
        <v>0.34880677040035102</v>
      </c>
      <c r="F24">
        <v>5.6032935060049303E-3</v>
      </c>
      <c r="G24">
        <v>0.71628626097117598</v>
      </c>
      <c r="H24">
        <v>2.0982037025485199E-2</v>
      </c>
      <c r="I24">
        <v>0.44503715126944199</v>
      </c>
      <c r="J24">
        <v>1.05224977766438E-2</v>
      </c>
      <c r="K24">
        <v>0.42756344340299302</v>
      </c>
      <c r="L24">
        <v>3.1213662010806699E-2</v>
      </c>
      <c r="M24">
        <v>0.166007289508107</v>
      </c>
      <c r="N24">
        <v>8.7947598227782295E-2</v>
      </c>
      <c r="O24">
        <v>1.2671334582426899E-2</v>
      </c>
      <c r="P24">
        <v>5.5385764954895202E-2</v>
      </c>
      <c r="Q24">
        <v>0.202496521749779</v>
      </c>
      <c r="R24">
        <v>0.31588849006935099</v>
      </c>
      <c r="S24">
        <v>1.5198027788644101E-2</v>
      </c>
      <c r="T24">
        <v>0.20837807240837999</v>
      </c>
      <c r="U24">
        <v>1.3240762708566399E-4</v>
      </c>
      <c r="W24" t="str">
        <f t="shared" si="0"/>
        <v>*</v>
      </c>
      <c r="X24" t="str">
        <f t="shared" si="1"/>
        <v/>
      </c>
      <c r="Y24" t="str">
        <f t="shared" si="2"/>
        <v/>
      </c>
      <c r="Z24" t="str">
        <f t="shared" si="3"/>
        <v/>
      </c>
      <c r="AA24" t="str">
        <f t="shared" si="4"/>
        <v/>
      </c>
      <c r="AB24" t="str">
        <f t="shared" si="5"/>
        <v/>
      </c>
      <c r="AC24" t="str">
        <f t="shared" si="6"/>
        <v/>
      </c>
      <c r="AD24" t="str">
        <f t="shared" si="7"/>
        <v/>
      </c>
      <c r="AE24" t="str">
        <f t="shared" si="8"/>
        <v/>
      </c>
      <c r="AF24" t="str">
        <f t="shared" si="9"/>
        <v/>
      </c>
      <c r="AG24" t="str">
        <f t="shared" si="10"/>
        <v/>
      </c>
      <c r="AH24" t="str">
        <f t="shared" si="11"/>
        <v/>
      </c>
      <c r="AI24" t="str">
        <f t="shared" si="12"/>
        <v>*</v>
      </c>
      <c r="AJ24" t="str">
        <f t="shared" si="13"/>
        <v/>
      </c>
      <c r="AK24" t="str">
        <f t="shared" si="14"/>
        <v/>
      </c>
      <c r="AL24" t="str">
        <f t="shared" si="15"/>
        <v/>
      </c>
      <c r="AM24" t="str">
        <f t="shared" si="16"/>
        <v>*</v>
      </c>
      <c r="AN24" t="str">
        <f t="shared" si="17"/>
        <v/>
      </c>
      <c r="AO24" t="str">
        <f t="shared" si="18"/>
        <v>*</v>
      </c>
      <c r="AP24" t="str">
        <f t="shared" si="19"/>
        <v/>
      </c>
      <c r="AR24" t="str">
        <f t="shared" si="20"/>
        <v>****</v>
      </c>
      <c r="AS24" t="str">
        <f t="shared" si="21"/>
        <v>••••</v>
      </c>
      <c r="AT24" t="str">
        <f t="shared" si="22"/>
        <v/>
      </c>
      <c r="AU24" t="str">
        <f t="shared" si="23"/>
        <v>••••</v>
      </c>
      <c r="AW24">
        <f>IF(AND(B24&gt;0,C24&lt;=0.1),B24,"")</f>
        <v>3.9533673999092099E-2</v>
      </c>
      <c r="AX24" t="str">
        <f>IF(AND(D24&gt;0,E24&lt;=0.1),D24,"")</f>
        <v/>
      </c>
      <c r="AY24" t="str">
        <f>IF(AND(F24&gt;0,G24&lt;=0.1),F24,"")</f>
        <v/>
      </c>
      <c r="AZ24" t="str">
        <f>IF(AND(H24&gt;0,I24&lt;=0.1),H24,"")</f>
        <v/>
      </c>
      <c r="BA24" t="str">
        <f>IF(AND(J24&gt;0,K24&lt;=0.1),J24,"")</f>
        <v/>
      </c>
      <c r="BB24" t="str">
        <f>IF(AND(L24&gt;0,M24&lt;=0.1),L24,"")</f>
        <v/>
      </c>
      <c r="BC24">
        <f>IF(AND(N24&gt;0,O24&lt;=0.1),N24,"")</f>
        <v>8.7947598227782295E-2</v>
      </c>
      <c r="BD24" t="str">
        <f>IF(AND(P24&gt;0,Q24&lt;=0.1),P24,"")</f>
        <v/>
      </c>
      <c r="BE24">
        <f>IF(AND(R24&gt;0,S24&lt;=0.1),R24,"")</f>
        <v>0.31588849006935099</v>
      </c>
      <c r="BF24">
        <f>IF(AND(T24&gt;0,U24&lt;=0.1),T24,"")</f>
        <v>0.20837807240837999</v>
      </c>
      <c r="BH24">
        <f t="shared" si="24"/>
        <v>3.9533673999092099E-2</v>
      </c>
      <c r="BI24">
        <f t="shared" si="25"/>
        <v>0.31588849006935099</v>
      </c>
      <c r="BJ24">
        <f t="shared" si="26"/>
        <v>0.16293695867615135</v>
      </c>
      <c r="BK24">
        <f t="shared" si="27"/>
        <v>0.12424551047863931</v>
      </c>
    </row>
    <row r="25" spans="1:63" x14ac:dyDescent="0.25">
      <c r="A25" t="s">
        <v>46</v>
      </c>
      <c r="B25">
        <v>1.61789314885362E-3</v>
      </c>
      <c r="C25">
        <v>0.59293069645808805</v>
      </c>
      <c r="D25">
        <v>0.11191088183612299</v>
      </c>
      <c r="E25">
        <v>6.5848987158806299E-2</v>
      </c>
      <c r="F25" s="1">
        <v>3.7958654292475097E-5</v>
      </c>
      <c r="G25">
        <v>0.97617032889369804</v>
      </c>
      <c r="H25">
        <v>0.17070191819205</v>
      </c>
      <c r="I25">
        <v>2.3251224303240298E-2</v>
      </c>
      <c r="J25">
        <v>2.5216732280644999E-2</v>
      </c>
      <c r="K25">
        <v>0.21766215904783201</v>
      </c>
      <c r="L25">
        <v>3.9078455429583598E-3</v>
      </c>
      <c r="M25">
        <v>0.62645663392837403</v>
      </c>
      <c r="N25">
        <v>1.8204092358693701E-2</v>
      </c>
      <c r="O25">
        <v>0.26544285881509799</v>
      </c>
      <c r="P25">
        <v>3.7720096760743303E-2</v>
      </c>
      <c r="Q25">
        <v>0.29513404043116698</v>
      </c>
      <c r="R25">
        <v>3.4423432284196101E-2</v>
      </c>
      <c r="S25">
        <v>0.46106997470951999</v>
      </c>
      <c r="T25">
        <v>3.3891261332335498E-2</v>
      </c>
      <c r="U25">
        <v>0.14210192866125099</v>
      </c>
      <c r="W25" t="str">
        <f t="shared" si="0"/>
        <v/>
      </c>
      <c r="X25" t="str">
        <f t="shared" si="1"/>
        <v/>
      </c>
      <c r="Y25" t="str">
        <f t="shared" si="2"/>
        <v/>
      </c>
      <c r="Z25" t="str">
        <f t="shared" si="3"/>
        <v>°</v>
      </c>
      <c r="AA25" t="str">
        <f t="shared" si="4"/>
        <v/>
      </c>
      <c r="AB25" t="str">
        <f t="shared" si="5"/>
        <v/>
      </c>
      <c r="AC25" t="str">
        <f t="shared" si="6"/>
        <v>*</v>
      </c>
      <c r="AD25" t="str">
        <f t="shared" si="7"/>
        <v/>
      </c>
      <c r="AE25" t="str">
        <f t="shared" si="8"/>
        <v/>
      </c>
      <c r="AF25" t="str">
        <f t="shared" si="9"/>
        <v/>
      </c>
      <c r="AG25" t="str">
        <f t="shared" si="10"/>
        <v/>
      </c>
      <c r="AH25" t="str">
        <f t="shared" si="11"/>
        <v/>
      </c>
      <c r="AI25" t="str">
        <f t="shared" si="12"/>
        <v/>
      </c>
      <c r="AJ25" t="str">
        <f t="shared" si="13"/>
        <v/>
      </c>
      <c r="AK25" t="str">
        <f t="shared" si="14"/>
        <v/>
      </c>
      <c r="AL25" t="str">
        <f t="shared" si="15"/>
        <v/>
      </c>
      <c r="AM25" t="str">
        <f t="shared" si="16"/>
        <v/>
      </c>
      <c r="AN25" t="str">
        <f t="shared" si="17"/>
        <v/>
      </c>
      <c r="AO25" t="str">
        <f t="shared" si="18"/>
        <v/>
      </c>
      <c r="AP25" t="str">
        <f t="shared" si="19"/>
        <v/>
      </c>
      <c r="AR25" t="str">
        <f t="shared" si="20"/>
        <v>*</v>
      </c>
      <c r="AS25" t="str">
        <f t="shared" si="21"/>
        <v>•</v>
      </c>
      <c r="AT25" t="str">
        <f t="shared" si="22"/>
        <v>°</v>
      </c>
      <c r="AU25" t="str">
        <f t="shared" si="23"/>
        <v>•°</v>
      </c>
      <c r="AW25" t="str">
        <f>IF(AND(B25&gt;0,C25&lt;=0.1),B25,"")</f>
        <v/>
      </c>
      <c r="AX25">
        <f>IF(AND(D25&gt;0,E25&lt;=0.1),D25,"")</f>
        <v>0.11191088183612299</v>
      </c>
      <c r="AY25" t="str">
        <f>IF(AND(F25&gt;0,G25&lt;=0.1),F25,"")</f>
        <v/>
      </c>
      <c r="AZ25">
        <f>IF(AND(H25&gt;0,I25&lt;=0.1),H25,"")</f>
        <v>0.17070191819205</v>
      </c>
      <c r="BA25" t="str">
        <f>IF(AND(J25&gt;0,K25&lt;=0.1),J25,"")</f>
        <v/>
      </c>
      <c r="BB25" t="str">
        <f>IF(AND(L25&gt;0,M25&lt;=0.1),L25,"")</f>
        <v/>
      </c>
      <c r="BC25" t="str">
        <f>IF(AND(N25&gt;0,O25&lt;=0.1),N25,"")</f>
        <v/>
      </c>
      <c r="BD25" t="str">
        <f>IF(AND(P25&gt;0,Q25&lt;=0.1),P25,"")</f>
        <v/>
      </c>
      <c r="BE25" t="str">
        <f>IF(AND(R25&gt;0,S25&lt;=0.1),R25,"")</f>
        <v/>
      </c>
      <c r="BF25" t="str">
        <f>IF(AND(T25&gt;0,U25&lt;=0.1),T25,"")</f>
        <v/>
      </c>
      <c r="BH25">
        <f t="shared" si="24"/>
        <v>0.11191088183612299</v>
      </c>
      <c r="BI25">
        <f t="shared" si="25"/>
        <v>0.17070191819205</v>
      </c>
      <c r="BJ25">
        <f t="shared" si="26"/>
        <v>0.14130640001408651</v>
      </c>
      <c r="BK25">
        <f t="shared" si="27"/>
        <v>4.1571540480260738E-2</v>
      </c>
    </row>
    <row r="26" spans="1:63" x14ac:dyDescent="0.25">
      <c r="A26" t="s">
        <v>47</v>
      </c>
      <c r="B26">
        <v>3.7796680584889497E-2</v>
      </c>
      <c r="C26">
        <v>9.1130006333864505E-3</v>
      </c>
      <c r="D26" s="1">
        <v>8.3702038338471496E-5</v>
      </c>
      <c r="E26">
        <v>0.961041669280156</v>
      </c>
      <c r="F26">
        <v>1.3262190755033E-4</v>
      </c>
      <c r="G26">
        <v>0.95547339666401399</v>
      </c>
      <c r="H26">
        <v>4.2359712615965203E-2</v>
      </c>
      <c r="I26">
        <v>0.27521690947384098</v>
      </c>
      <c r="J26">
        <v>9.9581943199678904E-4</v>
      </c>
      <c r="K26">
        <v>0.80763293836755901</v>
      </c>
      <c r="L26">
        <v>3.8943276386546502E-2</v>
      </c>
      <c r="M26">
        <v>0.121078086009592</v>
      </c>
      <c r="N26">
        <v>9.0978266480919601E-4</v>
      </c>
      <c r="O26">
        <v>0.804234266737065</v>
      </c>
      <c r="P26">
        <v>5.8586943155752899E-2</v>
      </c>
      <c r="Q26">
        <v>0.18955731613492999</v>
      </c>
      <c r="R26">
        <v>0.25499166962758502</v>
      </c>
      <c r="S26">
        <v>3.2564235517725901E-2</v>
      </c>
      <c r="T26" s="1">
        <v>3.03239836908849E-5</v>
      </c>
      <c r="U26">
        <v>0.96527467892811103</v>
      </c>
      <c r="W26" t="str">
        <f t="shared" si="0"/>
        <v>*</v>
      </c>
      <c r="X26" t="str">
        <f t="shared" si="1"/>
        <v/>
      </c>
      <c r="Y26" t="str">
        <f t="shared" si="2"/>
        <v/>
      </c>
      <c r="Z26" t="str">
        <f t="shared" si="3"/>
        <v/>
      </c>
      <c r="AA26" t="str">
        <f t="shared" si="4"/>
        <v/>
      </c>
      <c r="AB26" t="str">
        <f t="shared" si="5"/>
        <v/>
      </c>
      <c r="AC26" t="str">
        <f t="shared" si="6"/>
        <v/>
      </c>
      <c r="AD26" t="str">
        <f t="shared" si="7"/>
        <v/>
      </c>
      <c r="AE26" t="str">
        <f t="shared" si="8"/>
        <v/>
      </c>
      <c r="AF26" t="str">
        <f t="shared" si="9"/>
        <v/>
      </c>
      <c r="AG26" t="str">
        <f t="shared" si="10"/>
        <v/>
      </c>
      <c r="AH26" t="str">
        <f t="shared" si="11"/>
        <v/>
      </c>
      <c r="AI26" t="str">
        <f t="shared" si="12"/>
        <v/>
      </c>
      <c r="AJ26" t="str">
        <f t="shared" si="13"/>
        <v/>
      </c>
      <c r="AK26" t="str">
        <f t="shared" si="14"/>
        <v/>
      </c>
      <c r="AL26" t="str">
        <f t="shared" si="15"/>
        <v/>
      </c>
      <c r="AM26" t="str">
        <f t="shared" si="16"/>
        <v>*</v>
      </c>
      <c r="AN26" t="str">
        <f t="shared" si="17"/>
        <v/>
      </c>
      <c r="AO26" t="str">
        <f t="shared" si="18"/>
        <v/>
      </c>
      <c r="AP26" t="str">
        <f t="shared" si="19"/>
        <v/>
      </c>
      <c r="AR26" t="str">
        <f t="shared" si="20"/>
        <v>**</v>
      </c>
      <c r="AS26" t="str">
        <f t="shared" si="21"/>
        <v>••</v>
      </c>
      <c r="AT26" t="str">
        <f t="shared" si="22"/>
        <v/>
      </c>
      <c r="AU26" t="str">
        <f t="shared" si="23"/>
        <v>••</v>
      </c>
      <c r="AW26">
        <f>IF(AND(B26&gt;0,C26&lt;=0.1),B26,"")</f>
        <v>3.7796680584889497E-2</v>
      </c>
      <c r="AX26" t="str">
        <f>IF(AND(D26&gt;0,E26&lt;=0.1),D26,"")</f>
        <v/>
      </c>
      <c r="AY26" t="str">
        <f>IF(AND(F26&gt;0,G26&lt;=0.1),F26,"")</f>
        <v/>
      </c>
      <c r="AZ26" t="str">
        <f>IF(AND(H26&gt;0,I26&lt;=0.1),H26,"")</f>
        <v/>
      </c>
      <c r="BA26" t="str">
        <f>IF(AND(J26&gt;0,K26&lt;=0.1),J26,"")</f>
        <v/>
      </c>
      <c r="BB26" t="str">
        <f>IF(AND(L26&gt;0,M26&lt;=0.1),L26,"")</f>
        <v/>
      </c>
      <c r="BC26" t="str">
        <f>IF(AND(N26&gt;0,O26&lt;=0.1),N26,"")</f>
        <v/>
      </c>
      <c r="BD26" t="str">
        <f>IF(AND(P26&gt;0,Q26&lt;=0.1),P26,"")</f>
        <v/>
      </c>
      <c r="BE26">
        <f>IF(AND(R26&gt;0,S26&lt;=0.1),R26,"")</f>
        <v>0.25499166962758502</v>
      </c>
      <c r="BF26" t="str">
        <f>IF(AND(T26&gt;0,U26&lt;=0.1),T26,"")</f>
        <v/>
      </c>
      <c r="BH26">
        <f t="shared" si="24"/>
        <v>3.7796680584889497E-2</v>
      </c>
      <c r="BI26">
        <f t="shared" si="25"/>
        <v>0.25499166962758502</v>
      </c>
      <c r="BJ26">
        <f t="shared" si="26"/>
        <v>0.14639417510623726</v>
      </c>
      <c r="BK26">
        <f t="shared" si="27"/>
        <v>0.15358004959182789</v>
      </c>
    </row>
    <row r="27" spans="1:63" x14ac:dyDescent="0.25">
      <c r="A27" t="s">
        <v>48</v>
      </c>
      <c r="B27">
        <v>0.11547397629339699</v>
      </c>
      <c r="C27" s="1">
        <v>3.2587292227129901E-6</v>
      </c>
      <c r="D27">
        <v>7.5044018263271505E-4</v>
      </c>
      <c r="E27">
        <v>0.883697521426836</v>
      </c>
      <c r="F27">
        <v>4.18585198146737E-3</v>
      </c>
      <c r="G27">
        <v>0.75351983465643702</v>
      </c>
      <c r="H27">
        <v>0.35663138670507699</v>
      </c>
      <c r="I27">
        <v>4.9388505586662101E-4</v>
      </c>
      <c r="J27">
        <v>6.3660557862896998E-3</v>
      </c>
      <c r="K27">
        <v>0.53759989524503105</v>
      </c>
      <c r="L27">
        <v>2.7562907050671898E-2</v>
      </c>
      <c r="M27">
        <v>0.19346146547573201</v>
      </c>
      <c r="N27">
        <v>4.3266227045658898E-2</v>
      </c>
      <c r="O27">
        <v>8.4003156396525794E-2</v>
      </c>
      <c r="P27">
        <v>5.5788000245514304E-3</v>
      </c>
      <c r="Q27">
        <v>0.68964791144189097</v>
      </c>
      <c r="R27">
        <v>1.6277603586100999E-2</v>
      </c>
      <c r="S27">
        <v>0.61390877197768001</v>
      </c>
      <c r="T27">
        <v>3.2026278124059802E-2</v>
      </c>
      <c r="U27">
        <v>0.153764194383156</v>
      </c>
      <c r="W27" t="str">
        <f t="shared" si="0"/>
        <v>*</v>
      </c>
      <c r="X27" t="str">
        <f t="shared" si="1"/>
        <v/>
      </c>
      <c r="Y27" t="str">
        <f t="shared" si="2"/>
        <v/>
      </c>
      <c r="Z27" t="str">
        <f t="shared" si="3"/>
        <v/>
      </c>
      <c r="AA27" t="str">
        <f t="shared" si="4"/>
        <v/>
      </c>
      <c r="AB27" t="str">
        <f t="shared" si="5"/>
        <v/>
      </c>
      <c r="AC27" t="str">
        <f t="shared" si="6"/>
        <v>*</v>
      </c>
      <c r="AD27" t="str">
        <f t="shared" si="7"/>
        <v/>
      </c>
      <c r="AE27" t="str">
        <f t="shared" si="8"/>
        <v/>
      </c>
      <c r="AF27" t="str">
        <f t="shared" si="9"/>
        <v/>
      </c>
      <c r="AG27" t="str">
        <f t="shared" si="10"/>
        <v/>
      </c>
      <c r="AH27" t="str">
        <f t="shared" si="11"/>
        <v/>
      </c>
      <c r="AI27" t="str">
        <f t="shared" si="12"/>
        <v/>
      </c>
      <c r="AJ27" t="str">
        <f t="shared" si="13"/>
        <v>°</v>
      </c>
      <c r="AK27" t="str">
        <f t="shared" si="14"/>
        <v/>
      </c>
      <c r="AL27" t="str">
        <f t="shared" si="15"/>
        <v/>
      </c>
      <c r="AM27" t="str">
        <f t="shared" si="16"/>
        <v/>
      </c>
      <c r="AN27" t="str">
        <f t="shared" si="17"/>
        <v/>
      </c>
      <c r="AO27" t="str">
        <f t="shared" si="18"/>
        <v/>
      </c>
      <c r="AP27" t="str">
        <f t="shared" si="19"/>
        <v/>
      </c>
      <c r="AR27" t="str">
        <f t="shared" si="20"/>
        <v>**</v>
      </c>
      <c r="AS27" t="str">
        <f t="shared" si="21"/>
        <v>••</v>
      </c>
      <c r="AT27" t="str">
        <f t="shared" si="22"/>
        <v>°</v>
      </c>
      <c r="AU27" t="str">
        <f t="shared" si="23"/>
        <v>••°</v>
      </c>
      <c r="AW27">
        <f>IF(AND(B27&gt;0,C27&lt;=0.1),B27,"")</f>
        <v>0.11547397629339699</v>
      </c>
      <c r="AX27" t="str">
        <f>IF(AND(D27&gt;0,E27&lt;=0.1),D27,"")</f>
        <v/>
      </c>
      <c r="AY27" t="str">
        <f>IF(AND(F27&gt;0,G27&lt;=0.1),F27,"")</f>
        <v/>
      </c>
      <c r="AZ27">
        <f>IF(AND(H27&gt;0,I27&lt;=0.1),H27,"")</f>
        <v>0.35663138670507699</v>
      </c>
      <c r="BA27" t="str">
        <f>IF(AND(J27&gt;0,K27&lt;=0.1),J27,"")</f>
        <v/>
      </c>
      <c r="BB27" t="str">
        <f>IF(AND(L27&gt;0,M27&lt;=0.1),L27,"")</f>
        <v/>
      </c>
      <c r="BC27">
        <f>IF(AND(N27&gt;0,O27&lt;=0.1),N27,"")</f>
        <v>4.3266227045658898E-2</v>
      </c>
      <c r="BD27" t="str">
        <f>IF(AND(P27&gt;0,Q27&lt;=0.1),P27,"")</f>
        <v/>
      </c>
      <c r="BE27" t="str">
        <f>IF(AND(R27&gt;0,S27&lt;=0.1),R27,"")</f>
        <v/>
      </c>
      <c r="BF27" t="str">
        <f>IF(AND(T27&gt;0,U27&lt;=0.1),T27,"")</f>
        <v/>
      </c>
      <c r="BH27">
        <f t="shared" si="24"/>
        <v>4.3266227045658898E-2</v>
      </c>
      <c r="BI27">
        <f t="shared" si="25"/>
        <v>0.35663138670507699</v>
      </c>
      <c r="BJ27">
        <f t="shared" si="26"/>
        <v>0.17179053001471098</v>
      </c>
      <c r="BK27">
        <f t="shared" si="27"/>
        <v>0.16409782597395181</v>
      </c>
    </row>
    <row r="28" spans="1:63" x14ac:dyDescent="0.25">
      <c r="A28" t="s">
        <v>49</v>
      </c>
      <c r="B28">
        <v>1.24095563026851E-2</v>
      </c>
      <c r="C28">
        <v>0.13765261852060401</v>
      </c>
      <c r="D28">
        <v>0.19755885545836099</v>
      </c>
      <c r="E28">
        <v>1.22402121678871E-2</v>
      </c>
      <c r="F28">
        <v>2.2427341297845599E-2</v>
      </c>
      <c r="G28">
        <v>0.465271127453321</v>
      </c>
      <c r="H28">
        <v>0.25287729362071598</v>
      </c>
      <c r="I28">
        <v>4.6217122917772101E-3</v>
      </c>
      <c r="J28">
        <v>6.2563889435236395E-4</v>
      </c>
      <c r="K28">
        <v>0.84698028377302803</v>
      </c>
      <c r="L28">
        <v>5.44221464126265E-2</v>
      </c>
      <c r="M28">
        <v>6.5761504933199294E-2</v>
      </c>
      <c r="N28">
        <v>1.0275249496082899E-3</v>
      </c>
      <c r="O28">
        <v>0.79221891468337502</v>
      </c>
      <c r="P28">
        <v>9.0060044283622603E-3</v>
      </c>
      <c r="Q28">
        <v>0.61158247534856602</v>
      </c>
      <c r="R28">
        <v>4.18892979709926E-3</v>
      </c>
      <c r="S28">
        <v>0.79861062618771606</v>
      </c>
      <c r="T28">
        <v>2.6055507862602401E-2</v>
      </c>
      <c r="U28">
        <v>0.19893957229647699</v>
      </c>
      <c r="W28" t="str">
        <f t="shared" si="0"/>
        <v/>
      </c>
      <c r="X28" t="str">
        <f t="shared" si="1"/>
        <v/>
      </c>
      <c r="Y28" t="str">
        <f t="shared" si="2"/>
        <v>*</v>
      </c>
      <c r="Z28" t="str">
        <f t="shared" si="3"/>
        <v/>
      </c>
      <c r="AA28" t="str">
        <f t="shared" si="4"/>
        <v/>
      </c>
      <c r="AB28" t="str">
        <f t="shared" si="5"/>
        <v/>
      </c>
      <c r="AC28" t="str">
        <f t="shared" si="6"/>
        <v>*</v>
      </c>
      <c r="AD28" t="str">
        <f t="shared" si="7"/>
        <v/>
      </c>
      <c r="AE28" t="str">
        <f t="shared" si="8"/>
        <v/>
      </c>
      <c r="AF28" t="str">
        <f t="shared" si="9"/>
        <v/>
      </c>
      <c r="AG28" t="str">
        <f t="shared" si="10"/>
        <v/>
      </c>
      <c r="AH28" t="str">
        <f t="shared" si="11"/>
        <v>°</v>
      </c>
      <c r="AI28" t="str">
        <f t="shared" si="12"/>
        <v/>
      </c>
      <c r="AJ28" t="str">
        <f t="shared" si="13"/>
        <v/>
      </c>
      <c r="AK28" t="str">
        <f t="shared" si="14"/>
        <v/>
      </c>
      <c r="AL28" t="str">
        <f t="shared" si="15"/>
        <v/>
      </c>
      <c r="AM28" t="str">
        <f t="shared" si="16"/>
        <v/>
      </c>
      <c r="AN28" t="str">
        <f t="shared" si="17"/>
        <v/>
      </c>
      <c r="AO28" t="str">
        <f t="shared" si="18"/>
        <v/>
      </c>
      <c r="AP28" t="str">
        <f t="shared" si="19"/>
        <v/>
      </c>
      <c r="AR28" t="str">
        <f t="shared" si="20"/>
        <v>**</v>
      </c>
      <c r="AS28" t="str">
        <f t="shared" si="21"/>
        <v>••</v>
      </c>
      <c r="AT28" t="str">
        <f t="shared" si="22"/>
        <v>°</v>
      </c>
      <c r="AU28" t="str">
        <f t="shared" si="23"/>
        <v>••°</v>
      </c>
      <c r="AW28" t="str">
        <f>IF(AND(B28&gt;0,C28&lt;=0.1),B28,"")</f>
        <v/>
      </c>
      <c r="AX28">
        <f>IF(AND(D28&gt;0,E28&lt;=0.1),D28,"")</f>
        <v>0.19755885545836099</v>
      </c>
      <c r="AY28" t="str">
        <f>IF(AND(F28&gt;0,G28&lt;=0.1),F28,"")</f>
        <v/>
      </c>
      <c r="AZ28">
        <f>IF(AND(H28&gt;0,I28&lt;=0.1),H28,"")</f>
        <v>0.25287729362071598</v>
      </c>
      <c r="BA28" t="str">
        <f>IF(AND(J28&gt;0,K28&lt;=0.1),J28,"")</f>
        <v/>
      </c>
      <c r="BB28">
        <f>IF(AND(L28&gt;0,M28&lt;=0.1),L28,"")</f>
        <v>5.44221464126265E-2</v>
      </c>
      <c r="BC28" t="str">
        <f>IF(AND(N28&gt;0,O28&lt;=0.1),N28,"")</f>
        <v/>
      </c>
      <c r="BD28" t="str">
        <f>IF(AND(P28&gt;0,Q28&lt;=0.1),P28,"")</f>
        <v/>
      </c>
      <c r="BE28" t="str">
        <f>IF(AND(R28&gt;0,S28&lt;=0.1),R28,"")</f>
        <v/>
      </c>
      <c r="BF28" t="str">
        <f>IF(AND(T28&gt;0,U28&lt;=0.1),T28,"")</f>
        <v/>
      </c>
      <c r="BH28">
        <f t="shared" si="24"/>
        <v>5.44221464126265E-2</v>
      </c>
      <c r="BI28">
        <f t="shared" si="25"/>
        <v>0.25287729362071598</v>
      </c>
      <c r="BJ28">
        <f t="shared" si="26"/>
        <v>0.1682860984972345</v>
      </c>
      <c r="BK28">
        <f t="shared" si="27"/>
        <v>0.10241475522806759</v>
      </c>
    </row>
    <row r="29" spans="1:63" x14ac:dyDescent="0.25">
      <c r="A29" t="s">
        <v>50</v>
      </c>
      <c r="B29">
        <v>1.13516358634577E-2</v>
      </c>
      <c r="C29">
        <v>0.15574758546074499</v>
      </c>
      <c r="D29">
        <v>0.13856735120307201</v>
      </c>
      <c r="E29">
        <v>3.91904174416529E-2</v>
      </c>
      <c r="F29">
        <v>1.0165528212321201E-2</v>
      </c>
      <c r="G29">
        <v>0.62408258917737303</v>
      </c>
      <c r="H29">
        <v>6.5946687305209403E-2</v>
      </c>
      <c r="I29">
        <v>0.17072084279765201</v>
      </c>
      <c r="J29">
        <v>0.23525692095157499</v>
      </c>
      <c r="K29" s="1">
        <v>6.4614126633046295E-5</v>
      </c>
      <c r="L29">
        <v>9.3920106968502295E-3</v>
      </c>
      <c r="M29">
        <v>0.44989157006811697</v>
      </c>
      <c r="N29">
        <v>5.5183399239995996E-3</v>
      </c>
      <c r="O29">
        <v>0.54108582223924095</v>
      </c>
      <c r="P29">
        <v>2.2802226464825801E-2</v>
      </c>
      <c r="Q29">
        <v>0.41744022029640199</v>
      </c>
      <c r="R29">
        <v>0.123212083306756</v>
      </c>
      <c r="S29">
        <v>0.153222355213602</v>
      </c>
      <c r="T29">
        <v>2.8976834711387799E-2</v>
      </c>
      <c r="U29">
        <v>0.17519675868711199</v>
      </c>
      <c r="W29" t="str">
        <f t="shared" si="0"/>
        <v/>
      </c>
      <c r="X29" t="str">
        <f t="shared" si="1"/>
        <v/>
      </c>
      <c r="Y29" t="str">
        <f t="shared" si="2"/>
        <v>*</v>
      </c>
      <c r="Z29" t="str">
        <f t="shared" si="3"/>
        <v/>
      </c>
      <c r="AA29" t="str">
        <f t="shared" si="4"/>
        <v/>
      </c>
      <c r="AB29" t="str">
        <f t="shared" si="5"/>
        <v/>
      </c>
      <c r="AC29" t="str">
        <f t="shared" si="6"/>
        <v/>
      </c>
      <c r="AD29" t="str">
        <f t="shared" si="7"/>
        <v/>
      </c>
      <c r="AE29" t="str">
        <f t="shared" si="8"/>
        <v>*</v>
      </c>
      <c r="AF29" t="str">
        <f t="shared" si="9"/>
        <v/>
      </c>
      <c r="AG29" t="str">
        <f t="shared" si="10"/>
        <v/>
      </c>
      <c r="AH29" t="str">
        <f t="shared" si="11"/>
        <v/>
      </c>
      <c r="AI29" t="str">
        <f t="shared" si="12"/>
        <v/>
      </c>
      <c r="AJ29" t="str">
        <f t="shared" si="13"/>
        <v/>
      </c>
      <c r="AK29" t="str">
        <f t="shared" si="14"/>
        <v/>
      </c>
      <c r="AL29" t="str">
        <f t="shared" si="15"/>
        <v/>
      </c>
      <c r="AM29" t="str">
        <f t="shared" si="16"/>
        <v/>
      </c>
      <c r="AN29" t="str">
        <f t="shared" si="17"/>
        <v/>
      </c>
      <c r="AO29" t="str">
        <f t="shared" si="18"/>
        <v/>
      </c>
      <c r="AP29" t="str">
        <f t="shared" si="19"/>
        <v/>
      </c>
      <c r="AR29" t="str">
        <f t="shared" si="20"/>
        <v>**</v>
      </c>
      <c r="AS29" t="str">
        <f t="shared" si="21"/>
        <v>••</v>
      </c>
      <c r="AT29" t="str">
        <f t="shared" si="22"/>
        <v/>
      </c>
      <c r="AU29" t="str">
        <f t="shared" si="23"/>
        <v>••</v>
      </c>
      <c r="AW29" t="str">
        <f>IF(AND(B29&gt;0,C29&lt;=0.1),B29,"")</f>
        <v/>
      </c>
      <c r="AX29">
        <f>IF(AND(D29&gt;0,E29&lt;=0.1),D29,"")</f>
        <v>0.13856735120307201</v>
      </c>
      <c r="AY29" t="str">
        <f>IF(AND(F29&gt;0,G29&lt;=0.1),F29,"")</f>
        <v/>
      </c>
      <c r="AZ29" t="str">
        <f>IF(AND(H29&gt;0,I29&lt;=0.1),H29,"")</f>
        <v/>
      </c>
      <c r="BA29">
        <f>IF(AND(J29&gt;0,K29&lt;=0.1),J29,"")</f>
        <v>0.23525692095157499</v>
      </c>
      <c r="BB29" t="str">
        <f>IF(AND(L29&gt;0,M29&lt;=0.1),L29,"")</f>
        <v/>
      </c>
      <c r="BC29" t="str">
        <f>IF(AND(N29&gt;0,O29&lt;=0.1),N29,"")</f>
        <v/>
      </c>
      <c r="BD29" t="str">
        <f>IF(AND(P29&gt;0,Q29&lt;=0.1),P29,"")</f>
        <v/>
      </c>
      <c r="BE29" t="str">
        <f>IF(AND(R29&gt;0,S29&lt;=0.1),R29,"")</f>
        <v/>
      </c>
      <c r="BF29" t="str">
        <f>IF(AND(T29&gt;0,U29&lt;=0.1),T29,"")</f>
        <v/>
      </c>
      <c r="BH29">
        <f t="shared" si="24"/>
        <v>0.13856735120307201</v>
      </c>
      <c r="BI29">
        <f t="shared" si="25"/>
        <v>0.23525692095157499</v>
      </c>
      <c r="BJ29">
        <f t="shared" si="26"/>
        <v>0.18691213607732349</v>
      </c>
      <c r="BK29">
        <f t="shared" si="27"/>
        <v>6.8369850439176205E-2</v>
      </c>
    </row>
    <row r="30" spans="1:63" x14ac:dyDescent="0.25">
      <c r="A30" t="s">
        <v>51</v>
      </c>
      <c r="B30">
        <v>1.18085793973766E-2</v>
      </c>
      <c r="C30">
        <v>0.14762399399666001</v>
      </c>
      <c r="D30">
        <v>0.18376972784425499</v>
      </c>
      <c r="E30">
        <v>1.6119600073791499E-2</v>
      </c>
      <c r="F30">
        <v>9.0855174260328492E-3</v>
      </c>
      <c r="G30">
        <v>0.64323399511981405</v>
      </c>
      <c r="H30">
        <v>3.40740757682641E-2</v>
      </c>
      <c r="I30">
        <v>0.32880942990323803</v>
      </c>
      <c r="J30">
        <v>0.18950956746622399</v>
      </c>
      <c r="K30">
        <v>4.0604550775080798E-4</v>
      </c>
      <c r="L30">
        <v>5.8014490513730102E-3</v>
      </c>
      <c r="M30">
        <v>0.552970090407364</v>
      </c>
      <c r="N30">
        <v>3.3213576345737501E-4</v>
      </c>
      <c r="O30">
        <v>0.88096595471224204</v>
      </c>
      <c r="P30">
        <v>1.70145185177841E-2</v>
      </c>
      <c r="Q30">
        <v>0.484296021340272</v>
      </c>
      <c r="R30">
        <v>1.42794435929197E-2</v>
      </c>
      <c r="S30">
        <v>0.63672486721388799</v>
      </c>
      <c r="T30">
        <v>1.6142440990671001E-2</v>
      </c>
      <c r="U30">
        <v>0.31318935050805302</v>
      </c>
      <c r="W30" t="str">
        <f t="shared" si="0"/>
        <v/>
      </c>
      <c r="X30" t="str">
        <f t="shared" si="1"/>
        <v/>
      </c>
      <c r="Y30" t="str">
        <f t="shared" si="2"/>
        <v>*</v>
      </c>
      <c r="Z30" t="str">
        <f t="shared" si="3"/>
        <v/>
      </c>
      <c r="AA30" t="str">
        <f t="shared" si="4"/>
        <v/>
      </c>
      <c r="AB30" t="str">
        <f t="shared" si="5"/>
        <v/>
      </c>
      <c r="AC30" t="str">
        <f t="shared" si="6"/>
        <v/>
      </c>
      <c r="AD30" t="str">
        <f t="shared" si="7"/>
        <v/>
      </c>
      <c r="AE30" t="str">
        <f t="shared" si="8"/>
        <v>*</v>
      </c>
      <c r="AF30" t="str">
        <f t="shared" si="9"/>
        <v/>
      </c>
      <c r="AG30" t="str">
        <f t="shared" si="10"/>
        <v/>
      </c>
      <c r="AH30" t="str">
        <f t="shared" si="11"/>
        <v/>
      </c>
      <c r="AI30" t="str">
        <f t="shared" si="12"/>
        <v/>
      </c>
      <c r="AJ30" t="str">
        <f t="shared" si="13"/>
        <v/>
      </c>
      <c r="AK30" t="str">
        <f t="shared" si="14"/>
        <v/>
      </c>
      <c r="AL30" t="str">
        <f t="shared" si="15"/>
        <v/>
      </c>
      <c r="AM30" t="str">
        <f t="shared" si="16"/>
        <v/>
      </c>
      <c r="AN30" t="str">
        <f t="shared" si="17"/>
        <v/>
      </c>
      <c r="AO30" t="str">
        <f t="shared" si="18"/>
        <v/>
      </c>
      <c r="AP30" t="str">
        <f t="shared" si="19"/>
        <v/>
      </c>
      <c r="AR30" t="str">
        <f t="shared" si="20"/>
        <v>**</v>
      </c>
      <c r="AS30" t="str">
        <f t="shared" si="21"/>
        <v>••</v>
      </c>
      <c r="AT30" t="str">
        <f t="shared" si="22"/>
        <v/>
      </c>
      <c r="AU30" t="str">
        <f t="shared" si="23"/>
        <v>••</v>
      </c>
      <c r="AW30" t="str">
        <f>IF(AND(B30&gt;0,C30&lt;=0.1),B30,"")</f>
        <v/>
      </c>
      <c r="AX30">
        <f>IF(AND(D30&gt;0,E30&lt;=0.1),D30,"")</f>
        <v>0.18376972784425499</v>
      </c>
      <c r="AY30" t="str">
        <f>IF(AND(F30&gt;0,G30&lt;=0.1),F30,"")</f>
        <v/>
      </c>
      <c r="AZ30" t="str">
        <f>IF(AND(H30&gt;0,I30&lt;=0.1),H30,"")</f>
        <v/>
      </c>
      <c r="BA30">
        <f>IF(AND(J30&gt;0,K30&lt;=0.1),J30,"")</f>
        <v>0.18950956746622399</v>
      </c>
      <c r="BB30" t="str">
        <f>IF(AND(L30&gt;0,M30&lt;=0.1),L30,"")</f>
        <v/>
      </c>
      <c r="BC30" t="str">
        <f>IF(AND(N30&gt;0,O30&lt;=0.1),N30,"")</f>
        <v/>
      </c>
      <c r="BD30" t="str">
        <f>IF(AND(P30&gt;0,Q30&lt;=0.1),P30,"")</f>
        <v/>
      </c>
      <c r="BE30" t="str">
        <f>IF(AND(R30&gt;0,S30&lt;=0.1),R30,"")</f>
        <v/>
      </c>
      <c r="BF30" t="str">
        <f>IF(AND(T30&gt;0,U30&lt;=0.1),T30,"")</f>
        <v/>
      </c>
      <c r="BH30">
        <f t="shared" si="24"/>
        <v>0.18376972784425499</v>
      </c>
      <c r="BI30">
        <f t="shared" si="25"/>
        <v>0.18950956746622399</v>
      </c>
      <c r="BJ30">
        <f t="shared" si="26"/>
        <v>0.18663964765523949</v>
      </c>
      <c r="BK30">
        <f t="shared" si="27"/>
        <v>4.0586795196175095E-3</v>
      </c>
    </row>
    <row r="31" spans="1:63" x14ac:dyDescent="0.25">
      <c r="A31" t="s">
        <v>52</v>
      </c>
      <c r="B31">
        <v>5.8518148900262197E-3</v>
      </c>
      <c r="C31">
        <v>0.308780500505829</v>
      </c>
      <c r="D31">
        <v>1.0978982851700399E-2</v>
      </c>
      <c r="E31">
        <v>0.57481952232542199</v>
      </c>
      <c r="F31">
        <v>5.0355394229258102E-3</v>
      </c>
      <c r="G31">
        <v>0.73049020532312603</v>
      </c>
      <c r="H31">
        <v>0</v>
      </c>
      <c r="I31">
        <v>0</v>
      </c>
      <c r="J31">
        <v>7.3129842785733395E-2</v>
      </c>
      <c r="K31">
        <v>3.35216661556684E-2</v>
      </c>
      <c r="L31">
        <v>1.8955425214083998E-2</v>
      </c>
      <c r="M31">
        <v>0.28190846530831198</v>
      </c>
      <c r="N31">
        <v>3.15262428153015E-3</v>
      </c>
      <c r="O31">
        <v>0.64431382315236496</v>
      </c>
      <c r="P31">
        <v>5.9057528537545097E-2</v>
      </c>
      <c r="Q31">
        <v>0.187734245270403</v>
      </c>
      <c r="R31" s="1">
        <v>1.30777259755406E-7</v>
      </c>
      <c r="S31">
        <v>0.99886372203979601</v>
      </c>
      <c r="T31">
        <v>2.54831572418436E-2</v>
      </c>
      <c r="U31">
        <v>0.20401148655928</v>
      </c>
      <c r="W31" t="str">
        <f t="shared" si="0"/>
        <v/>
      </c>
      <c r="X31" t="str">
        <f t="shared" si="1"/>
        <v/>
      </c>
      <c r="Y31" t="str">
        <f t="shared" si="2"/>
        <v/>
      </c>
      <c r="Z31" t="str">
        <f t="shared" si="3"/>
        <v/>
      </c>
      <c r="AA31" t="str">
        <f t="shared" si="4"/>
        <v/>
      </c>
      <c r="AB31" t="str">
        <f t="shared" si="5"/>
        <v/>
      </c>
      <c r="AC31" t="str">
        <f t="shared" si="6"/>
        <v/>
      </c>
      <c r="AD31" t="str">
        <f t="shared" si="7"/>
        <v/>
      </c>
      <c r="AE31" t="str">
        <f t="shared" si="8"/>
        <v>*</v>
      </c>
      <c r="AF31" t="str">
        <f t="shared" si="9"/>
        <v/>
      </c>
      <c r="AG31" t="str">
        <f t="shared" si="10"/>
        <v/>
      </c>
      <c r="AH31" t="str">
        <f t="shared" si="11"/>
        <v/>
      </c>
      <c r="AI31" t="str">
        <f t="shared" si="12"/>
        <v/>
      </c>
      <c r="AJ31" t="str">
        <f t="shared" si="13"/>
        <v/>
      </c>
      <c r="AK31" t="str">
        <f t="shared" si="14"/>
        <v/>
      </c>
      <c r="AL31" t="str">
        <f t="shared" si="15"/>
        <v/>
      </c>
      <c r="AM31" t="str">
        <f t="shared" si="16"/>
        <v/>
      </c>
      <c r="AN31" t="str">
        <f t="shared" si="17"/>
        <v/>
      </c>
      <c r="AO31" t="str">
        <f t="shared" si="18"/>
        <v/>
      </c>
      <c r="AP31" t="str">
        <f t="shared" si="19"/>
        <v/>
      </c>
      <c r="AR31" t="str">
        <f t="shared" si="20"/>
        <v>*</v>
      </c>
      <c r="AS31" t="str">
        <f t="shared" si="21"/>
        <v>•</v>
      </c>
      <c r="AT31" t="str">
        <f t="shared" si="22"/>
        <v/>
      </c>
      <c r="AU31" t="str">
        <f t="shared" si="23"/>
        <v>•</v>
      </c>
      <c r="AW31" t="str">
        <f>IF(AND(B31&gt;0,C31&lt;=0.1),B31,"")</f>
        <v/>
      </c>
      <c r="AX31" t="str">
        <f>IF(AND(D31&gt;0,E31&lt;=0.1),D31,"")</f>
        <v/>
      </c>
      <c r="AY31" t="str">
        <f>IF(AND(F31&gt;0,G31&lt;=0.1),F31,"")</f>
        <v/>
      </c>
      <c r="AZ31" t="str">
        <f>IF(AND(H31&gt;0,I31&lt;=0.1),H31,"")</f>
        <v/>
      </c>
      <c r="BA31">
        <f>IF(AND(J31&gt;0,K31&lt;=0.1),J31,"")</f>
        <v>7.3129842785733395E-2</v>
      </c>
      <c r="BB31" t="str">
        <f>IF(AND(L31&gt;0,M31&lt;=0.1),L31,"")</f>
        <v/>
      </c>
      <c r="BC31" t="str">
        <f>IF(AND(N31&gt;0,O31&lt;=0.1),N31,"")</f>
        <v/>
      </c>
      <c r="BD31" t="str">
        <f>IF(AND(P31&gt;0,Q31&lt;=0.1),P31,"")</f>
        <v/>
      </c>
      <c r="BE31" t="str">
        <f>IF(AND(R31&gt;0,S31&lt;=0.1),R31,"")</f>
        <v/>
      </c>
      <c r="BF31" t="str">
        <f>IF(AND(T31&gt;0,U31&lt;=0.1),T31,"")</f>
        <v/>
      </c>
      <c r="BH31">
        <f t="shared" si="24"/>
        <v>7.3129842785733395E-2</v>
      </c>
      <c r="BI31">
        <f t="shared" si="25"/>
        <v>7.3129842785733395E-2</v>
      </c>
      <c r="BJ31">
        <f t="shared" si="26"/>
        <v>7.3129842785733395E-2</v>
      </c>
      <c r="BK31" t="e">
        <f t="shared" si="27"/>
        <v>#DIV/0!</v>
      </c>
    </row>
    <row r="32" spans="1:63" x14ac:dyDescent="0.25">
      <c r="A32" t="s">
        <v>53</v>
      </c>
      <c r="B32">
        <v>1.3065663515961E-2</v>
      </c>
      <c r="C32">
        <v>0.12761301141976999</v>
      </c>
      <c r="D32">
        <v>0</v>
      </c>
      <c r="E32">
        <v>0</v>
      </c>
      <c r="F32">
        <v>1.51314210532787E-2</v>
      </c>
      <c r="G32">
        <v>0.54939795072677</v>
      </c>
      <c r="H32">
        <v>3.9791738255753703E-2</v>
      </c>
      <c r="I32">
        <v>0.29058851052909201</v>
      </c>
      <c r="J32">
        <v>0.12789995713219299</v>
      </c>
      <c r="K32">
        <v>4.3210786000702304E-3</v>
      </c>
      <c r="L32">
        <v>1.34340546098181E-2</v>
      </c>
      <c r="M32">
        <v>0.36567633055031101</v>
      </c>
      <c r="N32">
        <v>4.4595178890928103E-3</v>
      </c>
      <c r="O32">
        <v>0.58281877843353902</v>
      </c>
      <c r="P32">
        <v>4.5731262012694299E-2</v>
      </c>
      <c r="Q32">
        <v>0.24802750109916499</v>
      </c>
      <c r="R32">
        <v>8.5889548113268294E-2</v>
      </c>
      <c r="S32">
        <v>0.23789612186911299</v>
      </c>
      <c r="T32">
        <v>3.3826206776251699E-2</v>
      </c>
      <c r="U32">
        <v>0.142491905538598</v>
      </c>
      <c r="W32" t="str">
        <f t="shared" si="0"/>
        <v/>
      </c>
      <c r="X32" t="str">
        <f t="shared" si="1"/>
        <v/>
      </c>
      <c r="Y32" t="str">
        <f t="shared" si="2"/>
        <v/>
      </c>
      <c r="Z32" t="str">
        <f t="shared" si="3"/>
        <v/>
      </c>
      <c r="AA32" t="str">
        <f t="shared" si="4"/>
        <v/>
      </c>
      <c r="AB32" t="str">
        <f t="shared" si="5"/>
        <v/>
      </c>
      <c r="AC32" t="str">
        <f t="shared" si="6"/>
        <v/>
      </c>
      <c r="AD32" t="str">
        <f t="shared" si="7"/>
        <v/>
      </c>
      <c r="AE32" t="str">
        <f t="shared" si="8"/>
        <v>*</v>
      </c>
      <c r="AF32" t="str">
        <f t="shared" si="9"/>
        <v/>
      </c>
      <c r="AG32" t="str">
        <f t="shared" si="10"/>
        <v/>
      </c>
      <c r="AH32" t="str">
        <f t="shared" si="11"/>
        <v/>
      </c>
      <c r="AI32" t="str">
        <f t="shared" si="12"/>
        <v/>
      </c>
      <c r="AJ32" t="str">
        <f t="shared" si="13"/>
        <v/>
      </c>
      <c r="AK32" t="str">
        <f t="shared" si="14"/>
        <v/>
      </c>
      <c r="AL32" t="str">
        <f t="shared" si="15"/>
        <v/>
      </c>
      <c r="AM32" t="str">
        <f t="shared" si="16"/>
        <v/>
      </c>
      <c r="AN32" t="str">
        <f t="shared" si="17"/>
        <v/>
      </c>
      <c r="AO32" t="str">
        <f t="shared" si="18"/>
        <v/>
      </c>
      <c r="AP32" t="str">
        <f t="shared" si="19"/>
        <v/>
      </c>
      <c r="AR32" t="str">
        <f t="shared" si="20"/>
        <v>*</v>
      </c>
      <c r="AS32" t="str">
        <f t="shared" si="21"/>
        <v>•</v>
      </c>
      <c r="AT32" t="str">
        <f t="shared" si="22"/>
        <v/>
      </c>
      <c r="AU32" t="str">
        <f t="shared" si="23"/>
        <v>•</v>
      </c>
      <c r="AW32" t="str">
        <f>IF(AND(B32&gt;0,C32&lt;=0.1),B32,"")</f>
        <v/>
      </c>
      <c r="AX32" t="str">
        <f>IF(AND(D32&gt;0,E32&lt;=0.1),D32,"")</f>
        <v/>
      </c>
      <c r="AY32" t="str">
        <f>IF(AND(F32&gt;0,G32&lt;=0.1),F32,"")</f>
        <v/>
      </c>
      <c r="AZ32" t="str">
        <f>IF(AND(H32&gt;0,I32&lt;=0.1),H32,"")</f>
        <v/>
      </c>
      <c r="BA32">
        <f>IF(AND(J32&gt;0,K32&lt;=0.1),J32,"")</f>
        <v>0.12789995713219299</v>
      </c>
      <c r="BB32" t="str">
        <f>IF(AND(L32&gt;0,M32&lt;=0.1),L32,"")</f>
        <v/>
      </c>
      <c r="BC32" t="str">
        <f>IF(AND(N32&gt;0,O32&lt;=0.1),N32,"")</f>
        <v/>
      </c>
      <c r="BD32" t="str">
        <f>IF(AND(P32&gt;0,Q32&lt;=0.1),P32,"")</f>
        <v/>
      </c>
      <c r="BE32" t="str">
        <f>IF(AND(R32&gt;0,S32&lt;=0.1),R32,"")</f>
        <v/>
      </c>
      <c r="BF32" t="str">
        <f>IF(AND(T32&gt;0,U32&lt;=0.1),T32,"")</f>
        <v/>
      </c>
      <c r="BH32">
        <f t="shared" si="24"/>
        <v>0.12789995713219299</v>
      </c>
      <c r="BI32">
        <f t="shared" si="25"/>
        <v>0.12789995713219299</v>
      </c>
      <c r="BJ32">
        <f t="shared" si="26"/>
        <v>0.12789995713219299</v>
      </c>
      <c r="BK32" t="e">
        <f t="shared" si="27"/>
        <v>#DIV/0!</v>
      </c>
    </row>
    <row r="34" spans="23:42" x14ac:dyDescent="0.25">
      <c r="W34" t="s">
        <v>70</v>
      </c>
      <c r="X34" t="s">
        <v>71</v>
      </c>
      <c r="Y34" t="s">
        <v>72</v>
      </c>
      <c r="Z34" t="s">
        <v>73</v>
      </c>
      <c r="AA34" t="s">
        <v>74</v>
      </c>
      <c r="AB34" t="s">
        <v>75</v>
      </c>
      <c r="AC34" t="s">
        <v>76</v>
      </c>
      <c r="AD34" t="s">
        <v>77</v>
      </c>
      <c r="AE34" t="s">
        <v>78</v>
      </c>
      <c r="AF34" t="s">
        <v>79</v>
      </c>
      <c r="AG34" t="s">
        <v>80</v>
      </c>
      <c r="AH34" t="s">
        <v>81</v>
      </c>
      <c r="AI34" t="s">
        <v>82</v>
      </c>
      <c r="AJ34" t="s">
        <v>83</v>
      </c>
      <c r="AK34" t="s">
        <v>84</v>
      </c>
      <c r="AL34" t="s">
        <v>85</v>
      </c>
      <c r="AM34" t="s">
        <v>86</v>
      </c>
      <c r="AN34" t="s">
        <v>87</v>
      </c>
      <c r="AO34" t="s">
        <v>88</v>
      </c>
      <c r="AP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csn_lm_bugsn__all_p5e10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2022-11-29T21:57:53Z</dcterms:created>
  <dcterms:modified xsi:type="dcterms:W3CDTF">2022-11-29T22:02:30Z</dcterms:modified>
</cp:coreProperties>
</file>