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_scope\te08\"/>
    </mc:Choice>
  </mc:AlternateContent>
  <xr:revisionPtr revIDLastSave="0" documentId="13_ncr:40009_{641E646F-6598-4068-9C77-58B06148166F}" xr6:coauthVersionLast="47" xr6:coauthVersionMax="47" xr10:uidLastSave="{00000000-0000-0000-0000-000000000000}"/>
  <bookViews>
    <workbookView xWindow="-120" yWindow="-120" windowWidth="38640" windowHeight="15720"/>
  </bookViews>
  <sheets>
    <sheet name="te08_csn_bugsn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T11" i="1" s="1"/>
  <c r="Y11" i="1"/>
  <c r="X11" i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B9" i="1"/>
  <c r="AA9" i="1"/>
  <c r="Z9" i="1"/>
  <c r="Y9" i="1"/>
  <c r="X9" i="1"/>
  <c r="W9" i="1"/>
  <c r="AR9" i="1" s="1"/>
  <c r="AS9" i="1" s="1"/>
  <c r="BF5" i="1"/>
  <c r="BE5" i="1"/>
  <c r="BD5" i="1"/>
  <c r="BC5" i="1"/>
  <c r="BB5" i="1"/>
  <c r="BA5" i="1"/>
  <c r="AZ5" i="1"/>
  <c r="AY5" i="1"/>
  <c r="AX5" i="1"/>
  <c r="BK5" i="1" s="1"/>
  <c r="AW5" i="1"/>
  <c r="BJ5" i="1" s="1"/>
  <c r="AR5" i="1"/>
  <c r="AS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BI4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9" i="1" l="1"/>
  <c r="AU5" i="1"/>
  <c r="BJ4" i="1"/>
  <c r="BH5" i="1"/>
  <c r="BI5" i="1"/>
  <c r="BH9" i="1"/>
  <c r="BJ3" i="1"/>
  <c r="BI9" i="1"/>
  <c r="BJ9" i="1"/>
  <c r="BH10" i="1"/>
  <c r="BK3" i="1"/>
  <c r="BI10" i="1"/>
  <c r="BJ10" i="1"/>
  <c r="BH11" i="1"/>
  <c r="BI11" i="1"/>
  <c r="BJ11" i="1"/>
  <c r="BH3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<sst xmlns="http://schemas.openxmlformats.org/spreadsheetml/2006/main" count="179" uniqueCount="35">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</sst>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W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0.15027330695288299</v>
      </c>
      <c r="C3">
        <v>0</v>
      </c>
      <c r="D3">
        <v>0.238037382541579</v>
      </c>
      <c r="E3">
        <v>0.336666666666667</v>
      </c>
      <c r="F3">
        <v>0.35625283303435101</v>
      </c>
      <c r="G3">
        <v>8.3333333333333301E-2</v>
      </c>
      <c r="H3">
        <v>0.48304200340911801</v>
      </c>
      <c r="I3">
        <v>0</v>
      </c>
      <c r="J3">
        <v>7.5120521244889701E-2</v>
      </c>
      <c r="K3">
        <v>0.72</v>
      </c>
      <c r="L3">
        <v>8.9296029072080105E-2</v>
      </c>
      <c r="M3">
        <v>0.08</v>
      </c>
      <c r="N3">
        <v>0.118469519108362</v>
      </c>
      <c r="O3">
        <v>4.33333333333333E-2</v>
      </c>
      <c r="P3">
        <v>0.12537792491420799</v>
      </c>
      <c r="Q3">
        <v>0.543333333333333</v>
      </c>
      <c r="R3">
        <v>0.50332312008528202</v>
      </c>
      <c r="S3">
        <v>7.3333333333333306E-2</v>
      </c>
      <c r="T3">
        <v>0.19189781646068599</v>
      </c>
      <c r="U3">
        <v>1.3333333333333299E-2</v>
      </c>
      <c r="W3" t="str">
        <f t="shared" ref="W3:W5" si="0">IF(AND(B3&gt;0,C3&lt;=0.05),"*","")</f>
        <v>*</v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>°</v>
      </c>
      <c r="AC3" t="str">
        <f t="shared" ref="AC3:AC5" si="3">IF(AND(H3&gt;0,I3&lt;=0.05),"*","")</f>
        <v>*</v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/>
      </c>
      <c r="AH3" t="str">
        <f>IF(AND(L3&gt;0,M3&lt;=0.1,M3&gt;0.05),CHAR(176),"")</f>
        <v>°</v>
      </c>
      <c r="AI3" t="str">
        <f t="shared" ref="AI3:AI5" si="6">IF(AND(N3&gt;0,O3&lt;=0.05),"*","")</f>
        <v>*</v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>°</v>
      </c>
      <c r="AO3" t="str">
        <f t="shared" ref="AO3:AO5" si="9">IF(AND(T3&gt;0,U3&lt;=0.05),"*","")</f>
        <v>*</v>
      </c>
      <c r="AP3" t="str">
        <f>IF(AND(T3&gt;0,U3&lt;=0.1,U3&gt;0.05),CHAR(176),"")</f>
        <v/>
      </c>
      <c r="AR3" t="str">
        <f>_xlfn.CONCAT(W3,Y3,AA3,AC3,AE3,AG3,AI3,AK3,AM3,AO3)</f>
        <v>****</v>
      </c>
      <c r="AS3" t="str">
        <f>SUBSTITUTE(AR3,"*",CHAR(149))</f>
        <v>••••</v>
      </c>
      <c r="AT3" t="str">
        <f>_xlfn.CONCAT(X3,Z3,AB3,AD3,AF3,AH3,AJ3,AL3,AN3,AP3)</f>
        <v>°°°</v>
      </c>
      <c r="AU3" t="str">
        <f>_xlfn.CONCAT(AS3,AT3)</f>
        <v>••••°°°</v>
      </c>
      <c r="AW3">
        <f>IF(AND(B3&gt;0,C3&lt;=0.1),B3,"")</f>
        <v>0.15027330695288299</v>
      </c>
      <c r="AX3" t="str">
        <f>IF(AND(D3&gt;0,E3&lt;=0.1),D3,"")</f>
        <v/>
      </c>
      <c r="AY3">
        <f>IF(AND(F3&gt;0,G3&lt;=0.1),F3,"")</f>
        <v>0.35625283303435101</v>
      </c>
      <c r="AZ3">
        <f>IF(AND(H3&gt;0,I3&lt;=0.1),H3,"")</f>
        <v>0.48304200340911801</v>
      </c>
      <c r="BA3" t="str">
        <f>IF(AND(J3&gt;0,K3&lt;=0.1),J3,"")</f>
        <v/>
      </c>
      <c r="BB3">
        <f>IF(AND(L3&gt;0,M3&lt;=0.1),L3,"")</f>
        <v>8.9296029072080105E-2</v>
      </c>
      <c r="BC3">
        <f>IF(AND(N3&gt;0,O3&lt;=0.1),N3,"")</f>
        <v>0.118469519108362</v>
      </c>
      <c r="BD3" t="str">
        <f>IF(AND(P3&gt;0,Q3&lt;=0.1),P3,"")</f>
        <v/>
      </c>
      <c r="BE3">
        <f>IF(AND(R3&gt;0,S3&lt;=0.1),R3,"")</f>
        <v>0.50332312008528202</v>
      </c>
      <c r="BF3">
        <f>IF(AND(T3&gt;0,U3&lt;=0.1),T3,"")</f>
        <v>0.19189781646068599</v>
      </c>
      <c r="BH3">
        <f>MIN(AW3:BF3)</f>
        <v>8.9296029072080105E-2</v>
      </c>
      <c r="BI3">
        <f>MAX(AW3:BF3)</f>
        <v>0.50332312008528202</v>
      </c>
      <c r="BJ3">
        <f>AVERAGE(AW3:BF3)</f>
        <v>0.27036494687468032</v>
      </c>
      <c r="BK3">
        <f>STDEV(AW3:BF3)</f>
        <v>0.17479275172604686</v>
      </c>
    </row>
    <row r="4" spans="1:63" x14ac:dyDescent="0.25">
      <c r="A4" t="s">
        <v>24</v>
      </c>
      <c r="B4">
        <v>0.13917073457290599</v>
      </c>
      <c r="C4">
        <v>0</v>
      </c>
      <c r="D4">
        <v>0.47588443614919201</v>
      </c>
      <c r="E4">
        <v>0</v>
      </c>
      <c r="F4">
        <v>0.206594859490178</v>
      </c>
      <c r="G4">
        <v>0.43666666666666698</v>
      </c>
      <c r="H4">
        <v>0.30549632271227301</v>
      </c>
      <c r="I4">
        <v>0.146666666666667</v>
      </c>
      <c r="J4">
        <v>4.9495819841791501E-2</v>
      </c>
      <c r="K4">
        <v>0.85333333333333306</v>
      </c>
      <c r="L4">
        <v>6.8755351352910998E-2</v>
      </c>
      <c r="M4">
        <v>0.69</v>
      </c>
      <c r="N4">
        <v>0.11692908330768</v>
      </c>
      <c r="O4">
        <v>2.66666666666667E-2</v>
      </c>
      <c r="P4">
        <v>8.7389892553387499E-2</v>
      </c>
      <c r="Q4">
        <v>0.82333333333333303</v>
      </c>
      <c r="R4">
        <v>0.40054960161769898</v>
      </c>
      <c r="S4">
        <v>0.30333333333333301</v>
      </c>
      <c r="T4">
        <v>0.14838876375045401</v>
      </c>
      <c r="U4">
        <v>0.09</v>
      </c>
      <c r="W4" t="str">
        <f t="shared" si="0"/>
        <v>*</v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/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>*</v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>°</v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>°</v>
      </c>
      <c r="AU4" t="str">
        <f t="shared" ref="AU4:AU5" si="23">_xlfn.CONCAT(AS4,AT4)</f>
        <v>•••°</v>
      </c>
      <c r="AW4">
        <f t="shared" ref="AW4:AW5" si="24">IF(AND(B4&gt;0,C4&lt;=0.1),B4,"")</f>
        <v>0.13917073457290599</v>
      </c>
      <c r="AX4">
        <f t="shared" ref="AX4:AX5" si="25">IF(AND(D4&gt;0,E4&lt;=0.1),D4,"")</f>
        <v>0.47588443614919201</v>
      </c>
      <c r="AY4" t="str">
        <f t="shared" ref="AY4:AY5" si="26">IF(AND(F4&gt;0,G4&lt;=0.1),F4,"")</f>
        <v/>
      </c>
      <c r="AZ4" t="str">
        <f t="shared" ref="AZ4:AZ5" si="27">IF(AND(H4&gt;0,I4&lt;=0.1),H4,"")</f>
        <v/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>
        <f t="shared" ref="BC4:BC5" si="30">IF(AND(N4&gt;0,O4&lt;=0.1),N4,"")</f>
        <v>0.11692908330768</v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>
        <f t="shared" ref="BF4:BF5" si="33">IF(AND(T4&gt;0,U4&lt;=0.1),T4,"")</f>
        <v>0.14838876375045401</v>
      </c>
      <c r="BH4">
        <f t="shared" ref="BH4:BH5" si="34">MIN(AW4:BF4)</f>
        <v>0.11692908330768</v>
      </c>
      <c r="BI4">
        <f t="shared" ref="BI4:BI5" si="35">MAX(AW4:BF4)</f>
        <v>0.47588443614919201</v>
      </c>
      <c r="BJ4">
        <f t="shared" ref="BJ4:BJ5" si="36">AVERAGE(AW4:BF4)</f>
        <v>0.22009325444505801</v>
      </c>
      <c r="BK4">
        <f t="shared" ref="BK4:BK5" si="37">STDEV(AW4:BF4)</f>
        <v>0.17103797146860975</v>
      </c>
    </row>
    <row r="5" spans="1:63" x14ac:dyDescent="0.25">
      <c r="A5" t="s">
        <v>25</v>
      </c>
      <c r="B5">
        <v>0.104874521261192</v>
      </c>
      <c r="C5">
        <v>0.02</v>
      </c>
      <c r="D5">
        <v>0.124978669807584</v>
      </c>
      <c r="E5">
        <v>0</v>
      </c>
      <c r="F5">
        <v>0.206594859490178</v>
      </c>
      <c r="G5">
        <v>0.32666666666666699</v>
      </c>
      <c r="H5">
        <v>0.31749379907526698</v>
      </c>
      <c r="I5">
        <v>0.116666666666667</v>
      </c>
      <c r="J5">
        <v>4.9717997626687799E-2</v>
      </c>
      <c r="K5">
        <v>0.65666666666666695</v>
      </c>
      <c r="L5">
        <v>8.7055933882519601E-2</v>
      </c>
      <c r="M5">
        <v>0.53666666666666696</v>
      </c>
      <c r="N5">
        <v>0.28635435211994897</v>
      </c>
      <c r="O5">
        <v>0</v>
      </c>
      <c r="P5">
        <v>0.10258431050842499</v>
      </c>
      <c r="Q5">
        <v>0.68333333333333302</v>
      </c>
      <c r="R5">
        <v>0.45137643353976797</v>
      </c>
      <c r="S5">
        <v>0.05</v>
      </c>
      <c r="T5">
        <v>0.147967336364766</v>
      </c>
      <c r="U5">
        <v>5.6666666666666698E-2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/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>*</v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>*</v>
      </c>
      <c r="AN5" t="str">
        <f t="shared" si="18"/>
        <v/>
      </c>
      <c r="AO5" t="str">
        <f t="shared" si="9"/>
        <v/>
      </c>
      <c r="AP5" t="str">
        <f t="shared" si="19"/>
        <v>°</v>
      </c>
      <c r="AR5" t="str">
        <f t="shared" si="20"/>
        <v>****</v>
      </c>
      <c r="AS5" t="str">
        <f t="shared" si="21"/>
        <v>••••</v>
      </c>
      <c r="AT5" t="str">
        <f t="shared" si="22"/>
        <v>°</v>
      </c>
      <c r="AU5" t="str">
        <f t="shared" si="23"/>
        <v>••••°</v>
      </c>
      <c r="AW5">
        <f t="shared" si="24"/>
        <v>0.104874521261192</v>
      </c>
      <c r="AX5">
        <f t="shared" si="25"/>
        <v>0.124978669807584</v>
      </c>
      <c r="AY5" t="str">
        <f t="shared" si="26"/>
        <v/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0.28635435211994897</v>
      </c>
      <c r="BD5" t="str">
        <f t="shared" si="31"/>
        <v/>
      </c>
      <c r="BE5">
        <f t="shared" si="32"/>
        <v>0.45137643353976797</v>
      </c>
      <c r="BF5">
        <f t="shared" si="33"/>
        <v>0.147967336364766</v>
      </c>
      <c r="BH5">
        <f t="shared" si="34"/>
        <v>0.104874521261192</v>
      </c>
      <c r="BI5">
        <f t="shared" si="35"/>
        <v>0.45137643353976797</v>
      </c>
      <c r="BJ5">
        <f t="shared" si="36"/>
        <v>0.22311026261865177</v>
      </c>
      <c r="BK5">
        <f t="shared" si="37"/>
        <v>0.14608321177655786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5.26579226012963E-2</v>
      </c>
      <c r="C9">
        <v>0.57333333333333303</v>
      </c>
      <c r="D9">
        <v>0.129747769797429</v>
      </c>
      <c r="E9">
        <v>0.793333333333333</v>
      </c>
      <c r="F9">
        <v>0.44113700617664597</v>
      </c>
      <c r="G9">
        <v>0.116666666666667</v>
      </c>
      <c r="H9">
        <v>0.32024550783010303</v>
      </c>
      <c r="I9">
        <v>0.2</v>
      </c>
      <c r="J9">
        <v>0.17876080191747601</v>
      </c>
      <c r="K9">
        <v>0.02</v>
      </c>
      <c r="L9">
        <v>0.15980243799139299</v>
      </c>
      <c r="M9">
        <v>0.08</v>
      </c>
      <c r="N9">
        <v>7.1725956816805506E-2</v>
      </c>
      <c r="O9">
        <v>0.87</v>
      </c>
      <c r="P9">
        <v>0.18515264784458699</v>
      </c>
      <c r="Q9">
        <v>0.163333333333333</v>
      </c>
      <c r="R9">
        <v>0.74281539831174603</v>
      </c>
      <c r="S9">
        <v>6.6666666666666697E-3</v>
      </c>
      <c r="T9">
        <v>0.10859359288810599</v>
      </c>
      <c r="U9">
        <v>0.37666666666666698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>*</v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>°</v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>*</v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>**</v>
      </c>
      <c r="AS9" t="str">
        <f>SUBSTITUTE(AR9,"*",CHAR(149))</f>
        <v>••</v>
      </c>
      <c r="AT9" t="str">
        <f>_xlfn.CONCAT(X9,Z9,AB9,AD9,AF9,AH9,AJ9,AL9,AN9,AP9)</f>
        <v>°</v>
      </c>
      <c r="AU9" t="str">
        <f>_xlfn.CONCAT(AS9,AT9)</f>
        <v>••°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>
        <f>IF(AND(J9&gt;0,K9&lt;=0.1),J9,"")</f>
        <v>0.17876080191747601</v>
      </c>
      <c r="BB9">
        <f>IF(AND(L9&gt;0,M9&lt;=0.1),L9,"")</f>
        <v>0.15980243799139299</v>
      </c>
      <c r="BC9" t="str">
        <f>IF(AND(N9&gt;0,O9&lt;=0.1),N9,"")</f>
        <v/>
      </c>
      <c r="BD9" t="str">
        <f>IF(AND(P9&gt;0,Q9&lt;=0.1),P9,"")</f>
        <v/>
      </c>
      <c r="BE9">
        <f>IF(AND(R9&gt;0,S9&lt;=0.1),R9,"")</f>
        <v>0.74281539831174603</v>
      </c>
      <c r="BF9" t="str">
        <f>IF(AND(T9&gt;0,U9&lt;=0.1),T9,"")</f>
        <v/>
      </c>
      <c r="BH9">
        <f>MIN(AW9:BF9)</f>
        <v>0.15980243799139299</v>
      </c>
      <c r="BI9">
        <f>MAX(AW9:BF9)</f>
        <v>0.74281539831174603</v>
      </c>
      <c r="BJ9">
        <f>AVERAGE(AW9:BF9)</f>
        <v>0.36045954607353831</v>
      </c>
      <c r="BK9">
        <f>STDEV(AW9:BF9)</f>
        <v>0.33126553276230397</v>
      </c>
    </row>
    <row r="10" spans="1:63" x14ac:dyDescent="0.25">
      <c r="A10" t="s">
        <v>24</v>
      </c>
      <c r="B10">
        <v>5.6039953545184797E-2</v>
      </c>
      <c r="C10">
        <v>0.52333333333333298</v>
      </c>
      <c r="D10">
        <v>8.0239880298902402E-2</v>
      </c>
      <c r="E10">
        <v>0.92666666666666697</v>
      </c>
      <c r="F10">
        <v>0.31127836370544398</v>
      </c>
      <c r="G10">
        <v>0.236666666666667</v>
      </c>
      <c r="H10">
        <v>0.20819655013311</v>
      </c>
      <c r="I10">
        <v>0.56333333333333302</v>
      </c>
      <c r="J10">
        <v>6.4059563999872907E-2</v>
      </c>
      <c r="K10">
        <v>0.73</v>
      </c>
      <c r="L10">
        <v>9.7716156704025406E-2</v>
      </c>
      <c r="M10">
        <v>0.46333333333333299</v>
      </c>
      <c r="N10">
        <v>6.8020287664107504E-2</v>
      </c>
      <c r="O10">
        <v>0.91</v>
      </c>
      <c r="P10">
        <v>0.135186084184094</v>
      </c>
      <c r="Q10">
        <v>0.37666666666666698</v>
      </c>
      <c r="R10">
        <v>0.32236597359066699</v>
      </c>
      <c r="S10">
        <v>0.38666666666666699</v>
      </c>
      <c r="T10">
        <v>0.18407178055929799</v>
      </c>
      <c r="U10">
        <v>5.3333333333333302E-2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>°</v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</v>
      </c>
      <c r="AU10" t="str">
        <f t="shared" ref="AU10:AU11" si="61">_xlfn.CONCAT(AS10,AT10)</f>
        <v>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>
        <f t="shared" ref="BF10:BF11" si="71">IF(AND(T10&gt;0,U10&lt;=0.1),T10,"")</f>
        <v>0.18407178055929799</v>
      </c>
      <c r="BH10">
        <f t="shared" ref="BH10:BH11" si="72">MIN(AW10:BF10)</f>
        <v>0.18407178055929799</v>
      </c>
      <c r="BI10">
        <f t="shared" ref="BI10:BI11" si="73">MAX(AW10:BF10)</f>
        <v>0.18407178055929799</v>
      </c>
      <c r="BJ10">
        <f t="shared" ref="BJ10:BJ11" si="74">AVERAGE(AW10:BF10)</f>
        <v>0.18407178055929799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7.4594260002219304E-2</v>
      </c>
      <c r="C11">
        <v>0.25333333333333302</v>
      </c>
      <c r="D11">
        <v>5.23875925971162E-2</v>
      </c>
      <c r="E11">
        <v>0.82666666666666699</v>
      </c>
      <c r="F11">
        <v>0.201413379106996</v>
      </c>
      <c r="G11">
        <v>0.61666666666666703</v>
      </c>
      <c r="H11">
        <v>0.25068234321993499</v>
      </c>
      <c r="I11">
        <v>0.41</v>
      </c>
      <c r="J11">
        <v>0.105862032074586</v>
      </c>
      <c r="K11">
        <v>0.25333333333333302</v>
      </c>
      <c r="L11">
        <v>7.9323031997584795E-2</v>
      </c>
      <c r="M11">
        <v>0.62333333333333296</v>
      </c>
      <c r="N11">
        <v>0.11831502891116399</v>
      </c>
      <c r="O11">
        <v>0.55666666666666698</v>
      </c>
      <c r="P11">
        <v>0.22476070518614999</v>
      </c>
      <c r="Q11">
        <v>0.1</v>
      </c>
      <c r="R11">
        <v>0.28332652941075698</v>
      </c>
      <c r="S11">
        <v>0.40333333333333299</v>
      </c>
      <c r="T11">
        <v>0.108727537142568</v>
      </c>
      <c r="U11">
        <v>0.37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>°</v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>°</v>
      </c>
      <c r="AU11" t="str">
        <f t="shared" si="61"/>
        <v>°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>
        <f t="shared" si="69"/>
        <v>0.22476070518614999</v>
      </c>
      <c r="BE11" t="str">
        <f t="shared" si="70"/>
        <v/>
      </c>
      <c r="BF11" t="str">
        <f t="shared" si="71"/>
        <v/>
      </c>
      <c r="BH11">
        <f t="shared" si="72"/>
        <v>0.22476070518614999</v>
      </c>
      <c r="BI11">
        <f t="shared" si="73"/>
        <v>0.22476070518614999</v>
      </c>
      <c r="BJ11">
        <f t="shared" si="74"/>
        <v>0.22476070518614999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2022-11-30T11:45:22Z</dcterms:created>
  <dcterms:modified xsi:type="dcterms:W3CDTF">2022-11-30T11:50:10Z</dcterms:modified>
</cp:coreProperties>
</file>