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scope\te08lag2\"/>
    </mc:Choice>
  </mc:AlternateContent>
  <xr:revisionPtr revIDLastSave="0" documentId="13_ncr:40009_{F4061F5E-1391-4317-B705-4277C901D169}" xr6:coauthVersionLast="47" xr6:coauthVersionMax="47" xr10:uidLastSave="{00000000-0000-0000-0000-000000000000}"/>
  <bookViews>
    <workbookView xWindow="-120" yWindow="-120" windowWidth="38640" windowHeight="15720"/>
  </bookViews>
  <sheets>
    <sheet name="te08lag2_csn_bugs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1" i="1" s="1"/>
  <c r="AS11" i="1" s="1"/>
  <c r="AU11" i="1" s="1"/>
  <c r="X11" i="1"/>
  <c r="AT11" i="1" s="1"/>
  <c r="W11" i="1"/>
  <c r="BF10" i="1"/>
  <c r="BE10" i="1"/>
  <c r="BD10" i="1"/>
  <c r="BC10" i="1"/>
  <c r="BB10" i="1"/>
  <c r="BA10" i="1"/>
  <c r="AZ10" i="1"/>
  <c r="AY10" i="1"/>
  <c r="AX10" i="1"/>
  <c r="BH10" i="1" s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R10" i="1" s="1"/>
  <c r="AS10" i="1" s="1"/>
  <c r="Z10" i="1"/>
  <c r="Y10" i="1"/>
  <c r="X10" i="1"/>
  <c r="AT10" i="1" s="1"/>
  <c r="W10" i="1"/>
  <c r="BF9" i="1"/>
  <c r="BE9" i="1"/>
  <c r="BD9" i="1"/>
  <c r="BC9" i="1"/>
  <c r="BI9" i="1" s="1"/>
  <c r="BB9" i="1"/>
  <c r="BA9" i="1"/>
  <c r="AZ9" i="1"/>
  <c r="AY9" i="1"/>
  <c r="AX9" i="1"/>
  <c r="AW9" i="1"/>
  <c r="BK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T9" i="1" s="1"/>
  <c r="AC9" i="1"/>
  <c r="AR9" i="1" s="1"/>
  <c r="AS9" i="1" s="1"/>
  <c r="AU9" i="1" s="1"/>
  <c r="AB9" i="1"/>
  <c r="AA9" i="1"/>
  <c r="Z9" i="1"/>
  <c r="Y9" i="1"/>
  <c r="X9" i="1"/>
  <c r="W9" i="1"/>
  <c r="BF5" i="1"/>
  <c r="BE5" i="1"/>
  <c r="BH5" i="1" s="1"/>
  <c r="BD5" i="1"/>
  <c r="BC5" i="1"/>
  <c r="BB5" i="1"/>
  <c r="BA5" i="1"/>
  <c r="AZ5" i="1"/>
  <c r="AY5" i="1"/>
  <c r="AX5" i="1"/>
  <c r="AW5" i="1"/>
  <c r="BK5" i="1" s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T5" i="1" s="1"/>
  <c r="AE5" i="1"/>
  <c r="AD5" i="1"/>
  <c r="AC5" i="1"/>
  <c r="AB5" i="1"/>
  <c r="AA5" i="1"/>
  <c r="Z5" i="1"/>
  <c r="Y5" i="1"/>
  <c r="X5" i="1"/>
  <c r="W5" i="1"/>
  <c r="BI4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0" i="1" l="1"/>
  <c r="BJ4" i="1"/>
  <c r="BJ5" i="1"/>
  <c r="BH9" i="1"/>
  <c r="BJ3" i="1"/>
  <c r="BK3" i="1"/>
  <c r="BJ9" i="1"/>
  <c r="BI10" i="1"/>
  <c r="BJ10" i="1"/>
  <c r="BH11" i="1"/>
  <c r="BI5" i="1"/>
  <c r="BI11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<sst xmlns="http://schemas.openxmlformats.org/spreadsheetml/2006/main" count="179" uniqueCount="35">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</sst>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V1" workbookViewId="0">
      <selection activeCell="AR1" sqref="AR1: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0.166843034628162</v>
      </c>
      <c r="C3">
        <v>2.66666666666667E-2</v>
      </c>
      <c r="D3">
        <v>0.47589653331519599</v>
      </c>
      <c r="E3">
        <v>0.32666666666666699</v>
      </c>
      <c r="F3">
        <v>0.71411726978572099</v>
      </c>
      <c r="G3">
        <v>0</v>
      </c>
      <c r="H3">
        <v>0.43060950113359803</v>
      </c>
      <c r="I3">
        <v>0.56999999999999995</v>
      </c>
      <c r="J3">
        <v>0.17608316534916599</v>
      </c>
      <c r="K3">
        <v>0.61333333333333295</v>
      </c>
      <c r="L3">
        <v>0.10589327837840599</v>
      </c>
      <c r="M3">
        <v>8.3333333333333301E-2</v>
      </c>
      <c r="N3">
        <v>0.126232470630562</v>
      </c>
      <c r="O3">
        <v>0.54</v>
      </c>
      <c r="P3">
        <v>0.20648213332735299</v>
      </c>
      <c r="Q3">
        <v>0.65</v>
      </c>
      <c r="R3">
        <v>0.68671692912473103</v>
      </c>
      <c r="S3">
        <v>0.2</v>
      </c>
      <c r="T3">
        <v>0.22352898156536499</v>
      </c>
      <c r="U3">
        <v>0.25333333333333302</v>
      </c>
      <c r="W3" t="str">
        <f t="shared" ref="W3:W5" si="0">IF(AND(B3&gt;0,C3&lt;=0.05),"*","")</f>
        <v>*</v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>*</v>
      </c>
      <c r="AB3" t="str">
        <f>IF(AND(F3&gt;0,G3&lt;=0.1,G3&gt;0.05),CHAR(176),"")</f>
        <v/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/>
      </c>
      <c r="AH3" t="str">
        <f>IF(AND(L3&gt;0,M3&lt;=0.1,M3&gt;0.05),CHAR(176),"")</f>
        <v>°</v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>°</v>
      </c>
      <c r="AU3" t="str">
        <f>_xlfn.CONCAT(AS3,AT3)</f>
        <v>••°</v>
      </c>
      <c r="AW3">
        <f>IF(AND(B3&gt;0,C3&lt;=0.1),B3,"")</f>
        <v>0.166843034628162</v>
      </c>
      <c r="AX3" t="str">
        <f>IF(AND(D3&gt;0,E3&lt;=0.1),D3,"")</f>
        <v/>
      </c>
      <c r="AY3">
        <f>IF(AND(F3&gt;0,G3&lt;=0.1),F3,"")</f>
        <v>0.71411726978572099</v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0.10589327837840599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0.10589327837840599</v>
      </c>
      <c r="BI3">
        <f>MAX(AW3:BF3)</f>
        <v>0.71411726978572099</v>
      </c>
      <c r="BJ3">
        <f>AVERAGE(AW3:BF3)</f>
        <v>0.3289511942640963</v>
      </c>
      <c r="BK3">
        <f>STDEV(AW3:BF3)</f>
        <v>0.33495282876290733</v>
      </c>
    </row>
    <row r="4" spans="1:63" x14ac:dyDescent="0.25">
      <c r="A4" t="s">
        <v>24</v>
      </c>
      <c r="B4">
        <v>0.20006921488047999</v>
      </c>
      <c r="C4">
        <v>0.04</v>
      </c>
      <c r="D4">
        <v>0.668664588846278</v>
      </c>
      <c r="E4">
        <v>0</v>
      </c>
      <c r="F4">
        <v>0.37195451175282201</v>
      </c>
      <c r="G4">
        <v>0.47666666666666702</v>
      </c>
      <c r="H4">
        <v>0.64979969202131604</v>
      </c>
      <c r="I4">
        <v>0</v>
      </c>
      <c r="J4">
        <v>0.18018580821205399</v>
      </c>
      <c r="K4">
        <v>0.123333333333333</v>
      </c>
      <c r="L4">
        <v>0.19463140808659701</v>
      </c>
      <c r="M4">
        <v>0.48666666666666702</v>
      </c>
      <c r="N4">
        <v>0.105381378451764</v>
      </c>
      <c r="O4">
        <v>0.67</v>
      </c>
      <c r="P4">
        <v>0.277584252392646</v>
      </c>
      <c r="Q4">
        <v>0.36333333333333301</v>
      </c>
      <c r="R4">
        <v>0.57375326688711603</v>
      </c>
      <c r="S4">
        <v>0.39333333333333298</v>
      </c>
      <c r="T4">
        <v>0.129838225134117</v>
      </c>
      <c r="U4">
        <v>0.65</v>
      </c>
      <c r="W4" t="str">
        <f t="shared" si="0"/>
        <v>*</v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</v>
      </c>
      <c r="AS4" t="str">
        <f t="shared" ref="AS4:AS5" si="21">SUBSTITUTE(AR4,"*",CHAR(149))</f>
        <v>•••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•••</v>
      </c>
      <c r="AW4">
        <f t="shared" ref="AW4:AW5" si="24">IF(AND(B4&gt;0,C4&lt;=0.1),B4,"")</f>
        <v>0.20006921488047999</v>
      </c>
      <c r="AX4">
        <f t="shared" ref="AX4:AX5" si="25">IF(AND(D4&gt;0,E4&lt;=0.1),D4,"")</f>
        <v>0.668664588846278</v>
      </c>
      <c r="AY4" t="str">
        <f t="shared" ref="AY4:AY5" si="26">IF(AND(F4&gt;0,G4&lt;=0.1),F4,"")</f>
        <v/>
      </c>
      <c r="AZ4">
        <f t="shared" ref="AZ4:AZ5" si="27">IF(AND(H4&gt;0,I4&lt;=0.1),H4,"")</f>
        <v>0.64979969202131604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 t="str">
        <f t="shared" ref="BF4:BF5" si="33">IF(AND(T4&gt;0,U4&lt;=0.1),T4,"")</f>
        <v/>
      </c>
      <c r="BH4">
        <f t="shared" ref="BH4:BH5" si="34">MIN(AW4:BF4)</f>
        <v>0.20006921488047999</v>
      </c>
      <c r="BI4">
        <f t="shared" ref="BI4:BI5" si="35">MAX(AW4:BF4)</f>
        <v>0.668664588846278</v>
      </c>
      <c r="BJ4">
        <f t="shared" ref="BJ4:BJ5" si="36">AVERAGE(AW4:BF4)</f>
        <v>0.50617783191602472</v>
      </c>
      <c r="BK4">
        <f t="shared" ref="BK4:BK5" si="37">STDEV(AW4:BF4)</f>
        <v>0.26526559360500268</v>
      </c>
    </row>
    <row r="5" spans="1:63" x14ac:dyDescent="0.25">
      <c r="A5" t="s">
        <v>25</v>
      </c>
      <c r="B5">
        <v>0.171197646809258</v>
      </c>
      <c r="C5">
        <v>0.123333333333333</v>
      </c>
      <c r="D5">
        <v>0.117412329143243</v>
      </c>
      <c r="E5">
        <v>0</v>
      </c>
      <c r="F5">
        <v>0.529878668838351</v>
      </c>
      <c r="G5">
        <v>0</v>
      </c>
      <c r="H5">
        <v>0.39712800298294798</v>
      </c>
      <c r="I5">
        <v>0.78666666666666696</v>
      </c>
      <c r="J5">
        <v>0.147262440694654</v>
      </c>
      <c r="K5">
        <v>0.57999999999999996</v>
      </c>
      <c r="L5">
        <v>0.17078212385089001</v>
      </c>
      <c r="M5">
        <v>0.64</v>
      </c>
      <c r="N5">
        <v>0.29817148374479002</v>
      </c>
      <c r="O5">
        <v>0.15</v>
      </c>
      <c r="P5">
        <v>0.19664761421662</v>
      </c>
      <c r="Q5">
        <v>0.71</v>
      </c>
      <c r="R5">
        <v>0.26124818937928901</v>
      </c>
      <c r="S5">
        <v>0.413333333333333</v>
      </c>
      <c r="T5">
        <v>0.118195016670474</v>
      </c>
      <c r="U5">
        <v>0.56666666666666698</v>
      </c>
      <c r="W5" t="str">
        <f t="shared" si="0"/>
        <v/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 t="str">
        <f t="shared" si="24"/>
        <v/>
      </c>
      <c r="AX5">
        <f t="shared" si="25"/>
        <v>0.117412329143243</v>
      </c>
      <c r="AY5">
        <f t="shared" si="26"/>
        <v>0.529878668838351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0.117412329143243</v>
      </c>
      <c r="BI5">
        <f t="shared" si="35"/>
        <v>0.529878668838351</v>
      </c>
      <c r="BJ5">
        <f t="shared" si="36"/>
        <v>0.32364549899079698</v>
      </c>
      <c r="BK5">
        <f t="shared" si="37"/>
        <v>0.29165774580960496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7.5883139616957099E-2</v>
      </c>
      <c r="C9">
        <v>0.99</v>
      </c>
      <c r="D9">
        <v>0.38254038427992398</v>
      </c>
      <c r="E9">
        <v>0.663333333333333</v>
      </c>
      <c r="F9">
        <v>0.46616014674023099</v>
      </c>
      <c r="G9">
        <v>0.45333333333333298</v>
      </c>
      <c r="H9">
        <v>0.47557665424710299</v>
      </c>
      <c r="I9">
        <v>0.43666666666666698</v>
      </c>
      <c r="J9">
        <v>0.19982131561539501</v>
      </c>
      <c r="K9">
        <v>0.42333333333333301</v>
      </c>
      <c r="L9">
        <v>0.25018757566150401</v>
      </c>
      <c r="M9">
        <v>0.20333333333333301</v>
      </c>
      <c r="N9">
        <v>0.112314936522785</v>
      </c>
      <c r="O9">
        <v>0.89333333333333298</v>
      </c>
      <c r="P9">
        <v>0.224834142017831</v>
      </c>
      <c r="Q9">
        <v>0.483333333333333</v>
      </c>
      <c r="R9">
        <v>0.44219437559481001</v>
      </c>
      <c r="S9">
        <v>0.55333333333333301</v>
      </c>
      <c r="T9">
        <v>0.274669674094359</v>
      </c>
      <c r="U9">
        <v>0.02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/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>*</v>
      </c>
      <c r="AP9" t="str">
        <f>IF(AND(T9&gt;0,U9&lt;=0.1,U9&gt;0.05),CHAR(176),"")</f>
        <v/>
      </c>
      <c r="AR9" t="str">
        <f>_xlfn.CONCAT(W9,Y9,AA9,AC9,AE9,AG9,AI9,AK9,AM9,AO9)</f>
        <v>*</v>
      </c>
      <c r="AS9" t="str">
        <f>SUBSTITUTE(AR9,"*",CHAR(149))</f>
        <v>•</v>
      </c>
      <c r="AT9" t="str">
        <f>_xlfn.CONCAT(X9,Z9,AB9,AD9,AF9,AH9,AJ9,AL9,AN9,AP9)</f>
        <v/>
      </c>
      <c r="AU9" t="str">
        <f>_xlfn.CONCAT(AS9,AT9)</f>
        <v>•</v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 t="str">
        <f>IF(AND(J9&gt;0,K9&lt;=0.1),J9,"")</f>
        <v/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>
        <f>IF(AND(T9&gt;0,U9&lt;=0.1),T9,"")</f>
        <v>0.274669674094359</v>
      </c>
      <c r="BH9">
        <f>MIN(AW9:BF9)</f>
        <v>0.274669674094359</v>
      </c>
      <c r="BI9">
        <f>MAX(AW9:BF9)</f>
        <v>0.274669674094359</v>
      </c>
      <c r="BJ9">
        <f>AVERAGE(AW9:BF9)</f>
        <v>0.274669674094359</v>
      </c>
      <c r="BK9" t="e">
        <f>STDEV(AW9:BF9)</f>
        <v>#DIV/0!</v>
      </c>
    </row>
    <row r="10" spans="1:63" x14ac:dyDescent="0.25">
      <c r="A10" t="s">
        <v>24</v>
      </c>
      <c r="B10">
        <v>0.15138037304635699</v>
      </c>
      <c r="C10">
        <v>0.52666666666666695</v>
      </c>
      <c r="D10">
        <v>0.33781541235588097</v>
      </c>
      <c r="E10">
        <v>0.58333333333333304</v>
      </c>
      <c r="F10">
        <v>0.36821529165547701</v>
      </c>
      <c r="G10">
        <v>0.266666666666667</v>
      </c>
      <c r="H10">
        <v>0.32905999739616998</v>
      </c>
      <c r="I10">
        <v>0.95</v>
      </c>
      <c r="J10">
        <v>8.6730133982374599E-2</v>
      </c>
      <c r="K10">
        <v>0.95333333333333303</v>
      </c>
      <c r="L10">
        <v>0.19144371341896099</v>
      </c>
      <c r="M10">
        <v>0.49333333333333301</v>
      </c>
      <c r="N10">
        <v>0.21244342959582199</v>
      </c>
      <c r="O10">
        <v>0.26</v>
      </c>
      <c r="P10">
        <v>0.40402146546433398</v>
      </c>
      <c r="Q10">
        <v>7.3333333333333306E-2</v>
      </c>
      <c r="R10">
        <v>0.61702122720290897</v>
      </c>
      <c r="S10">
        <v>0.26</v>
      </c>
      <c r="T10">
        <v>0.245348027779874</v>
      </c>
      <c r="U10">
        <v>7.3333333333333306E-2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>°</v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>°</v>
      </c>
      <c r="AR10" t="str">
        <f t="shared" ref="AR10:AR11" si="58">_xlfn.CONCAT(W10,Y10,AA10,AC10,AE10,AG10,AI10,AK10,AM10,AO10)</f>
        <v/>
      </c>
      <c r="AS10" t="str">
        <f t="shared" ref="AS10:AS11" si="59">SUBSTITUTE(AR10,"*",CHAR(149))</f>
        <v/>
      </c>
      <c r="AT10" t="str">
        <f t="shared" ref="AT10:AT11" si="60">_xlfn.CONCAT(X10,Z10,AB10,AD10,AF10,AH10,AJ10,AL10,AN10,AP10)</f>
        <v>°°</v>
      </c>
      <c r="AU10" t="str">
        <f t="shared" ref="AU10:AU11" si="61">_xlfn.CONCAT(AS10,AT10)</f>
        <v>°°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>
        <f t="shared" ref="BD10:BD11" si="69">IF(AND(P10&gt;0,Q10&lt;=0.1),P10,"")</f>
        <v>0.40402146546433398</v>
      </c>
      <c r="BE10" t="str">
        <f t="shared" ref="BE10:BE11" si="70">IF(AND(R10&gt;0,S10&lt;=0.1),R10,"")</f>
        <v/>
      </c>
      <c r="BF10">
        <f t="shared" ref="BF10:BF11" si="71">IF(AND(T10&gt;0,U10&lt;=0.1),T10,"")</f>
        <v>0.245348027779874</v>
      </c>
      <c r="BH10">
        <f t="shared" ref="BH10:BH11" si="72">MIN(AW10:BF10)</f>
        <v>0.245348027779874</v>
      </c>
      <c r="BI10">
        <f t="shared" ref="BI10:BI11" si="73">MAX(AW10:BF10)</f>
        <v>0.40402146546433398</v>
      </c>
      <c r="BJ10">
        <f t="shared" ref="BJ10:BJ11" si="74">AVERAGE(AW10:BF10)</f>
        <v>0.324684746622104</v>
      </c>
      <c r="BK10">
        <f t="shared" ref="BK10:BK11" si="75">STDEV(AW10:BF10)</f>
        <v>0.11219906378086268</v>
      </c>
    </row>
    <row r="11" spans="1:63" x14ac:dyDescent="0.25">
      <c r="A11" t="s">
        <v>25</v>
      </c>
      <c r="B11">
        <v>0.145539362783287</v>
      </c>
      <c r="C11">
        <v>0.71</v>
      </c>
      <c r="D11">
        <v>7.8074605385207496E-2</v>
      </c>
      <c r="E11">
        <v>0.88333333333333297</v>
      </c>
      <c r="F11">
        <v>0.28547381130962701</v>
      </c>
      <c r="G11">
        <v>0.58333333333333304</v>
      </c>
      <c r="H11">
        <v>0.332079885208176</v>
      </c>
      <c r="I11">
        <v>0.87666666666666704</v>
      </c>
      <c r="J11">
        <v>0.15765223410571999</v>
      </c>
      <c r="K11">
        <v>0.43333333333333302</v>
      </c>
      <c r="L11">
        <v>0.22013445643096199</v>
      </c>
      <c r="M11">
        <v>0.39</v>
      </c>
      <c r="N11">
        <v>0.17961197738177201</v>
      </c>
      <c r="O11">
        <v>0.54666666666666697</v>
      </c>
      <c r="P11">
        <v>0.24878347264956699</v>
      </c>
      <c r="Q11">
        <v>0.40666666666666701</v>
      </c>
      <c r="R11">
        <v>0.253626202736563</v>
      </c>
      <c r="S11">
        <v>0.67</v>
      </c>
      <c r="T11">
        <v>6.67402411118901E-2</v>
      </c>
      <c r="U11">
        <v>0.92333333333333301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/>
      </c>
      <c r="AU11" t="str">
        <f t="shared" si="61"/>
        <v/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 t="str">
        <f t="shared" si="67"/>
        <v/>
      </c>
      <c r="BC11" t="str">
        <f t="shared" si="68"/>
        <v/>
      </c>
      <c r="BD11" t="str">
        <f t="shared" si="69"/>
        <v/>
      </c>
      <c r="BE11" t="str">
        <f t="shared" si="70"/>
        <v/>
      </c>
      <c r="BF11" t="str">
        <f t="shared" si="71"/>
        <v/>
      </c>
      <c r="BH11">
        <f t="shared" si="72"/>
        <v>0</v>
      </c>
      <c r="BI11">
        <f t="shared" si="73"/>
        <v>0</v>
      </c>
      <c r="BJ11" t="e">
        <f t="shared" si="74"/>
        <v>#DIV/0!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te08lag2_csn_bugs__all_p5e10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2022-11-29T23:00:49Z</dcterms:created>
  <dcterms:modified xsi:type="dcterms:W3CDTF">2022-11-30T00:29:11Z</dcterms:modified>
</cp:coreProperties>
</file>