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5\rq5_time_to_release\data\lm\"/>
    </mc:Choice>
  </mc:AlternateContent>
  <xr:revisionPtr revIDLastSave="0" documentId="13_ncr:40009_{90869CF8-A7B4-4D81-AFFF-BEB4DF61686A}" xr6:coauthVersionLast="47" xr6:coauthVersionMax="47" xr10:uidLastSave="{00000000-0000-0000-0000-000000000000}"/>
  <bookViews>
    <workbookView xWindow="-120" yWindow="-120" windowWidth="38640" windowHeight="15720"/>
  </bookViews>
  <sheets>
    <sheet name="csn_lm_ttr__all_p5e10" sheetId="1" r:id="rId1"/>
  </sheets>
  <calcPr calcId="0"/>
</workbook>
</file>

<file path=xl/calcChain.xml><?xml version="1.0" encoding="utf-8"?>
<calcChain xmlns="http://schemas.openxmlformats.org/spreadsheetml/2006/main">
  <c r="BE4" i="1" l="1"/>
  <c r="BF4" i="1"/>
  <c r="BG4" i="1"/>
  <c r="BH4" i="1"/>
  <c r="BI4" i="1"/>
  <c r="BJ4" i="1"/>
  <c r="BK4" i="1"/>
  <c r="BL4" i="1"/>
  <c r="BM4" i="1"/>
  <c r="BN4" i="1"/>
  <c r="BO4" i="1"/>
  <c r="BP4" i="1"/>
  <c r="BE5" i="1"/>
  <c r="BF5" i="1"/>
  <c r="BG5" i="1"/>
  <c r="BH5" i="1"/>
  <c r="BI5" i="1"/>
  <c r="BJ5" i="1"/>
  <c r="BK5" i="1"/>
  <c r="BL5" i="1"/>
  <c r="BM5" i="1"/>
  <c r="BN5" i="1"/>
  <c r="BO5" i="1"/>
  <c r="BP5" i="1"/>
  <c r="BE6" i="1"/>
  <c r="BF6" i="1"/>
  <c r="BG6" i="1"/>
  <c r="BH6" i="1"/>
  <c r="BI6" i="1"/>
  <c r="BJ6" i="1"/>
  <c r="BK6" i="1"/>
  <c r="BL6" i="1"/>
  <c r="BM6" i="1"/>
  <c r="BN6" i="1"/>
  <c r="BO6" i="1"/>
  <c r="BP6" i="1"/>
  <c r="BE7" i="1"/>
  <c r="BF7" i="1"/>
  <c r="BG7" i="1"/>
  <c r="BH7" i="1"/>
  <c r="BI7" i="1"/>
  <c r="BJ7" i="1"/>
  <c r="BK7" i="1"/>
  <c r="BL7" i="1"/>
  <c r="BM7" i="1"/>
  <c r="BN7" i="1"/>
  <c r="BO7" i="1"/>
  <c r="BP7" i="1"/>
  <c r="BE8" i="1"/>
  <c r="BF8" i="1"/>
  <c r="BG8" i="1"/>
  <c r="BH8" i="1"/>
  <c r="BI8" i="1"/>
  <c r="BJ8" i="1"/>
  <c r="BK8" i="1"/>
  <c r="BL8" i="1"/>
  <c r="BM8" i="1"/>
  <c r="BN8" i="1"/>
  <c r="BO8" i="1"/>
  <c r="BP8" i="1"/>
  <c r="BE9" i="1"/>
  <c r="BF9" i="1"/>
  <c r="BG9" i="1"/>
  <c r="BH9" i="1"/>
  <c r="BI9" i="1"/>
  <c r="BJ9" i="1"/>
  <c r="BK9" i="1"/>
  <c r="BL9" i="1"/>
  <c r="BM9" i="1"/>
  <c r="BN9" i="1"/>
  <c r="BS9" i="1" s="1"/>
  <c r="BO9" i="1"/>
  <c r="BP9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E3" i="1"/>
  <c r="BP3" i="1"/>
  <c r="BO3" i="1"/>
  <c r="BN3" i="1"/>
  <c r="BM3" i="1"/>
  <c r="BL3" i="1"/>
  <c r="BK3" i="1"/>
  <c r="BJ3" i="1"/>
  <c r="BI3" i="1"/>
  <c r="BH3" i="1"/>
  <c r="BG3" i="1"/>
  <c r="BF3" i="1"/>
  <c r="AZ9" i="1"/>
  <c r="AZ21" i="1"/>
  <c r="AA4" i="1"/>
  <c r="AZ4" i="1" s="1"/>
  <c r="AB4" i="1"/>
  <c r="BB4" i="1" s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A5" i="1"/>
  <c r="AZ5" i="1" s="1"/>
  <c r="BA5" i="1" s="1"/>
  <c r="AB5" i="1"/>
  <c r="BB5" i="1" s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A6" i="1"/>
  <c r="AB6" i="1"/>
  <c r="BB6" i="1" s="1"/>
  <c r="AC6" i="1"/>
  <c r="AD6" i="1"/>
  <c r="AE6" i="1"/>
  <c r="AF6" i="1"/>
  <c r="AG6" i="1"/>
  <c r="AH6" i="1"/>
  <c r="AI6" i="1"/>
  <c r="AZ6" i="1" s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A7" i="1"/>
  <c r="AB7" i="1"/>
  <c r="BB7" i="1" s="1"/>
  <c r="AC7" i="1"/>
  <c r="AD7" i="1"/>
  <c r="AE7" i="1"/>
  <c r="AF7" i="1"/>
  <c r="AG7" i="1"/>
  <c r="AH7" i="1"/>
  <c r="AI7" i="1"/>
  <c r="AJ7" i="1"/>
  <c r="AK7" i="1"/>
  <c r="AZ7" i="1" s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A8" i="1"/>
  <c r="AB8" i="1"/>
  <c r="BB8" i="1" s="1"/>
  <c r="AC8" i="1"/>
  <c r="AD8" i="1"/>
  <c r="AE8" i="1"/>
  <c r="AF8" i="1"/>
  <c r="AG8" i="1"/>
  <c r="AH8" i="1"/>
  <c r="AI8" i="1"/>
  <c r="AJ8" i="1"/>
  <c r="AK8" i="1"/>
  <c r="AZ8" i="1" s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A9" i="1"/>
  <c r="AB9" i="1"/>
  <c r="BB9" i="1" s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A10" i="1"/>
  <c r="AZ10" i="1" s="1"/>
  <c r="AB10" i="1"/>
  <c r="BB10" i="1" s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A11" i="1"/>
  <c r="AZ11" i="1" s="1"/>
  <c r="AB11" i="1"/>
  <c r="BB11" i="1" s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A12" i="1"/>
  <c r="AZ12" i="1" s="1"/>
  <c r="AB12" i="1"/>
  <c r="BB12" i="1" s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A13" i="1"/>
  <c r="AZ13" i="1" s="1"/>
  <c r="AB13" i="1"/>
  <c r="AC13" i="1"/>
  <c r="AD13" i="1"/>
  <c r="AE13" i="1"/>
  <c r="AF13" i="1"/>
  <c r="AG13" i="1"/>
  <c r="AH13" i="1"/>
  <c r="AI13" i="1"/>
  <c r="AJ13" i="1"/>
  <c r="BB13" i="1" s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A14" i="1"/>
  <c r="AZ14" i="1" s="1"/>
  <c r="AB14" i="1"/>
  <c r="AC14" i="1"/>
  <c r="AD14" i="1"/>
  <c r="AE14" i="1"/>
  <c r="AF14" i="1"/>
  <c r="AG14" i="1"/>
  <c r="AH14" i="1"/>
  <c r="AI14" i="1"/>
  <c r="AJ14" i="1"/>
  <c r="AK14" i="1"/>
  <c r="AL14" i="1"/>
  <c r="BB14" i="1" s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A15" i="1"/>
  <c r="AZ15" i="1" s="1"/>
  <c r="AB15" i="1"/>
  <c r="AC15" i="1"/>
  <c r="AD15" i="1"/>
  <c r="AE15" i="1"/>
  <c r="AF15" i="1"/>
  <c r="AG15" i="1"/>
  <c r="AH15" i="1"/>
  <c r="AI15" i="1"/>
  <c r="AJ15" i="1"/>
  <c r="AK15" i="1"/>
  <c r="AL15" i="1"/>
  <c r="BB15" i="1" s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A16" i="1"/>
  <c r="AZ16" i="1" s="1"/>
  <c r="AB16" i="1"/>
  <c r="BB16" i="1" s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A17" i="1"/>
  <c r="AZ17" i="1" s="1"/>
  <c r="AB17" i="1"/>
  <c r="BB17" i="1" s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A18" i="1"/>
  <c r="AZ18" i="1" s="1"/>
  <c r="AB18" i="1"/>
  <c r="BB18" i="1" s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A19" i="1"/>
  <c r="AB19" i="1"/>
  <c r="BB19" i="1" s="1"/>
  <c r="AC19" i="1"/>
  <c r="AD19" i="1"/>
  <c r="AE19" i="1"/>
  <c r="AF19" i="1"/>
  <c r="AG19" i="1"/>
  <c r="AH19" i="1"/>
  <c r="AI19" i="1"/>
  <c r="AJ19" i="1"/>
  <c r="AK19" i="1"/>
  <c r="AZ19" i="1" s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A20" i="1"/>
  <c r="AB20" i="1"/>
  <c r="BB20" i="1" s="1"/>
  <c r="AC20" i="1"/>
  <c r="AD20" i="1"/>
  <c r="AE20" i="1"/>
  <c r="AF20" i="1"/>
  <c r="AG20" i="1"/>
  <c r="AH20" i="1"/>
  <c r="AI20" i="1"/>
  <c r="AJ20" i="1"/>
  <c r="AK20" i="1"/>
  <c r="AZ20" i="1" s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A21" i="1"/>
  <c r="AB21" i="1"/>
  <c r="BB21" i="1" s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A22" i="1"/>
  <c r="AZ22" i="1" s="1"/>
  <c r="AB22" i="1"/>
  <c r="BB22" i="1" s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A23" i="1"/>
  <c r="AZ23" i="1" s="1"/>
  <c r="AB23" i="1"/>
  <c r="BB23" i="1" s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A24" i="1"/>
  <c r="AZ24" i="1" s="1"/>
  <c r="AB24" i="1"/>
  <c r="BB24" i="1" s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A25" i="1"/>
  <c r="AZ25" i="1" s="1"/>
  <c r="AB25" i="1"/>
  <c r="AC25" i="1"/>
  <c r="AD25" i="1"/>
  <c r="AE25" i="1"/>
  <c r="AF25" i="1"/>
  <c r="AG25" i="1"/>
  <c r="AH25" i="1"/>
  <c r="AI25" i="1"/>
  <c r="AJ25" i="1"/>
  <c r="BB25" i="1" s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A26" i="1"/>
  <c r="AZ26" i="1" s="1"/>
  <c r="AB26" i="1"/>
  <c r="AC26" i="1"/>
  <c r="AD26" i="1"/>
  <c r="AE26" i="1"/>
  <c r="AF26" i="1"/>
  <c r="AG26" i="1"/>
  <c r="AH26" i="1"/>
  <c r="AI26" i="1"/>
  <c r="AJ26" i="1"/>
  <c r="AK26" i="1"/>
  <c r="AL26" i="1"/>
  <c r="BB26" i="1" s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A27" i="1"/>
  <c r="AZ27" i="1" s="1"/>
  <c r="AB27" i="1"/>
  <c r="AC27" i="1"/>
  <c r="AD27" i="1"/>
  <c r="AE27" i="1"/>
  <c r="AF27" i="1"/>
  <c r="AG27" i="1"/>
  <c r="AH27" i="1"/>
  <c r="AI27" i="1"/>
  <c r="AJ27" i="1"/>
  <c r="AK27" i="1"/>
  <c r="AL27" i="1"/>
  <c r="BB27" i="1" s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A28" i="1"/>
  <c r="AZ28" i="1" s="1"/>
  <c r="AB28" i="1"/>
  <c r="BB28" i="1" s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A29" i="1"/>
  <c r="AZ29" i="1" s="1"/>
  <c r="BA29" i="1" s="1"/>
  <c r="AB29" i="1"/>
  <c r="BB29" i="1" s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A30" i="1"/>
  <c r="AZ30" i="1" s="1"/>
  <c r="AB30" i="1"/>
  <c r="BB30" i="1" s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A31" i="1"/>
  <c r="AB31" i="1"/>
  <c r="BB31" i="1" s="1"/>
  <c r="AC31" i="1"/>
  <c r="AD31" i="1"/>
  <c r="AE31" i="1"/>
  <c r="AF31" i="1"/>
  <c r="AG31" i="1"/>
  <c r="AH31" i="1"/>
  <c r="AI31" i="1"/>
  <c r="AJ31" i="1"/>
  <c r="AK31" i="1"/>
  <c r="AZ31" i="1" s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A32" i="1"/>
  <c r="AB32" i="1"/>
  <c r="BB32" i="1" s="1"/>
  <c r="AC32" i="1"/>
  <c r="AD32" i="1"/>
  <c r="AE32" i="1"/>
  <c r="AF32" i="1"/>
  <c r="AG32" i="1"/>
  <c r="AH32" i="1"/>
  <c r="AI32" i="1"/>
  <c r="AJ32" i="1"/>
  <c r="AK32" i="1"/>
  <c r="AZ32" i="1" s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H3" i="1"/>
  <c r="AL3" i="1"/>
  <c r="AK3" i="1"/>
  <c r="AJ3" i="1"/>
  <c r="AI3" i="1"/>
  <c r="AX3" i="1"/>
  <c r="AW3" i="1"/>
  <c r="AV3" i="1"/>
  <c r="AU3" i="1"/>
  <c r="AT3" i="1"/>
  <c r="AS3" i="1"/>
  <c r="AR3" i="1"/>
  <c r="AQ3" i="1"/>
  <c r="AP3" i="1"/>
  <c r="AO3" i="1"/>
  <c r="AN3" i="1"/>
  <c r="AM3" i="1"/>
  <c r="AG3" i="1"/>
  <c r="AF3" i="1"/>
  <c r="AD3" i="1"/>
  <c r="AB3" i="1"/>
  <c r="BB3" i="1" s="1"/>
  <c r="AE3" i="1"/>
  <c r="AC3" i="1"/>
  <c r="AA3" i="1"/>
  <c r="AZ3" i="1" s="1"/>
  <c r="BA3" i="1" s="1"/>
  <c r="BA32" i="1" l="1"/>
  <c r="BT7" i="1"/>
  <c r="BU5" i="1"/>
  <c r="BU31" i="1"/>
  <c r="BA23" i="1"/>
  <c r="BA24" i="1"/>
  <c r="BA27" i="1"/>
  <c r="BC27" i="1" s="1"/>
  <c r="BR4" i="1"/>
  <c r="BA11" i="1"/>
  <c r="BR16" i="1"/>
  <c r="BT22" i="1"/>
  <c r="BU20" i="1"/>
  <c r="BR28" i="1"/>
  <c r="BR10" i="1"/>
  <c r="BA10" i="1"/>
  <c r="BA8" i="1"/>
  <c r="BS5" i="1"/>
  <c r="BS8" i="1"/>
  <c r="BU10" i="1"/>
  <c r="BC23" i="1"/>
  <c r="BT23" i="1"/>
  <c r="BT25" i="1"/>
  <c r="BA26" i="1"/>
  <c r="BS27" i="1"/>
  <c r="BS3" i="1"/>
  <c r="BU12" i="1"/>
  <c r="BU14" i="1"/>
  <c r="BA18" i="1"/>
  <c r="BC18" i="1" s="1"/>
  <c r="BA19" i="1"/>
  <c r="BA21" i="1"/>
  <c r="BU23" i="1"/>
  <c r="BU25" i="1"/>
  <c r="BT16" i="1"/>
  <c r="BR22" i="1"/>
  <c r="BC32" i="1"/>
  <c r="BC10" i="1"/>
  <c r="BS11" i="1"/>
  <c r="BS14" i="1"/>
  <c r="BU16" i="1"/>
  <c r="BU18" i="1"/>
  <c r="BT20" i="1"/>
  <c r="BU29" i="1"/>
  <c r="BT31" i="1"/>
  <c r="BU7" i="1"/>
  <c r="BA14" i="1"/>
  <c r="BA16" i="1"/>
  <c r="BC16" i="1" s="1"/>
  <c r="BS17" i="1"/>
  <c r="BS20" i="1"/>
  <c r="BU22" i="1"/>
  <c r="BT24" i="1"/>
  <c r="BT26" i="1"/>
  <c r="BA25" i="1"/>
  <c r="BU11" i="1"/>
  <c r="BT13" i="1"/>
  <c r="BS15" i="1"/>
  <c r="BA20" i="1"/>
  <c r="BC20" i="1" s="1"/>
  <c r="BA22" i="1"/>
  <c r="BU24" i="1"/>
  <c r="BU26" i="1"/>
  <c r="BT28" i="1"/>
  <c r="BA30" i="1"/>
  <c r="BA6" i="1"/>
  <c r="BC6" i="1" s="1"/>
  <c r="BA7" i="1"/>
  <c r="BA9" i="1"/>
  <c r="BU13" i="1"/>
  <c r="BS23" i="1"/>
  <c r="BS26" i="1"/>
  <c r="BU28" i="1"/>
  <c r="BT4" i="1"/>
  <c r="BU4" i="1"/>
  <c r="BA17" i="1"/>
  <c r="BU17" i="1"/>
  <c r="BT19" i="1"/>
  <c r="BS21" i="1"/>
  <c r="BT30" i="1"/>
  <c r="BU32" i="1"/>
  <c r="BU6" i="1"/>
  <c r="BU8" i="1"/>
  <c r="BU19" i="1"/>
  <c r="BA28" i="1"/>
  <c r="BC28" i="1" s="1"/>
  <c r="BU30" i="1"/>
  <c r="BA4" i="1"/>
  <c r="BC4" i="1" s="1"/>
  <c r="BR8" i="1"/>
  <c r="BT10" i="1"/>
  <c r="BA12" i="1"/>
  <c r="BA13" i="1"/>
  <c r="BA15" i="1"/>
  <c r="BC15" i="1" s="1"/>
  <c r="BS29" i="1"/>
  <c r="BA31" i="1"/>
  <c r="BS32" i="1"/>
  <c r="BC3" i="1"/>
  <c r="BC8" i="1"/>
  <c r="BC29" i="1"/>
  <c r="BC5" i="1"/>
  <c r="BC24" i="1"/>
  <c r="BC11" i="1"/>
  <c r="BU3" i="1"/>
  <c r="BS4" i="1"/>
  <c r="BU9" i="1"/>
  <c r="BS10" i="1"/>
  <c r="BU15" i="1"/>
  <c r="BS16" i="1"/>
  <c r="BU21" i="1"/>
  <c r="BS22" i="1"/>
  <c r="BU27" i="1"/>
  <c r="BS28" i="1"/>
  <c r="BR5" i="1"/>
  <c r="BR11" i="1"/>
  <c r="BR17" i="1"/>
  <c r="BR23" i="1"/>
  <c r="BR29" i="1"/>
  <c r="BT15" i="1"/>
  <c r="BT21" i="1"/>
  <c r="BT5" i="1"/>
  <c r="BR6" i="1"/>
  <c r="BT11" i="1"/>
  <c r="BR12" i="1"/>
  <c r="BT17" i="1"/>
  <c r="BR18" i="1"/>
  <c r="BR24" i="1"/>
  <c r="BT29" i="1"/>
  <c r="BR30" i="1"/>
  <c r="BS6" i="1"/>
  <c r="BS12" i="1"/>
  <c r="BS18" i="1"/>
  <c r="BS24" i="1"/>
  <c r="BS30" i="1"/>
  <c r="BT6" i="1"/>
  <c r="BR7" i="1"/>
  <c r="BT12" i="1"/>
  <c r="BR13" i="1"/>
  <c r="BT18" i="1"/>
  <c r="BR19" i="1"/>
  <c r="BR25" i="1"/>
  <c r="BR31" i="1"/>
  <c r="BT9" i="1"/>
  <c r="BS7" i="1"/>
  <c r="BS13" i="1"/>
  <c r="BS19" i="1"/>
  <c r="BS25" i="1"/>
  <c r="BS31" i="1"/>
  <c r="BR14" i="1"/>
  <c r="BR20" i="1"/>
  <c r="BR26" i="1"/>
  <c r="BR32" i="1"/>
  <c r="BR3" i="1"/>
  <c r="BT8" i="1"/>
  <c r="BR9" i="1"/>
  <c r="BT14" i="1"/>
  <c r="BR15" i="1"/>
  <c r="BR21" i="1"/>
  <c r="BR27" i="1"/>
  <c r="BT32" i="1"/>
  <c r="BT3" i="1"/>
  <c r="BT27" i="1"/>
  <c r="BC13" i="1" l="1"/>
  <c r="BC22" i="1"/>
  <c r="BC30" i="1"/>
  <c r="BC14" i="1"/>
  <c r="BC31" i="1"/>
  <c r="BC7" i="1"/>
  <c r="BC26" i="1"/>
  <c r="BC21" i="1"/>
  <c r="BC19" i="1"/>
  <c r="BC12" i="1"/>
  <c r="BC17" i="1"/>
  <c r="BC9" i="1"/>
  <c r="BC25" i="1"/>
</calcChain>
</file>

<file path=xl/sharedStrings.xml><?xml version="1.0" encoding="utf-8"?>
<sst xmlns="http://schemas.openxmlformats.org/spreadsheetml/2006/main" count="158" uniqueCount="76">
  <si>
    <t>CS</t>
  </si>
  <si>
    <t>phpmyadmin</t>
  </si>
  <si>
    <t>phpmyadmin_p</t>
  </si>
  <si>
    <t>dokuwiki</t>
  </si>
  <si>
    <t>dokuwiki p _</t>
  </si>
  <si>
    <t>opencart</t>
  </si>
  <si>
    <t>opencart p _</t>
  </si>
  <si>
    <t>phpbb</t>
  </si>
  <si>
    <t>phpbb p _</t>
  </si>
  <si>
    <t>phppgadmin</t>
  </si>
  <si>
    <t>phppgadmin p _</t>
  </si>
  <si>
    <t>mediawiki</t>
  </si>
  <si>
    <t>mediawiki p _</t>
  </si>
  <si>
    <t>prestashop</t>
  </si>
  <si>
    <t>prestashop p _</t>
  </si>
  <si>
    <t>vanilla</t>
  </si>
  <si>
    <t>vanilla p _</t>
  </si>
  <si>
    <t>dolibarr</t>
  </si>
  <si>
    <t>dolibarr p _</t>
  </si>
  <si>
    <t>roundcubemail</t>
  </si>
  <si>
    <t>roundcubemail p _</t>
  </si>
  <si>
    <t>openemr</t>
  </si>
  <si>
    <t>openemr p _</t>
  </si>
  <si>
    <t>kanboard</t>
  </si>
  <si>
    <t>kanboard p _</t>
  </si>
  <si>
    <t>min</t>
  </si>
  <si>
    <t>max</t>
  </si>
  <si>
    <t>avg</t>
  </si>
  <si>
    <t>dp</t>
  </si>
  <si>
    <t xml:space="preserve"> r^2</t>
  </si>
  <si>
    <t xml:space="preserve"> p</t>
  </si>
  <si>
    <t>p0.05</t>
  </si>
  <si>
    <t>p0.10</t>
  </si>
  <si>
    <t xml:space="preserve">CyclomaticComplexity </t>
  </si>
  <si>
    <t xml:space="preserve">NPathComplexity </t>
  </si>
  <si>
    <t xml:space="preserve">ExcessiveMethodLength </t>
  </si>
  <si>
    <t xml:space="preserve">ExcessiveClassLength </t>
  </si>
  <si>
    <t xml:space="preserve">ExcessiveParameterList </t>
  </si>
  <si>
    <t xml:space="preserve">ExcessivePublicCount </t>
  </si>
  <si>
    <t xml:space="preserve">TooManyFields </t>
  </si>
  <si>
    <t xml:space="preserve">  all cs=1 </t>
  </si>
  <si>
    <t xml:space="preserve">TooManyMethods </t>
  </si>
  <si>
    <t xml:space="preserve">TooManyPublicMethods </t>
  </si>
  <si>
    <t xml:space="preserve">ExcessiveClassComplexity </t>
  </si>
  <si>
    <t xml:space="preserve">NumberOfChildren </t>
  </si>
  <si>
    <t xml:space="preserve">DepthOfInheritance </t>
  </si>
  <si>
    <t xml:space="preserve">CouplingBetweenObjects </t>
  </si>
  <si>
    <t xml:space="preserve">DevelopmentCodeFragment </t>
  </si>
  <si>
    <t xml:space="preserve">UnusedPrivateField </t>
  </si>
  <si>
    <t xml:space="preserve">UnusedLocalVariable </t>
  </si>
  <si>
    <t xml:space="preserve">UnusedPrivateMethod </t>
  </si>
  <si>
    <t xml:space="preserve">UnusedFormalParameter </t>
  </si>
  <si>
    <t xml:space="preserve">embed.JS </t>
  </si>
  <si>
    <t xml:space="preserve">inline.JS </t>
  </si>
  <si>
    <t xml:space="preserve">embed.CSS </t>
  </si>
  <si>
    <t xml:space="preserve">inline.CSS </t>
  </si>
  <si>
    <t xml:space="preserve">css.in.JS </t>
  </si>
  <si>
    <t xml:space="preserve">css.in.JS..jquery </t>
  </si>
  <si>
    <t xml:space="preserve">max.lines </t>
  </si>
  <si>
    <t xml:space="preserve">max.lines.per.function </t>
  </si>
  <si>
    <t xml:space="preserve">max.params </t>
  </si>
  <si>
    <t xml:space="preserve">complexity </t>
  </si>
  <si>
    <t xml:space="preserve">max.depth </t>
  </si>
  <si>
    <t xml:space="preserve">max.nested.callbacks </t>
  </si>
  <si>
    <t>BC</t>
  </si>
  <si>
    <t>DE</t>
  </si>
  <si>
    <t>FG</t>
  </si>
  <si>
    <t>HI</t>
  </si>
  <si>
    <t>JK</t>
  </si>
  <si>
    <t>LM</t>
  </si>
  <si>
    <t>NO</t>
  </si>
  <si>
    <t>PQ</t>
  </si>
  <si>
    <t>RS</t>
  </si>
  <si>
    <t>TU</t>
  </si>
  <si>
    <t>VW</t>
  </si>
  <si>
    <t>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</si>
</sst>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2"/>
  <sheetViews>
    <sheetView tabSelected="1" topLeftCell="AJ1" workbookViewId="0">
      <selection activeCell="BC3" sqref="BC3:BC32"/>
    </sheetView>
  </sheetViews>
  <sheetFormatPr defaultRowHeight="15" x14ac:dyDescent="0.25"/>
  <sheetData>
    <row r="1" spans="1:7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A1" t="s">
        <v>1</v>
      </c>
      <c r="AB1" t="s">
        <v>2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8</v>
      </c>
      <c r="AI1" t="s">
        <v>9</v>
      </c>
      <c r="AJ1" t="s">
        <v>10</v>
      </c>
      <c r="AK1" t="s">
        <v>11</v>
      </c>
      <c r="AL1" t="s">
        <v>12</v>
      </c>
      <c r="AM1" t="s">
        <v>13</v>
      </c>
      <c r="AN1" t="s">
        <v>14</v>
      </c>
      <c r="AO1" t="s">
        <v>15</v>
      </c>
      <c r="AP1" t="s">
        <v>16</v>
      </c>
      <c r="AQ1" t="s">
        <v>17</v>
      </c>
      <c r="AR1" t="s">
        <v>18</v>
      </c>
      <c r="AS1" t="s">
        <v>19</v>
      </c>
      <c r="AT1" t="s">
        <v>20</v>
      </c>
      <c r="AU1" t="s">
        <v>21</v>
      </c>
      <c r="AV1" t="s">
        <v>22</v>
      </c>
      <c r="AW1" t="s">
        <v>23</v>
      </c>
      <c r="AX1" t="s">
        <v>24</v>
      </c>
      <c r="BE1" t="s">
        <v>1</v>
      </c>
      <c r="BF1" t="s">
        <v>3</v>
      </c>
      <c r="BG1" t="s">
        <v>5</v>
      </c>
      <c r="BH1" t="s">
        <v>7</v>
      </c>
      <c r="BI1" t="s">
        <v>9</v>
      </c>
      <c r="BJ1" t="s">
        <v>11</v>
      </c>
      <c r="BK1" t="s">
        <v>13</v>
      </c>
      <c r="BL1" t="s">
        <v>15</v>
      </c>
      <c r="BM1" t="s">
        <v>17</v>
      </c>
      <c r="BN1" t="s">
        <v>19</v>
      </c>
      <c r="BO1" t="s">
        <v>21</v>
      </c>
      <c r="BP1" t="s">
        <v>23</v>
      </c>
      <c r="BR1" t="s">
        <v>25</v>
      </c>
      <c r="BS1" t="s">
        <v>26</v>
      </c>
      <c r="BT1" t="s">
        <v>27</v>
      </c>
      <c r="BU1" t="s">
        <v>28</v>
      </c>
    </row>
    <row r="2" spans="1:73" x14ac:dyDescent="0.25">
      <c r="A2" t="s">
        <v>0</v>
      </c>
      <c r="B2" t="s">
        <v>29</v>
      </c>
      <c r="C2" t="s">
        <v>30</v>
      </c>
      <c r="D2" t="s">
        <v>29</v>
      </c>
      <c r="E2" t="s">
        <v>30</v>
      </c>
      <c r="F2" t="s">
        <v>29</v>
      </c>
      <c r="G2" t="s">
        <v>30</v>
      </c>
      <c r="H2" t="s">
        <v>29</v>
      </c>
      <c r="I2" t="s">
        <v>30</v>
      </c>
      <c r="J2" t="s">
        <v>29</v>
      </c>
      <c r="K2" t="s">
        <v>30</v>
      </c>
      <c r="L2" t="s">
        <v>29</v>
      </c>
      <c r="M2" t="s">
        <v>30</v>
      </c>
      <c r="N2" t="s">
        <v>29</v>
      </c>
      <c r="O2" t="s">
        <v>30</v>
      </c>
      <c r="P2" t="s">
        <v>29</v>
      </c>
      <c r="Q2" t="s">
        <v>30</v>
      </c>
      <c r="R2" t="s">
        <v>29</v>
      </c>
      <c r="S2" t="s">
        <v>30</v>
      </c>
      <c r="T2" t="s">
        <v>29</v>
      </c>
      <c r="U2" t="s">
        <v>30</v>
      </c>
      <c r="V2" t="s">
        <v>29</v>
      </c>
      <c r="W2" t="s">
        <v>30</v>
      </c>
      <c r="X2" t="s">
        <v>29</v>
      </c>
      <c r="Y2" t="s">
        <v>30</v>
      </c>
      <c r="AA2" t="s">
        <v>31</v>
      </c>
      <c r="AB2" t="s">
        <v>32</v>
      </c>
      <c r="AC2" t="s">
        <v>31</v>
      </c>
      <c r="AD2" t="s">
        <v>32</v>
      </c>
      <c r="AE2" t="s">
        <v>31</v>
      </c>
      <c r="AF2" t="s">
        <v>32</v>
      </c>
      <c r="AG2" t="s">
        <v>31</v>
      </c>
      <c r="AH2" t="s">
        <v>32</v>
      </c>
      <c r="AI2" t="s">
        <v>31</v>
      </c>
      <c r="AJ2" t="s">
        <v>32</v>
      </c>
      <c r="AK2" t="s">
        <v>31</v>
      </c>
      <c r="AL2" t="s">
        <v>32</v>
      </c>
      <c r="AM2" t="s">
        <v>31</v>
      </c>
      <c r="AN2" t="s">
        <v>32</v>
      </c>
      <c r="AO2" t="s">
        <v>31</v>
      </c>
      <c r="AP2" t="s">
        <v>32</v>
      </c>
      <c r="AQ2" t="s">
        <v>31</v>
      </c>
      <c r="AR2" t="s">
        <v>32</v>
      </c>
      <c r="AS2" t="s">
        <v>31</v>
      </c>
      <c r="AT2" t="s">
        <v>32</v>
      </c>
      <c r="AU2" t="s">
        <v>31</v>
      </c>
      <c r="AV2" t="s">
        <v>32</v>
      </c>
      <c r="AW2" t="s">
        <v>31</v>
      </c>
      <c r="AX2" t="s">
        <v>32</v>
      </c>
      <c r="BE2" t="s">
        <v>64</v>
      </c>
      <c r="BF2" t="s">
        <v>65</v>
      </c>
      <c r="BG2" t="s">
        <v>66</v>
      </c>
      <c r="BH2" t="s">
        <v>67</v>
      </c>
      <c r="BI2" t="s">
        <v>68</v>
      </c>
      <c r="BJ2" t="s">
        <v>69</v>
      </c>
      <c r="BK2" t="s">
        <v>70</v>
      </c>
      <c r="BL2" t="s">
        <v>71</v>
      </c>
      <c r="BM2" t="s">
        <v>72</v>
      </c>
      <c r="BN2" t="s">
        <v>73</v>
      </c>
      <c r="BO2" t="s">
        <v>74</v>
      </c>
      <c r="BP2" t="s">
        <v>75</v>
      </c>
    </row>
    <row r="3" spans="1:73" x14ac:dyDescent="0.25">
      <c r="A3" t="s">
        <v>33</v>
      </c>
      <c r="B3">
        <v>6.3397281E-2</v>
      </c>
      <c r="C3">
        <v>6.7375599999999996E-4</v>
      </c>
      <c r="D3">
        <v>4.5143958999999997E-2</v>
      </c>
      <c r="E3">
        <v>0.18808636200000001</v>
      </c>
      <c r="F3">
        <v>8.6690204000000007E-2</v>
      </c>
      <c r="G3">
        <v>0.14427055599999999</v>
      </c>
      <c r="H3">
        <v>0.17076435700000001</v>
      </c>
      <c r="I3">
        <v>2.8573800000000001E-3</v>
      </c>
      <c r="J3">
        <v>1.3471164000000001E-2</v>
      </c>
      <c r="K3">
        <v>0.54879309200000004</v>
      </c>
      <c r="L3">
        <v>0.212999096</v>
      </c>
      <c r="M3" s="1">
        <v>1.22E-8</v>
      </c>
      <c r="N3">
        <v>5.4401463999999997E-2</v>
      </c>
      <c r="O3">
        <v>4.5507377000000002E-2</v>
      </c>
      <c r="P3">
        <v>2.3118050000000001E-3</v>
      </c>
      <c r="Q3">
        <v>0.708250088</v>
      </c>
      <c r="R3">
        <v>0.159083106</v>
      </c>
      <c r="S3">
        <v>1.8782299999999999E-4</v>
      </c>
      <c r="T3">
        <v>3.7125109000000003E-2</v>
      </c>
      <c r="U3">
        <v>0.29904870900000002</v>
      </c>
      <c r="V3">
        <v>1.5891056000000001E-2</v>
      </c>
      <c r="W3">
        <v>0.48453200400000002</v>
      </c>
      <c r="X3">
        <v>0.31313274400000002</v>
      </c>
      <c r="Y3" s="1">
        <v>1.26E-6</v>
      </c>
      <c r="AA3" t="str">
        <f>IF(AND(B3&gt;0,C3&lt;=0.05),"*","")</f>
        <v>*</v>
      </c>
      <c r="AB3" t="str">
        <f>IF(AND(B3&gt;0,C3&lt;=0.1,C3&gt;0.05),CHAR(176),"")</f>
        <v/>
      </c>
      <c r="AC3" t="str">
        <f>IF(AND(D3&gt;0,E3&lt;=0.05),"*","")</f>
        <v/>
      </c>
      <c r="AD3" t="str">
        <f>IF(AND(D3&gt;0,E3&lt;=0.1,E3&gt;0.05),CHAR(176),"")</f>
        <v/>
      </c>
      <c r="AE3" t="str">
        <f>IF(AND(F3&gt;0,G3&lt;=0.05),"*","")</f>
        <v/>
      </c>
      <c r="AF3" t="str">
        <f>IF(AND(F3&gt;0,G3&lt;=0.1,G3&gt;0.05),CHAR(176),"")</f>
        <v/>
      </c>
      <c r="AG3" t="str">
        <f>IF(AND(H3&gt;0,I3&lt;=0.05),"*","")</f>
        <v>*</v>
      </c>
      <c r="AH3" t="str">
        <f>IF(AND(H3&gt;0,I3&lt;=0.1,I3&gt;0.05),CHAR(176),"")</f>
        <v/>
      </c>
      <c r="AI3" t="str">
        <f>IF(AND(J3&gt;0,K3&lt;=0.05),"*","")</f>
        <v/>
      </c>
      <c r="AJ3" t="str">
        <f>IF(AND(J3&gt;0,K3&lt;=0.1,K3&gt;0.05),CHAR(176),"")</f>
        <v/>
      </c>
      <c r="AK3" t="str">
        <f>IF(AND(L3&gt;0,M3&lt;=0.05),"*","")</f>
        <v>*</v>
      </c>
      <c r="AL3" t="str">
        <f>IF(AND(L3&gt;0,M3&lt;=0.1,M3&gt;0.05),CHAR(176),"")</f>
        <v/>
      </c>
      <c r="AM3" t="str">
        <f>IF(AND(N3&gt;0,O3&lt;=0.05),"*","")</f>
        <v>*</v>
      </c>
      <c r="AN3" t="str">
        <f>IF(AND(N3&gt;0,O3&lt;=0.1,O3&gt;0.05),CHAR(176),"")</f>
        <v/>
      </c>
      <c r="AO3" t="str">
        <f>IF(AND(P3&gt;0,Q3&lt;=0.05),"*","")</f>
        <v/>
      </c>
      <c r="AP3" t="str">
        <f>IF(AND(P3&gt;0,Q3&lt;=0.1,Q3&gt;0.05),CHAR(176),"")</f>
        <v/>
      </c>
      <c r="AQ3" t="str">
        <f>IF(AND(R3&gt;0,S3&lt;=0.05),"*","")</f>
        <v>*</v>
      </c>
      <c r="AR3" t="str">
        <f>IF(AND(R3&gt;0,S3&lt;=0.1,S3&gt;0.05),CHAR(176),"")</f>
        <v/>
      </c>
      <c r="AS3" t="str">
        <f>IF(AND(T3&gt;0,U3&lt;=0.05),"*","")</f>
        <v/>
      </c>
      <c r="AT3" t="str">
        <f>IF(AND(T3&gt;0,U3&lt;=0.1,U3&gt;0.05),CHAR(176),"")</f>
        <v/>
      </c>
      <c r="AU3" t="str">
        <f>IF(AND(V3&gt;0,W3&lt;=0.05),"*","")</f>
        <v/>
      </c>
      <c r="AV3" t="str">
        <f>IF(AND(V3&gt;0,W3&lt;=0.1,W3&gt;0.05),CHAR(176),"")</f>
        <v/>
      </c>
      <c r="AW3" t="str">
        <f>IF(AND(X3&gt;0,Y3&lt;=0.05),"*","")</f>
        <v>*</v>
      </c>
      <c r="AX3" t="str">
        <f>IF(AND(X3&gt;0,Y3&lt;=0.1,Y3&gt;0.05),CHAR(176),"")</f>
        <v/>
      </c>
      <c r="AZ3" t="str">
        <f>_xlfn.CONCAT(AA3,AC3,AE3,AG3,AI3,AK3,AM3,AO3,AQ3,AS3,AU3,AW3)</f>
        <v>******</v>
      </c>
      <c r="BA3" t="str">
        <f>SUBSTITUTE(AZ3,"*",CHAR(149))</f>
        <v>••••••</v>
      </c>
      <c r="BB3" t="str">
        <f>_xlfn.CONCAT(AB3,AD3,AF3,AH3,AJ3,AL3,AN3,AP3,AR3,AT3,AV3,AX3)</f>
        <v/>
      </c>
      <c r="BC3" t="str">
        <f>_xlfn.CONCAT(BA3,BB3)</f>
        <v>••••••</v>
      </c>
      <c r="BE3">
        <f>IF(AND(B3&gt;0,C3&lt;=0.1),B3,"")</f>
        <v>6.3397281E-2</v>
      </c>
      <c r="BF3" t="str">
        <f>IF(AND(D3&gt;0,E3&lt;=0.1),D3,"")</f>
        <v/>
      </c>
      <c r="BG3" t="str">
        <f>IF(AND(F3&gt;0,G3&lt;=0.1),F3,"")</f>
        <v/>
      </c>
      <c r="BH3">
        <f>IF(AND(H3&gt;0,I3&lt;=0.1),H3,"")</f>
        <v>0.17076435700000001</v>
      </c>
      <c r="BI3" t="str">
        <f>IF(AND(J3&gt;0,K3&lt;=0.1),J3,"")</f>
        <v/>
      </c>
      <c r="BJ3">
        <f>IF(AND(L3&gt;0,M3&lt;=0.1),L3,"")</f>
        <v>0.212999096</v>
      </c>
      <c r="BK3">
        <f>IF(AND(N3&gt;0,O3&lt;=0.1),N3,"")</f>
        <v>5.4401463999999997E-2</v>
      </c>
      <c r="BL3" t="str">
        <f>IF(AND(P3&gt;0,Q3&lt;=0.1),P3,"")</f>
        <v/>
      </c>
      <c r="BM3">
        <f>IF(AND(R3&gt;0,S3&lt;=0.1),R3,"")</f>
        <v>0.159083106</v>
      </c>
      <c r="BN3" t="str">
        <f>IF(AND(T3&gt;0,U3&lt;=0.1),T3,"")</f>
        <v/>
      </c>
      <c r="BO3" t="str">
        <f>IF(AND(V3&gt;0,W3&lt;=0.1),V3,"")</f>
        <v/>
      </c>
      <c r="BP3">
        <f>IF(AND(X3&gt;0,Y3&lt;=0.1),X3,"")</f>
        <v>0.31313274400000002</v>
      </c>
      <c r="BR3">
        <f>MIN(BE3:BP3)</f>
        <v>5.4401463999999997E-2</v>
      </c>
      <c r="BS3">
        <f>MAX(BE3:BP3)</f>
        <v>0.31313274400000002</v>
      </c>
      <c r="BT3">
        <f>AVERAGE(BE3:BP3)</f>
        <v>0.16229634133333334</v>
      </c>
      <c r="BU3">
        <f>STDEV(BE3:BP3)</f>
        <v>9.6774739018442871E-2</v>
      </c>
    </row>
    <row r="4" spans="1:73" x14ac:dyDescent="0.25">
      <c r="A4" t="s">
        <v>34</v>
      </c>
      <c r="B4">
        <v>4.5228844999999997E-2</v>
      </c>
      <c r="C4">
        <v>4.2608250000000002E-3</v>
      </c>
      <c r="D4">
        <v>2.0893886E-2</v>
      </c>
      <c r="E4">
        <v>0.373522941</v>
      </c>
      <c r="F4">
        <v>4.6621940000000001E-2</v>
      </c>
      <c r="G4">
        <v>0.289418008</v>
      </c>
      <c r="H4">
        <v>0.18201237200000001</v>
      </c>
      <c r="I4">
        <v>2.0045739999999999E-3</v>
      </c>
      <c r="J4">
        <v>4.1889370000000002E-3</v>
      </c>
      <c r="K4">
        <v>0.73871362500000004</v>
      </c>
      <c r="L4">
        <v>0.22023599399999999</v>
      </c>
      <c r="M4" s="1">
        <v>6.4000000000000002E-9</v>
      </c>
      <c r="N4">
        <v>6.2643756999999994E-2</v>
      </c>
      <c r="O4">
        <v>3.1495371000000001E-2</v>
      </c>
      <c r="P4">
        <v>3.1613058999999999E-2</v>
      </c>
      <c r="Q4">
        <v>0.16327997499999999</v>
      </c>
      <c r="R4">
        <v>0.17913367499999999</v>
      </c>
      <c r="S4" s="1">
        <v>6.7100000000000005E-5</v>
      </c>
      <c r="T4">
        <v>3.1341463999999999E-2</v>
      </c>
      <c r="U4">
        <v>0.34072258999999999</v>
      </c>
      <c r="V4">
        <v>5.5642306000000002E-2</v>
      </c>
      <c r="W4">
        <v>0.18631679900000001</v>
      </c>
      <c r="X4">
        <v>0.36639839699999999</v>
      </c>
      <c r="Y4" s="1">
        <v>9.2200000000000005E-8</v>
      </c>
      <c r="AA4" t="str">
        <f t="shared" ref="AA4:AA32" si="0">IF(AND(B4&gt;0,C4&lt;=0.05),"*","")</f>
        <v>*</v>
      </c>
      <c r="AB4" t="str">
        <f t="shared" ref="AB4:AB32" si="1">IF(AND(B4&gt;0,C4&lt;=0.1,C4&gt;0.05),CHAR(176),"")</f>
        <v/>
      </c>
      <c r="AC4" t="str">
        <f t="shared" ref="AC4:AC32" si="2">IF(AND(D4&gt;0,E4&lt;=0.05),"*","")</f>
        <v/>
      </c>
      <c r="AD4" t="str">
        <f t="shared" ref="AD4:AD32" si="3">IF(AND(D4&gt;0,E4&lt;=0.1,E4&gt;0.05),CHAR(176),"")</f>
        <v/>
      </c>
      <c r="AE4" t="str">
        <f t="shared" ref="AE4:AE32" si="4">IF(AND(F4&gt;0,G4&lt;=0.05),"*","")</f>
        <v/>
      </c>
      <c r="AF4" t="str">
        <f t="shared" ref="AF4:AF32" si="5">IF(AND(F4&gt;0,G4&lt;=0.1,G4&gt;0.05),CHAR(176),"")</f>
        <v/>
      </c>
      <c r="AG4" t="str">
        <f t="shared" ref="AG4:AG32" si="6">IF(AND(H4&gt;0,I4&lt;=0.05),"*","")</f>
        <v>*</v>
      </c>
      <c r="AH4" t="str">
        <f t="shared" ref="AH4:AH32" si="7">IF(AND(H4&gt;0,I4&lt;=0.1,I4&gt;0.05),CHAR(176),"")</f>
        <v/>
      </c>
      <c r="AI4" t="str">
        <f t="shared" ref="AI4:AI32" si="8">IF(AND(J4&gt;0,K4&lt;=0.05),"*","")</f>
        <v/>
      </c>
      <c r="AJ4" t="str">
        <f t="shared" ref="AJ4:AJ32" si="9">IF(AND(J4&gt;0,K4&lt;=0.1,K4&gt;0.05),CHAR(176),"")</f>
        <v/>
      </c>
      <c r="AK4" t="str">
        <f t="shared" ref="AK4:AK32" si="10">IF(AND(L4&gt;0,M4&lt;=0.05),"*","")</f>
        <v>*</v>
      </c>
      <c r="AL4" t="str">
        <f t="shared" ref="AL4:AL32" si="11">IF(AND(L4&gt;0,M4&lt;=0.1,M4&gt;0.05),CHAR(176),"")</f>
        <v/>
      </c>
      <c r="AM4" t="str">
        <f t="shared" ref="AM4:AM32" si="12">IF(AND(N4&gt;0,O4&lt;=0.05),"*","")</f>
        <v>*</v>
      </c>
      <c r="AN4" t="str">
        <f t="shared" ref="AN4:AN32" si="13">IF(AND(N4&gt;0,O4&lt;=0.1,O4&gt;0.05),CHAR(176),"")</f>
        <v/>
      </c>
      <c r="AO4" t="str">
        <f t="shared" ref="AO4:AO32" si="14">IF(AND(P4&gt;0,Q4&lt;=0.05),"*","")</f>
        <v/>
      </c>
      <c r="AP4" t="str">
        <f t="shared" ref="AP4:AP32" si="15">IF(AND(P4&gt;0,Q4&lt;=0.1,Q4&gt;0.05),CHAR(176),"")</f>
        <v/>
      </c>
      <c r="AQ4" t="str">
        <f t="shared" ref="AQ4:AQ32" si="16">IF(AND(R4&gt;0,S4&lt;=0.05),"*","")</f>
        <v>*</v>
      </c>
      <c r="AR4" t="str">
        <f t="shared" ref="AR4:AR32" si="17">IF(AND(R4&gt;0,S4&lt;=0.1,S4&gt;0.05),CHAR(176),"")</f>
        <v/>
      </c>
      <c r="AS4" t="str">
        <f t="shared" ref="AS4:AS32" si="18">IF(AND(T4&gt;0,U4&lt;=0.05),"*","")</f>
        <v/>
      </c>
      <c r="AT4" t="str">
        <f t="shared" ref="AT4:AT32" si="19">IF(AND(T4&gt;0,U4&lt;=0.1,U4&gt;0.05),CHAR(176),"")</f>
        <v/>
      </c>
      <c r="AU4" t="str">
        <f t="shared" ref="AU4:AU32" si="20">IF(AND(V4&gt;0,W4&lt;=0.05),"*","")</f>
        <v/>
      </c>
      <c r="AV4" t="str">
        <f t="shared" ref="AV4:AV32" si="21">IF(AND(V4&gt;0,W4&lt;=0.1,W4&gt;0.05),CHAR(176),"")</f>
        <v/>
      </c>
      <c r="AW4" t="str">
        <f t="shared" ref="AW4:AW32" si="22">IF(AND(X4&gt;0,Y4&lt;=0.05),"*","")</f>
        <v>*</v>
      </c>
      <c r="AX4" t="str">
        <f t="shared" ref="AX4:AX32" si="23">IF(AND(X4&gt;0,Y4&lt;=0.1,Y4&gt;0.05),CHAR(176),"")</f>
        <v/>
      </c>
      <c r="AZ4" t="str">
        <f t="shared" ref="AZ4:AZ32" si="24">_xlfn.CONCAT(AA4,AC4,AE4,AG4,AI4,AK4,AM4,AO4,AQ4,AS4,AU4,AW4)</f>
        <v>******</v>
      </c>
      <c r="BA4" t="str">
        <f t="shared" ref="BA4:BA32" si="25">SUBSTITUTE(AZ4,"*",CHAR(149))</f>
        <v>••••••</v>
      </c>
      <c r="BB4" t="str">
        <f t="shared" ref="BB4:BB32" si="26">_xlfn.CONCAT(AB4,AD4,AF4,AH4,AJ4,AL4,AN4,AP4,AR4,AT4,AV4,AX4)</f>
        <v/>
      </c>
      <c r="BC4" t="str">
        <f t="shared" ref="BC4:BC32" si="27">_xlfn.CONCAT(BA4,BB4)</f>
        <v>••••••</v>
      </c>
      <c r="BE4">
        <f t="shared" ref="BE4:BE32" si="28">IF(AND(B4&gt;0,C4&lt;=0.1),B4,"")</f>
        <v>4.5228844999999997E-2</v>
      </c>
      <c r="BF4" t="str">
        <f t="shared" ref="BF4:BF32" si="29">IF(AND(D4&gt;0,E4&lt;=0.1),D4,"")</f>
        <v/>
      </c>
      <c r="BG4" t="str">
        <f t="shared" ref="BG4:BG32" si="30">IF(AND(F4&gt;0,G4&lt;=0.1),F4,"")</f>
        <v/>
      </c>
      <c r="BH4">
        <f t="shared" ref="BH4:BH32" si="31">IF(AND(H4&gt;0,I4&lt;=0.1),H4,"")</f>
        <v>0.18201237200000001</v>
      </c>
      <c r="BI4" t="str">
        <f t="shared" ref="BI4:BI32" si="32">IF(AND(J4&gt;0,K4&lt;=0.1),J4,"")</f>
        <v/>
      </c>
      <c r="BJ4">
        <f t="shared" ref="BJ4:BJ32" si="33">IF(AND(L4&gt;0,M4&lt;=0.1),L4,"")</f>
        <v>0.22023599399999999</v>
      </c>
      <c r="BK4">
        <f t="shared" ref="BK4:BK32" si="34">IF(AND(N4&gt;0,O4&lt;=0.1),N4,"")</f>
        <v>6.2643756999999994E-2</v>
      </c>
      <c r="BL4" t="str">
        <f t="shared" ref="BL4:BL32" si="35">IF(AND(P4&gt;0,Q4&lt;=0.1),P4,"")</f>
        <v/>
      </c>
      <c r="BM4">
        <f t="shared" ref="BM4:BM32" si="36">IF(AND(R4&gt;0,S4&lt;=0.1),R4,"")</f>
        <v>0.17913367499999999</v>
      </c>
      <c r="BN4" t="str">
        <f t="shared" ref="BN4:BN32" si="37">IF(AND(T4&gt;0,U4&lt;=0.1),T4,"")</f>
        <v/>
      </c>
      <c r="BO4" t="str">
        <f t="shared" ref="BO4:BO32" si="38">IF(AND(V4&gt;0,W4&lt;=0.1),V4,"")</f>
        <v/>
      </c>
      <c r="BP4">
        <f t="shared" ref="BP4:BP32" si="39">IF(AND(X4&gt;0,Y4&lt;=0.1),X4,"")</f>
        <v>0.36639839699999999</v>
      </c>
      <c r="BR4">
        <f t="shared" ref="BR4:BR32" si="40">MIN(BE4:BP4)</f>
        <v>4.5228844999999997E-2</v>
      </c>
      <c r="BS4">
        <f t="shared" ref="BS4:BS32" si="41">MAX(BE4:BP4)</f>
        <v>0.36639839699999999</v>
      </c>
      <c r="BT4">
        <f t="shared" ref="BT4:BT32" si="42">AVERAGE(BE4:BP4)</f>
        <v>0.17594217333333331</v>
      </c>
      <c r="BU4">
        <f t="shared" ref="BU4:BU32" si="43">STDEV(BE4:BP4)</f>
        <v>0.11679473791655037</v>
      </c>
    </row>
    <row r="5" spans="1:73" x14ac:dyDescent="0.25">
      <c r="A5" t="s">
        <v>35</v>
      </c>
      <c r="B5">
        <v>0.130714154</v>
      </c>
      <c r="C5" s="1">
        <v>6.61E-7</v>
      </c>
      <c r="D5">
        <v>1.6631182000000001E-2</v>
      </c>
      <c r="E5">
        <v>0.42772921800000002</v>
      </c>
      <c r="F5">
        <v>0.15255494</v>
      </c>
      <c r="G5">
        <v>4.8517846000000003E-2</v>
      </c>
      <c r="H5">
        <v>0.17748796</v>
      </c>
      <c r="I5">
        <v>2.312611E-3</v>
      </c>
      <c r="J5">
        <v>9.0700101000000005E-2</v>
      </c>
      <c r="K5">
        <v>0.112378307</v>
      </c>
      <c r="L5">
        <v>0.21356750199999999</v>
      </c>
      <c r="M5" s="1">
        <v>1.16E-8</v>
      </c>
      <c r="N5">
        <v>5.7873352000000003E-2</v>
      </c>
      <c r="O5">
        <v>3.8956457E-2</v>
      </c>
      <c r="P5">
        <v>0.13413009100000001</v>
      </c>
      <c r="Q5">
        <v>3.1570489999999999E-3</v>
      </c>
      <c r="R5">
        <v>0.23374546900000001</v>
      </c>
      <c r="S5" s="1">
        <v>3.6600000000000001E-6</v>
      </c>
      <c r="T5">
        <v>3.9035433000000001E-2</v>
      </c>
      <c r="U5">
        <v>0.28670153399999998</v>
      </c>
      <c r="V5">
        <v>8.5336149999999996E-3</v>
      </c>
      <c r="W5">
        <v>0.60913920200000005</v>
      </c>
      <c r="X5">
        <v>8.6479199999999999E-3</v>
      </c>
      <c r="Y5">
        <v>0.46124730899999999</v>
      </c>
      <c r="AA5" t="str">
        <f t="shared" si="0"/>
        <v>*</v>
      </c>
      <c r="AB5" t="str">
        <f t="shared" si="1"/>
        <v/>
      </c>
      <c r="AC5" t="str">
        <f t="shared" si="2"/>
        <v/>
      </c>
      <c r="AD5" t="str">
        <f t="shared" si="3"/>
        <v/>
      </c>
      <c r="AE5" t="str">
        <f t="shared" si="4"/>
        <v>*</v>
      </c>
      <c r="AF5" t="str">
        <f t="shared" si="5"/>
        <v/>
      </c>
      <c r="AG5" t="str">
        <f t="shared" si="6"/>
        <v>*</v>
      </c>
      <c r="AH5" t="str">
        <f t="shared" si="7"/>
        <v/>
      </c>
      <c r="AI5" t="str">
        <f t="shared" si="8"/>
        <v/>
      </c>
      <c r="AJ5" t="str">
        <f t="shared" si="9"/>
        <v/>
      </c>
      <c r="AK5" t="str">
        <f t="shared" si="10"/>
        <v>*</v>
      </c>
      <c r="AL5" t="str">
        <f t="shared" si="11"/>
        <v/>
      </c>
      <c r="AM5" t="str">
        <f t="shared" si="12"/>
        <v>*</v>
      </c>
      <c r="AN5" t="str">
        <f t="shared" si="13"/>
        <v/>
      </c>
      <c r="AO5" t="str">
        <f t="shared" si="14"/>
        <v>*</v>
      </c>
      <c r="AP5" t="str">
        <f t="shared" si="15"/>
        <v/>
      </c>
      <c r="AQ5" t="str">
        <f t="shared" si="16"/>
        <v>*</v>
      </c>
      <c r="AR5" t="str">
        <f t="shared" si="17"/>
        <v/>
      </c>
      <c r="AS5" t="str">
        <f t="shared" si="18"/>
        <v/>
      </c>
      <c r="AT5" t="str">
        <f t="shared" si="19"/>
        <v/>
      </c>
      <c r="AU5" t="str">
        <f t="shared" si="20"/>
        <v/>
      </c>
      <c r="AV5" t="str">
        <f t="shared" si="21"/>
        <v/>
      </c>
      <c r="AW5" t="str">
        <f t="shared" si="22"/>
        <v/>
      </c>
      <c r="AX5" t="str">
        <f t="shared" si="23"/>
        <v/>
      </c>
      <c r="AZ5" t="str">
        <f t="shared" si="24"/>
        <v>*******</v>
      </c>
      <c r="BA5" t="str">
        <f t="shared" si="25"/>
        <v>•••••••</v>
      </c>
      <c r="BB5" t="str">
        <f t="shared" si="26"/>
        <v/>
      </c>
      <c r="BC5" t="str">
        <f t="shared" si="27"/>
        <v>•••••••</v>
      </c>
      <c r="BE5">
        <f t="shared" si="28"/>
        <v>0.130714154</v>
      </c>
      <c r="BF5" t="str">
        <f t="shared" si="29"/>
        <v/>
      </c>
      <c r="BG5">
        <f t="shared" si="30"/>
        <v>0.15255494</v>
      </c>
      <c r="BH5">
        <f t="shared" si="31"/>
        <v>0.17748796</v>
      </c>
      <c r="BI5" t="str">
        <f t="shared" si="32"/>
        <v/>
      </c>
      <c r="BJ5">
        <f t="shared" si="33"/>
        <v>0.21356750199999999</v>
      </c>
      <c r="BK5">
        <f t="shared" si="34"/>
        <v>5.7873352000000003E-2</v>
      </c>
      <c r="BL5">
        <f t="shared" si="35"/>
        <v>0.13413009100000001</v>
      </c>
      <c r="BM5">
        <f t="shared" si="36"/>
        <v>0.23374546900000001</v>
      </c>
      <c r="BN5" t="str">
        <f t="shared" si="37"/>
        <v/>
      </c>
      <c r="BO5" t="str">
        <f t="shared" si="38"/>
        <v/>
      </c>
      <c r="BP5" t="str">
        <f t="shared" si="39"/>
        <v/>
      </c>
      <c r="BR5">
        <f t="shared" si="40"/>
        <v>5.7873352000000003E-2</v>
      </c>
      <c r="BS5">
        <f t="shared" si="41"/>
        <v>0.23374546900000001</v>
      </c>
      <c r="BT5">
        <f t="shared" si="42"/>
        <v>0.15715335257142857</v>
      </c>
      <c r="BU5">
        <f t="shared" si="43"/>
        <v>5.8550790658135642E-2</v>
      </c>
    </row>
    <row r="6" spans="1:73" x14ac:dyDescent="0.25">
      <c r="A6" t="s">
        <v>36</v>
      </c>
      <c r="B6">
        <v>0.17728191500000001</v>
      </c>
      <c r="C6" s="1">
        <v>4.3899999999999999E-9</v>
      </c>
      <c r="D6">
        <v>1.7779651E-2</v>
      </c>
      <c r="E6">
        <v>0.412074153</v>
      </c>
      <c r="F6">
        <v>1.1125701E-2</v>
      </c>
      <c r="G6">
        <v>0.60807751600000004</v>
      </c>
      <c r="H6">
        <v>0.14327431900000001</v>
      </c>
      <c r="I6">
        <v>6.7186559999999999E-3</v>
      </c>
      <c r="J6">
        <v>6.7660526999999998E-2</v>
      </c>
      <c r="K6">
        <v>0.17296228199999999</v>
      </c>
      <c r="L6">
        <v>0.277793819</v>
      </c>
      <c r="M6" s="1">
        <v>3.12E-11</v>
      </c>
      <c r="N6">
        <v>3.1184032E-2</v>
      </c>
      <c r="O6">
        <v>0.13230396799999999</v>
      </c>
      <c r="P6">
        <v>0.16565671400000001</v>
      </c>
      <c r="Q6">
        <v>9.3154299999999995E-4</v>
      </c>
      <c r="R6">
        <v>9.2394230000000001E-3</v>
      </c>
      <c r="S6">
        <v>0.38734865200000002</v>
      </c>
      <c r="T6">
        <v>8.8322282000000002E-2</v>
      </c>
      <c r="U6">
        <v>0.104458369</v>
      </c>
      <c r="V6">
        <v>5.5545483999999999E-2</v>
      </c>
      <c r="W6">
        <v>0.18671157799999999</v>
      </c>
      <c r="X6">
        <v>0</v>
      </c>
      <c r="Y6">
        <v>0</v>
      </c>
      <c r="AA6" t="str">
        <f t="shared" si="0"/>
        <v>*</v>
      </c>
      <c r="AB6" t="str">
        <f t="shared" si="1"/>
        <v/>
      </c>
      <c r="AC6" t="str">
        <f t="shared" si="2"/>
        <v/>
      </c>
      <c r="AD6" t="str">
        <f t="shared" si="3"/>
        <v/>
      </c>
      <c r="AE6" t="str">
        <f t="shared" si="4"/>
        <v/>
      </c>
      <c r="AF6" t="str">
        <f t="shared" si="5"/>
        <v/>
      </c>
      <c r="AG6" t="str">
        <f t="shared" si="6"/>
        <v>*</v>
      </c>
      <c r="AH6" t="str">
        <f t="shared" si="7"/>
        <v/>
      </c>
      <c r="AI6" t="str">
        <f t="shared" si="8"/>
        <v/>
      </c>
      <c r="AJ6" t="str">
        <f t="shared" si="9"/>
        <v/>
      </c>
      <c r="AK6" t="str">
        <f t="shared" si="10"/>
        <v>*</v>
      </c>
      <c r="AL6" t="str">
        <f t="shared" si="11"/>
        <v/>
      </c>
      <c r="AM6" t="str">
        <f t="shared" si="12"/>
        <v/>
      </c>
      <c r="AN6" t="str">
        <f t="shared" si="13"/>
        <v/>
      </c>
      <c r="AO6" t="str">
        <f t="shared" si="14"/>
        <v>*</v>
      </c>
      <c r="AP6" t="str">
        <f t="shared" si="15"/>
        <v/>
      </c>
      <c r="AQ6" t="str">
        <f t="shared" si="16"/>
        <v/>
      </c>
      <c r="AR6" t="str">
        <f t="shared" si="17"/>
        <v/>
      </c>
      <c r="AS6" t="str">
        <f t="shared" si="18"/>
        <v/>
      </c>
      <c r="AT6" t="str">
        <f t="shared" si="19"/>
        <v/>
      </c>
      <c r="AU6" t="str">
        <f t="shared" si="20"/>
        <v/>
      </c>
      <c r="AV6" t="str">
        <f t="shared" si="21"/>
        <v/>
      </c>
      <c r="AW6" t="str">
        <f t="shared" si="22"/>
        <v/>
      </c>
      <c r="AX6" t="str">
        <f t="shared" si="23"/>
        <v/>
      </c>
      <c r="AZ6" t="str">
        <f t="shared" si="24"/>
        <v>****</v>
      </c>
      <c r="BA6" t="str">
        <f t="shared" si="25"/>
        <v>••••</v>
      </c>
      <c r="BB6" t="str">
        <f t="shared" si="26"/>
        <v/>
      </c>
      <c r="BC6" t="str">
        <f t="shared" si="27"/>
        <v>••••</v>
      </c>
      <c r="BE6">
        <f t="shared" si="28"/>
        <v>0.17728191500000001</v>
      </c>
      <c r="BF6" t="str">
        <f t="shared" si="29"/>
        <v/>
      </c>
      <c r="BG6" t="str">
        <f t="shared" si="30"/>
        <v/>
      </c>
      <c r="BH6">
        <f t="shared" si="31"/>
        <v>0.14327431900000001</v>
      </c>
      <c r="BI6" t="str">
        <f t="shared" si="32"/>
        <v/>
      </c>
      <c r="BJ6">
        <f t="shared" si="33"/>
        <v>0.277793819</v>
      </c>
      <c r="BK6" t="str">
        <f t="shared" si="34"/>
        <v/>
      </c>
      <c r="BL6">
        <f t="shared" si="35"/>
        <v>0.16565671400000001</v>
      </c>
      <c r="BM6" t="str">
        <f t="shared" si="36"/>
        <v/>
      </c>
      <c r="BN6" t="str">
        <f t="shared" si="37"/>
        <v/>
      </c>
      <c r="BO6" t="str">
        <f t="shared" si="38"/>
        <v/>
      </c>
      <c r="BP6" t="str">
        <f t="shared" si="39"/>
        <v/>
      </c>
      <c r="BR6">
        <f t="shared" si="40"/>
        <v>0.14327431900000001</v>
      </c>
      <c r="BS6">
        <f t="shared" si="41"/>
        <v>0.277793819</v>
      </c>
      <c r="BT6">
        <f t="shared" si="42"/>
        <v>0.19100169175000001</v>
      </c>
      <c r="BU6">
        <f t="shared" si="43"/>
        <v>5.9557746860828105E-2</v>
      </c>
    </row>
    <row r="7" spans="1:73" x14ac:dyDescent="0.25">
      <c r="A7" t="s">
        <v>37</v>
      </c>
      <c r="B7">
        <v>6.7466913000000003E-2</v>
      </c>
      <c r="C7">
        <v>4.4600100000000001E-4</v>
      </c>
      <c r="D7">
        <v>0</v>
      </c>
      <c r="E7">
        <v>0</v>
      </c>
      <c r="F7">
        <v>6.6161070000000004E-3</v>
      </c>
      <c r="G7">
        <v>0.69283612299999997</v>
      </c>
      <c r="H7">
        <v>0.19511087499999999</v>
      </c>
      <c r="I7">
        <v>1.3213630000000001E-3</v>
      </c>
      <c r="J7">
        <v>4.5209831999999998E-2</v>
      </c>
      <c r="K7">
        <v>0.26812883799999998</v>
      </c>
      <c r="L7">
        <v>0.237652012</v>
      </c>
      <c r="M7" s="1">
        <v>1.33E-9</v>
      </c>
      <c r="N7">
        <v>1.7737889999999999E-2</v>
      </c>
      <c r="O7">
        <v>0.257957302</v>
      </c>
      <c r="P7">
        <v>0</v>
      </c>
      <c r="Q7">
        <v>0</v>
      </c>
      <c r="R7">
        <v>0.21325772400000001</v>
      </c>
      <c r="S7" s="1">
        <v>1.11E-5</v>
      </c>
      <c r="T7">
        <v>0</v>
      </c>
      <c r="U7">
        <v>0</v>
      </c>
      <c r="V7">
        <v>3.28878E-4</v>
      </c>
      <c r="W7">
        <v>0.92021039900000001</v>
      </c>
      <c r="X7">
        <v>2.354316E-3</v>
      </c>
      <c r="Y7">
        <v>0.70110663200000001</v>
      </c>
      <c r="AA7" t="str">
        <f t="shared" si="0"/>
        <v>*</v>
      </c>
      <c r="AB7" t="str">
        <f t="shared" si="1"/>
        <v/>
      </c>
      <c r="AC7" t="str">
        <f t="shared" si="2"/>
        <v/>
      </c>
      <c r="AD7" t="str">
        <f t="shared" si="3"/>
        <v/>
      </c>
      <c r="AE7" t="str">
        <f t="shared" si="4"/>
        <v/>
      </c>
      <c r="AF7" t="str">
        <f t="shared" si="5"/>
        <v/>
      </c>
      <c r="AG7" t="str">
        <f t="shared" si="6"/>
        <v>*</v>
      </c>
      <c r="AH7" t="str">
        <f t="shared" si="7"/>
        <v/>
      </c>
      <c r="AI7" t="str">
        <f t="shared" si="8"/>
        <v/>
      </c>
      <c r="AJ7" t="str">
        <f t="shared" si="9"/>
        <v/>
      </c>
      <c r="AK7" t="str">
        <f t="shared" si="10"/>
        <v>*</v>
      </c>
      <c r="AL7" t="str">
        <f t="shared" si="11"/>
        <v/>
      </c>
      <c r="AM7" t="str">
        <f t="shared" si="12"/>
        <v/>
      </c>
      <c r="AN7" t="str">
        <f t="shared" si="13"/>
        <v/>
      </c>
      <c r="AO7" t="str">
        <f t="shared" si="14"/>
        <v/>
      </c>
      <c r="AP7" t="str">
        <f t="shared" si="15"/>
        <v/>
      </c>
      <c r="AQ7" t="str">
        <f t="shared" si="16"/>
        <v>*</v>
      </c>
      <c r="AR7" t="str">
        <f t="shared" si="17"/>
        <v/>
      </c>
      <c r="AS7" t="str">
        <f t="shared" si="18"/>
        <v/>
      </c>
      <c r="AT7" t="str">
        <f t="shared" si="19"/>
        <v/>
      </c>
      <c r="AU7" t="str">
        <f t="shared" si="20"/>
        <v/>
      </c>
      <c r="AV7" t="str">
        <f t="shared" si="21"/>
        <v/>
      </c>
      <c r="AW7" t="str">
        <f t="shared" si="22"/>
        <v/>
      </c>
      <c r="AX7" t="str">
        <f t="shared" si="23"/>
        <v/>
      </c>
      <c r="AZ7" t="str">
        <f t="shared" si="24"/>
        <v>****</v>
      </c>
      <c r="BA7" t="str">
        <f t="shared" si="25"/>
        <v>••••</v>
      </c>
      <c r="BB7" t="str">
        <f t="shared" si="26"/>
        <v/>
      </c>
      <c r="BC7" t="str">
        <f t="shared" si="27"/>
        <v>••••</v>
      </c>
      <c r="BE7">
        <f t="shared" si="28"/>
        <v>6.7466913000000003E-2</v>
      </c>
      <c r="BF7" t="str">
        <f t="shared" si="29"/>
        <v/>
      </c>
      <c r="BG7" t="str">
        <f t="shared" si="30"/>
        <v/>
      </c>
      <c r="BH7">
        <f t="shared" si="31"/>
        <v>0.19511087499999999</v>
      </c>
      <c r="BI7" t="str">
        <f t="shared" si="32"/>
        <v/>
      </c>
      <c r="BJ7">
        <f t="shared" si="33"/>
        <v>0.237652012</v>
      </c>
      <c r="BK7" t="str">
        <f t="shared" si="34"/>
        <v/>
      </c>
      <c r="BL7" t="str">
        <f t="shared" si="35"/>
        <v/>
      </c>
      <c r="BM7">
        <f t="shared" si="36"/>
        <v>0.21325772400000001</v>
      </c>
      <c r="BN7" t="str">
        <f t="shared" si="37"/>
        <v/>
      </c>
      <c r="BO7" t="str">
        <f t="shared" si="38"/>
        <v/>
      </c>
      <c r="BP7" t="str">
        <f t="shared" si="39"/>
        <v/>
      </c>
      <c r="BR7">
        <f t="shared" si="40"/>
        <v>6.7466913000000003E-2</v>
      </c>
      <c r="BS7">
        <f t="shared" si="41"/>
        <v>0.237652012</v>
      </c>
      <c r="BT7">
        <f t="shared" si="42"/>
        <v>0.17837188099999998</v>
      </c>
      <c r="BU7">
        <f t="shared" si="43"/>
        <v>7.5963284597255432E-2</v>
      </c>
    </row>
    <row r="8" spans="1:73" x14ac:dyDescent="0.25">
      <c r="A8" t="s">
        <v>38</v>
      </c>
      <c r="B8">
        <v>9.3262649000000003E-2</v>
      </c>
      <c r="C8" s="1">
        <v>3.2299999999999999E-5</v>
      </c>
      <c r="D8">
        <v>3.9499790999999999E-2</v>
      </c>
      <c r="E8">
        <v>0.21891149900000001</v>
      </c>
      <c r="F8">
        <v>0.21142011199999999</v>
      </c>
      <c r="G8">
        <v>1.8111156999999999E-2</v>
      </c>
      <c r="H8">
        <v>1.2858741999999999E-2</v>
      </c>
      <c r="I8">
        <v>0.43298912699999997</v>
      </c>
      <c r="J8">
        <v>1.1527846E-2</v>
      </c>
      <c r="K8">
        <v>0.57932778900000004</v>
      </c>
      <c r="L8">
        <v>2.517513E-2</v>
      </c>
      <c r="M8">
        <v>6.3062478000000005E-2</v>
      </c>
      <c r="N8">
        <v>3.7532180999999998E-2</v>
      </c>
      <c r="O8">
        <v>9.8150905999999996E-2</v>
      </c>
      <c r="P8">
        <v>3.7510809999999999E-3</v>
      </c>
      <c r="Q8">
        <v>0.63347676100000005</v>
      </c>
      <c r="R8">
        <v>0.203745706</v>
      </c>
      <c r="S8" s="1">
        <v>1.84E-5</v>
      </c>
      <c r="T8">
        <v>0</v>
      </c>
      <c r="U8">
        <v>0</v>
      </c>
      <c r="V8">
        <v>8.2778732999999993E-2</v>
      </c>
      <c r="W8">
        <v>0.10446203900000001</v>
      </c>
      <c r="X8">
        <v>0</v>
      </c>
      <c r="Y8">
        <v>0</v>
      </c>
      <c r="AA8" t="str">
        <f t="shared" si="0"/>
        <v>*</v>
      </c>
      <c r="AB8" t="str">
        <f t="shared" si="1"/>
        <v/>
      </c>
      <c r="AC8" t="str">
        <f t="shared" si="2"/>
        <v/>
      </c>
      <c r="AD8" t="str">
        <f t="shared" si="3"/>
        <v/>
      </c>
      <c r="AE8" t="str">
        <f t="shared" si="4"/>
        <v>*</v>
      </c>
      <c r="AF8" t="str">
        <f t="shared" si="5"/>
        <v/>
      </c>
      <c r="AG8" t="str">
        <f t="shared" si="6"/>
        <v/>
      </c>
      <c r="AH8" t="str">
        <f t="shared" si="7"/>
        <v/>
      </c>
      <c r="AI8" t="str">
        <f t="shared" si="8"/>
        <v/>
      </c>
      <c r="AJ8" t="str">
        <f t="shared" si="9"/>
        <v/>
      </c>
      <c r="AK8" t="str">
        <f t="shared" si="10"/>
        <v/>
      </c>
      <c r="AL8" t="str">
        <f t="shared" si="11"/>
        <v>°</v>
      </c>
      <c r="AM8" t="str">
        <f t="shared" si="12"/>
        <v/>
      </c>
      <c r="AN8" t="str">
        <f t="shared" si="13"/>
        <v>°</v>
      </c>
      <c r="AO8" t="str">
        <f t="shared" si="14"/>
        <v/>
      </c>
      <c r="AP8" t="str">
        <f t="shared" si="15"/>
        <v/>
      </c>
      <c r="AQ8" t="str">
        <f t="shared" si="16"/>
        <v>*</v>
      </c>
      <c r="AR8" t="str">
        <f t="shared" si="17"/>
        <v/>
      </c>
      <c r="AS8" t="str">
        <f t="shared" si="18"/>
        <v/>
      </c>
      <c r="AT8" t="str">
        <f t="shared" si="19"/>
        <v/>
      </c>
      <c r="AU8" t="str">
        <f t="shared" si="20"/>
        <v/>
      </c>
      <c r="AV8" t="str">
        <f t="shared" si="21"/>
        <v/>
      </c>
      <c r="AW8" t="str">
        <f t="shared" si="22"/>
        <v/>
      </c>
      <c r="AX8" t="str">
        <f t="shared" si="23"/>
        <v/>
      </c>
      <c r="AZ8" t="str">
        <f t="shared" si="24"/>
        <v>***</v>
      </c>
      <c r="BA8" t="str">
        <f t="shared" si="25"/>
        <v>•••</v>
      </c>
      <c r="BB8" t="str">
        <f t="shared" si="26"/>
        <v>°°</v>
      </c>
      <c r="BC8" t="str">
        <f t="shared" si="27"/>
        <v>•••°°</v>
      </c>
      <c r="BE8">
        <f t="shared" si="28"/>
        <v>9.3262649000000003E-2</v>
      </c>
      <c r="BF8" t="str">
        <f t="shared" si="29"/>
        <v/>
      </c>
      <c r="BG8">
        <f t="shared" si="30"/>
        <v>0.21142011199999999</v>
      </c>
      <c r="BH8" t="str">
        <f t="shared" si="31"/>
        <v/>
      </c>
      <c r="BI8" t="str">
        <f t="shared" si="32"/>
        <v/>
      </c>
      <c r="BJ8">
        <f t="shared" si="33"/>
        <v>2.517513E-2</v>
      </c>
      <c r="BK8">
        <f t="shared" si="34"/>
        <v>3.7532180999999998E-2</v>
      </c>
      <c r="BL8" t="str">
        <f t="shared" si="35"/>
        <v/>
      </c>
      <c r="BM8">
        <f t="shared" si="36"/>
        <v>0.203745706</v>
      </c>
      <c r="BN8" t="str">
        <f t="shared" si="37"/>
        <v/>
      </c>
      <c r="BO8" t="str">
        <f t="shared" si="38"/>
        <v/>
      </c>
      <c r="BP8" t="str">
        <f t="shared" si="39"/>
        <v/>
      </c>
      <c r="BR8">
        <f t="shared" si="40"/>
        <v>2.517513E-2</v>
      </c>
      <c r="BS8">
        <f t="shared" si="41"/>
        <v>0.21142011199999999</v>
      </c>
      <c r="BT8">
        <f t="shared" si="42"/>
        <v>0.1142271556</v>
      </c>
      <c r="BU8">
        <f t="shared" si="43"/>
        <v>8.9039225301027841E-2</v>
      </c>
    </row>
    <row r="9" spans="1:73" x14ac:dyDescent="0.25">
      <c r="A9" t="s">
        <v>39</v>
      </c>
      <c r="B9">
        <v>1.4689413E-2</v>
      </c>
      <c r="C9">
        <v>0.106062473</v>
      </c>
      <c r="D9">
        <v>3.0295453999999999E-2</v>
      </c>
      <c r="E9">
        <v>0.28275798200000002</v>
      </c>
      <c r="F9">
        <v>1</v>
      </c>
      <c r="G9" t="s">
        <v>40</v>
      </c>
      <c r="H9">
        <v>6.2362808999999998E-2</v>
      </c>
      <c r="I9">
        <v>8.0292482999999998E-2</v>
      </c>
      <c r="J9">
        <v>0</v>
      </c>
      <c r="K9">
        <v>0</v>
      </c>
      <c r="L9">
        <v>0.20666535599999999</v>
      </c>
      <c r="M9" s="1">
        <v>2.1299999999999999E-8</v>
      </c>
      <c r="N9">
        <v>2.3781987000000001E-2</v>
      </c>
      <c r="O9">
        <v>0.18956125700000001</v>
      </c>
      <c r="P9">
        <v>2.2711451000000001E-2</v>
      </c>
      <c r="Q9">
        <v>0.238412558</v>
      </c>
      <c r="R9">
        <v>0.27548017600000002</v>
      </c>
      <c r="S9" s="1">
        <v>3.5100000000000001E-7</v>
      </c>
      <c r="T9">
        <v>5.5536952000000001E-2</v>
      </c>
      <c r="U9">
        <v>0.20186359800000001</v>
      </c>
      <c r="V9">
        <v>5.0465181999999997E-2</v>
      </c>
      <c r="W9">
        <v>0.20880280500000001</v>
      </c>
      <c r="X9">
        <v>0</v>
      </c>
      <c r="Y9">
        <v>0</v>
      </c>
      <c r="AA9" t="str">
        <f t="shared" si="0"/>
        <v/>
      </c>
      <c r="AB9" t="str">
        <f t="shared" si="1"/>
        <v/>
      </c>
      <c r="AC9" t="str">
        <f t="shared" si="2"/>
        <v/>
      </c>
      <c r="AD9" t="str">
        <f t="shared" si="3"/>
        <v/>
      </c>
      <c r="AE9" t="str">
        <f t="shared" si="4"/>
        <v/>
      </c>
      <c r="AF9" t="str">
        <f t="shared" si="5"/>
        <v/>
      </c>
      <c r="AG9" t="str">
        <f t="shared" si="6"/>
        <v/>
      </c>
      <c r="AH9" t="str">
        <f t="shared" si="7"/>
        <v>°</v>
      </c>
      <c r="AI9" t="str">
        <f t="shared" si="8"/>
        <v/>
      </c>
      <c r="AJ9" t="str">
        <f t="shared" si="9"/>
        <v/>
      </c>
      <c r="AK9" t="str">
        <f t="shared" si="10"/>
        <v>*</v>
      </c>
      <c r="AL9" t="str">
        <f t="shared" si="11"/>
        <v/>
      </c>
      <c r="AM9" t="str">
        <f t="shared" si="12"/>
        <v/>
      </c>
      <c r="AN9" t="str">
        <f t="shared" si="13"/>
        <v/>
      </c>
      <c r="AO9" t="str">
        <f t="shared" si="14"/>
        <v/>
      </c>
      <c r="AP9" t="str">
        <f t="shared" si="15"/>
        <v/>
      </c>
      <c r="AQ9" t="str">
        <f t="shared" si="16"/>
        <v>*</v>
      </c>
      <c r="AR9" t="str">
        <f t="shared" si="17"/>
        <v/>
      </c>
      <c r="AS9" t="str">
        <f t="shared" si="18"/>
        <v/>
      </c>
      <c r="AT9" t="str">
        <f t="shared" si="19"/>
        <v/>
      </c>
      <c r="AU9" t="str">
        <f t="shared" si="20"/>
        <v/>
      </c>
      <c r="AV9" t="str">
        <f t="shared" si="21"/>
        <v/>
      </c>
      <c r="AW9" t="str">
        <f t="shared" si="22"/>
        <v/>
      </c>
      <c r="AX9" t="str">
        <f t="shared" si="23"/>
        <v/>
      </c>
      <c r="AZ9" t="str">
        <f t="shared" si="24"/>
        <v>**</v>
      </c>
      <c r="BA9" t="str">
        <f t="shared" si="25"/>
        <v>••</v>
      </c>
      <c r="BB9" t="str">
        <f t="shared" si="26"/>
        <v>°</v>
      </c>
      <c r="BC9" t="str">
        <f t="shared" si="27"/>
        <v>••°</v>
      </c>
      <c r="BE9" t="str">
        <f t="shared" si="28"/>
        <v/>
      </c>
      <c r="BF9" t="str">
        <f t="shared" si="29"/>
        <v/>
      </c>
      <c r="BG9" t="str">
        <f t="shared" si="30"/>
        <v/>
      </c>
      <c r="BH9">
        <f t="shared" si="31"/>
        <v>6.2362808999999998E-2</v>
      </c>
      <c r="BI9" t="str">
        <f t="shared" si="32"/>
        <v/>
      </c>
      <c r="BJ9">
        <f t="shared" si="33"/>
        <v>0.20666535599999999</v>
      </c>
      <c r="BK9" t="str">
        <f t="shared" si="34"/>
        <v/>
      </c>
      <c r="BL9" t="str">
        <f t="shared" si="35"/>
        <v/>
      </c>
      <c r="BM9">
        <f t="shared" si="36"/>
        <v>0.27548017600000002</v>
      </c>
      <c r="BN9" t="str">
        <f t="shared" si="37"/>
        <v/>
      </c>
      <c r="BO9" t="str">
        <f t="shared" si="38"/>
        <v/>
      </c>
      <c r="BP9" t="str">
        <f t="shared" si="39"/>
        <v/>
      </c>
      <c r="BR9">
        <f t="shared" si="40"/>
        <v>6.2362808999999998E-2</v>
      </c>
      <c r="BS9">
        <f t="shared" si="41"/>
        <v>0.27548017600000002</v>
      </c>
      <c r="BT9">
        <f t="shared" si="42"/>
        <v>0.18150278033333334</v>
      </c>
      <c r="BU9">
        <f t="shared" si="43"/>
        <v>0.10876405398792707</v>
      </c>
    </row>
    <row r="10" spans="1:73" x14ac:dyDescent="0.25">
      <c r="A10" t="s">
        <v>41</v>
      </c>
      <c r="B10">
        <v>3.6369447999999999E-2</v>
      </c>
      <c r="C10">
        <v>1.0553867E-2</v>
      </c>
      <c r="D10">
        <v>3.6328094999999998E-2</v>
      </c>
      <c r="E10">
        <v>0.23876937600000001</v>
      </c>
      <c r="F10">
        <v>0.23827253300000001</v>
      </c>
      <c r="G10">
        <v>1.1409223E-2</v>
      </c>
      <c r="H10">
        <v>3.6983848999999999E-2</v>
      </c>
      <c r="I10">
        <v>0.180901755</v>
      </c>
      <c r="J10">
        <v>2.5480637E-2</v>
      </c>
      <c r="K10">
        <v>0.40816545799999998</v>
      </c>
      <c r="L10">
        <v>0.23871484900000001</v>
      </c>
      <c r="M10" s="1">
        <v>1.21E-9</v>
      </c>
      <c r="N10">
        <v>2.9114245E-2</v>
      </c>
      <c r="O10">
        <v>0.14608510099999999</v>
      </c>
      <c r="P10">
        <v>1.7359579999999999E-3</v>
      </c>
      <c r="Q10">
        <v>0.74576933300000003</v>
      </c>
      <c r="R10">
        <v>0.35456038400000001</v>
      </c>
      <c r="S10" s="1">
        <v>2.8900000000000002E-9</v>
      </c>
      <c r="T10">
        <v>9.5459849999999999E-2</v>
      </c>
      <c r="U10">
        <v>9.0794883000000007E-2</v>
      </c>
      <c r="V10">
        <v>0.146462959</v>
      </c>
      <c r="W10">
        <v>2.7938377E-2</v>
      </c>
      <c r="X10">
        <v>0</v>
      </c>
      <c r="Y10">
        <v>0</v>
      </c>
      <c r="AA10" t="str">
        <f t="shared" si="0"/>
        <v>*</v>
      </c>
      <c r="AB10" t="str">
        <f t="shared" si="1"/>
        <v/>
      </c>
      <c r="AC10" t="str">
        <f t="shared" si="2"/>
        <v/>
      </c>
      <c r="AD10" t="str">
        <f t="shared" si="3"/>
        <v/>
      </c>
      <c r="AE10" t="str">
        <f t="shared" si="4"/>
        <v>*</v>
      </c>
      <c r="AF10" t="str">
        <f t="shared" si="5"/>
        <v/>
      </c>
      <c r="AG10" t="str">
        <f t="shared" si="6"/>
        <v/>
      </c>
      <c r="AH10" t="str">
        <f t="shared" si="7"/>
        <v/>
      </c>
      <c r="AI10" t="str">
        <f t="shared" si="8"/>
        <v/>
      </c>
      <c r="AJ10" t="str">
        <f t="shared" si="9"/>
        <v/>
      </c>
      <c r="AK10" t="str">
        <f t="shared" si="10"/>
        <v>*</v>
      </c>
      <c r="AL10" t="str">
        <f t="shared" si="11"/>
        <v/>
      </c>
      <c r="AM10" t="str">
        <f t="shared" si="12"/>
        <v/>
      </c>
      <c r="AN10" t="str">
        <f t="shared" si="13"/>
        <v/>
      </c>
      <c r="AO10" t="str">
        <f t="shared" si="14"/>
        <v/>
      </c>
      <c r="AP10" t="str">
        <f t="shared" si="15"/>
        <v/>
      </c>
      <c r="AQ10" t="str">
        <f t="shared" si="16"/>
        <v>*</v>
      </c>
      <c r="AR10" t="str">
        <f t="shared" si="17"/>
        <v/>
      </c>
      <c r="AS10" t="str">
        <f t="shared" si="18"/>
        <v/>
      </c>
      <c r="AT10" t="str">
        <f t="shared" si="19"/>
        <v>°</v>
      </c>
      <c r="AU10" t="str">
        <f t="shared" si="20"/>
        <v>*</v>
      </c>
      <c r="AV10" t="str">
        <f t="shared" si="21"/>
        <v/>
      </c>
      <c r="AW10" t="str">
        <f t="shared" si="22"/>
        <v/>
      </c>
      <c r="AX10" t="str">
        <f t="shared" si="23"/>
        <v/>
      </c>
      <c r="AZ10" t="str">
        <f t="shared" si="24"/>
        <v>*****</v>
      </c>
      <c r="BA10" t="str">
        <f t="shared" si="25"/>
        <v>•••••</v>
      </c>
      <c r="BB10" t="str">
        <f t="shared" si="26"/>
        <v>°</v>
      </c>
      <c r="BC10" t="str">
        <f t="shared" si="27"/>
        <v>•••••°</v>
      </c>
      <c r="BE10">
        <f t="shared" si="28"/>
        <v>3.6369447999999999E-2</v>
      </c>
      <c r="BF10" t="str">
        <f t="shared" si="29"/>
        <v/>
      </c>
      <c r="BG10">
        <f t="shared" si="30"/>
        <v>0.23827253300000001</v>
      </c>
      <c r="BH10" t="str">
        <f t="shared" si="31"/>
        <v/>
      </c>
      <c r="BI10" t="str">
        <f t="shared" si="32"/>
        <v/>
      </c>
      <c r="BJ10">
        <f t="shared" si="33"/>
        <v>0.23871484900000001</v>
      </c>
      <c r="BK10" t="str">
        <f t="shared" si="34"/>
        <v/>
      </c>
      <c r="BL10" t="str">
        <f t="shared" si="35"/>
        <v/>
      </c>
      <c r="BM10">
        <f t="shared" si="36"/>
        <v>0.35456038400000001</v>
      </c>
      <c r="BN10">
        <f t="shared" si="37"/>
        <v>9.5459849999999999E-2</v>
      </c>
      <c r="BO10">
        <f t="shared" si="38"/>
        <v>0.146462959</v>
      </c>
      <c r="BP10" t="str">
        <f t="shared" si="39"/>
        <v/>
      </c>
      <c r="BR10">
        <f t="shared" si="40"/>
        <v>3.6369447999999999E-2</v>
      </c>
      <c r="BS10">
        <f t="shared" si="41"/>
        <v>0.35456038400000001</v>
      </c>
      <c r="BT10">
        <f t="shared" si="42"/>
        <v>0.18497333716666667</v>
      </c>
      <c r="BU10">
        <f t="shared" si="43"/>
        <v>0.11495003289342645</v>
      </c>
    </row>
    <row r="11" spans="1:73" x14ac:dyDescent="0.25">
      <c r="A11" t="s">
        <v>42</v>
      </c>
      <c r="B11">
        <v>0.18771781800000001</v>
      </c>
      <c r="C11" s="1">
        <v>1.38E-9</v>
      </c>
      <c r="D11">
        <v>6.7358131000000002E-2</v>
      </c>
      <c r="E11">
        <v>0.105826841</v>
      </c>
      <c r="F11">
        <v>4.2008444999999998E-2</v>
      </c>
      <c r="G11">
        <v>0.31518134399999997</v>
      </c>
      <c r="H11">
        <v>4.4013854999999998E-2</v>
      </c>
      <c r="I11">
        <v>0.143664185</v>
      </c>
      <c r="J11">
        <v>3.6272930000000002E-2</v>
      </c>
      <c r="K11">
        <v>0.32236418500000003</v>
      </c>
      <c r="L11">
        <v>1.8197504999999999E-2</v>
      </c>
      <c r="M11">
        <v>0.11468067</v>
      </c>
      <c r="N11">
        <v>5.3144796000000001E-2</v>
      </c>
      <c r="O11">
        <v>4.8149214000000003E-2</v>
      </c>
      <c r="P11">
        <v>3.1706356999999998E-2</v>
      </c>
      <c r="Q11">
        <v>0.16265011700000001</v>
      </c>
      <c r="R11">
        <v>0.211446775</v>
      </c>
      <c r="S11" s="1">
        <v>1.22E-5</v>
      </c>
      <c r="T11">
        <v>4.7922508000000003E-2</v>
      </c>
      <c r="U11">
        <v>0.236737326</v>
      </c>
      <c r="V11">
        <v>0.110650463</v>
      </c>
      <c r="W11">
        <v>5.8562521999999999E-2</v>
      </c>
      <c r="X11">
        <v>2.0027916999999999E-2</v>
      </c>
      <c r="Y11">
        <v>0.26079966199999999</v>
      </c>
      <c r="AA11" t="str">
        <f t="shared" si="0"/>
        <v>*</v>
      </c>
      <c r="AB11" t="str">
        <f t="shared" si="1"/>
        <v/>
      </c>
      <c r="AC11" t="str">
        <f t="shared" si="2"/>
        <v/>
      </c>
      <c r="AD11" t="str">
        <f t="shared" si="3"/>
        <v/>
      </c>
      <c r="AE11" t="str">
        <f t="shared" si="4"/>
        <v/>
      </c>
      <c r="AF11" t="str">
        <f t="shared" si="5"/>
        <v/>
      </c>
      <c r="AG11" t="str">
        <f t="shared" si="6"/>
        <v/>
      </c>
      <c r="AH11" t="str">
        <f t="shared" si="7"/>
        <v/>
      </c>
      <c r="AI11" t="str">
        <f t="shared" si="8"/>
        <v/>
      </c>
      <c r="AJ11" t="str">
        <f t="shared" si="9"/>
        <v/>
      </c>
      <c r="AK11" t="str">
        <f t="shared" si="10"/>
        <v/>
      </c>
      <c r="AL11" t="str">
        <f t="shared" si="11"/>
        <v/>
      </c>
      <c r="AM11" t="str">
        <f t="shared" si="12"/>
        <v>*</v>
      </c>
      <c r="AN11" t="str">
        <f t="shared" si="13"/>
        <v/>
      </c>
      <c r="AO11" t="str">
        <f t="shared" si="14"/>
        <v/>
      </c>
      <c r="AP11" t="str">
        <f t="shared" si="15"/>
        <v/>
      </c>
      <c r="AQ11" t="str">
        <f t="shared" si="16"/>
        <v>*</v>
      </c>
      <c r="AR11" t="str">
        <f t="shared" si="17"/>
        <v/>
      </c>
      <c r="AS11" t="str">
        <f t="shared" si="18"/>
        <v/>
      </c>
      <c r="AT11" t="str">
        <f t="shared" si="19"/>
        <v/>
      </c>
      <c r="AU11" t="str">
        <f t="shared" si="20"/>
        <v/>
      </c>
      <c r="AV11" t="str">
        <f t="shared" si="21"/>
        <v>°</v>
      </c>
      <c r="AW11" t="str">
        <f t="shared" si="22"/>
        <v/>
      </c>
      <c r="AX11" t="str">
        <f t="shared" si="23"/>
        <v/>
      </c>
      <c r="AZ11" t="str">
        <f t="shared" si="24"/>
        <v>***</v>
      </c>
      <c r="BA11" t="str">
        <f t="shared" si="25"/>
        <v>•••</v>
      </c>
      <c r="BB11" t="str">
        <f t="shared" si="26"/>
        <v>°</v>
      </c>
      <c r="BC11" t="str">
        <f t="shared" si="27"/>
        <v>•••°</v>
      </c>
      <c r="BE11">
        <f t="shared" si="28"/>
        <v>0.18771781800000001</v>
      </c>
      <c r="BF11" t="str">
        <f t="shared" si="29"/>
        <v/>
      </c>
      <c r="BG11" t="str">
        <f t="shared" si="30"/>
        <v/>
      </c>
      <c r="BH11" t="str">
        <f t="shared" si="31"/>
        <v/>
      </c>
      <c r="BI11" t="str">
        <f t="shared" si="32"/>
        <v/>
      </c>
      <c r="BJ11" t="str">
        <f t="shared" si="33"/>
        <v/>
      </c>
      <c r="BK11">
        <f t="shared" si="34"/>
        <v>5.3144796000000001E-2</v>
      </c>
      <c r="BL11" t="str">
        <f t="shared" si="35"/>
        <v/>
      </c>
      <c r="BM11">
        <f t="shared" si="36"/>
        <v>0.211446775</v>
      </c>
      <c r="BN11" t="str">
        <f t="shared" si="37"/>
        <v/>
      </c>
      <c r="BO11">
        <f t="shared" si="38"/>
        <v>0.110650463</v>
      </c>
      <c r="BP11" t="str">
        <f t="shared" si="39"/>
        <v/>
      </c>
      <c r="BR11">
        <f t="shared" si="40"/>
        <v>5.3144796000000001E-2</v>
      </c>
      <c r="BS11">
        <f t="shared" si="41"/>
        <v>0.211446775</v>
      </c>
      <c r="BT11">
        <f t="shared" si="42"/>
        <v>0.140739963</v>
      </c>
      <c r="BU11">
        <f t="shared" si="43"/>
        <v>7.2536573339735011E-2</v>
      </c>
    </row>
    <row r="12" spans="1:73" x14ac:dyDescent="0.25">
      <c r="A12" t="s">
        <v>43</v>
      </c>
      <c r="B12">
        <v>0.18147697500000001</v>
      </c>
      <c r="C12" s="1">
        <v>2.76E-9</v>
      </c>
      <c r="D12">
        <v>2.9143427E-2</v>
      </c>
      <c r="E12">
        <v>0.29224396200000002</v>
      </c>
      <c r="F12">
        <v>3.6471920000000001E-3</v>
      </c>
      <c r="G12">
        <v>0.76947434699999995</v>
      </c>
      <c r="H12">
        <v>0.144541897</v>
      </c>
      <c r="I12">
        <v>6.4609079999999996E-3</v>
      </c>
      <c r="J12">
        <v>6.7487821000000003E-2</v>
      </c>
      <c r="K12">
        <v>0.173531353</v>
      </c>
      <c r="L12">
        <v>0.262117512</v>
      </c>
      <c r="M12" s="1">
        <v>1.3799999999999999E-10</v>
      </c>
      <c r="N12">
        <v>6.2047191000000002E-2</v>
      </c>
      <c r="O12">
        <v>3.2342282E-2</v>
      </c>
      <c r="P12">
        <v>3.3749230000000002E-3</v>
      </c>
      <c r="Q12">
        <v>0.65108448200000002</v>
      </c>
      <c r="R12">
        <v>5.9279011999999999E-2</v>
      </c>
      <c r="S12">
        <v>2.6555202E-2</v>
      </c>
      <c r="T12">
        <v>5.1195557000000003E-2</v>
      </c>
      <c r="U12">
        <v>0.220964938</v>
      </c>
      <c r="V12">
        <v>5.8022100000000004E-3</v>
      </c>
      <c r="W12">
        <v>0.67352358999999995</v>
      </c>
      <c r="X12">
        <v>0.137246748</v>
      </c>
      <c r="Y12">
        <v>2.3835979999999998E-3</v>
      </c>
      <c r="AA12" t="str">
        <f t="shared" si="0"/>
        <v>*</v>
      </c>
      <c r="AB12" t="str">
        <f t="shared" si="1"/>
        <v/>
      </c>
      <c r="AC12" t="str">
        <f t="shared" si="2"/>
        <v/>
      </c>
      <c r="AD12" t="str">
        <f t="shared" si="3"/>
        <v/>
      </c>
      <c r="AE12" t="str">
        <f t="shared" si="4"/>
        <v/>
      </c>
      <c r="AF12" t="str">
        <f t="shared" si="5"/>
        <v/>
      </c>
      <c r="AG12" t="str">
        <f t="shared" si="6"/>
        <v>*</v>
      </c>
      <c r="AH12" t="str">
        <f t="shared" si="7"/>
        <v/>
      </c>
      <c r="AI12" t="str">
        <f t="shared" si="8"/>
        <v/>
      </c>
      <c r="AJ12" t="str">
        <f t="shared" si="9"/>
        <v/>
      </c>
      <c r="AK12" t="str">
        <f t="shared" si="10"/>
        <v>*</v>
      </c>
      <c r="AL12" t="str">
        <f t="shared" si="11"/>
        <v/>
      </c>
      <c r="AM12" t="str">
        <f t="shared" si="12"/>
        <v>*</v>
      </c>
      <c r="AN12" t="str">
        <f t="shared" si="13"/>
        <v/>
      </c>
      <c r="AO12" t="str">
        <f t="shared" si="14"/>
        <v/>
      </c>
      <c r="AP12" t="str">
        <f t="shared" si="15"/>
        <v/>
      </c>
      <c r="AQ12" t="str">
        <f t="shared" si="16"/>
        <v>*</v>
      </c>
      <c r="AR12" t="str">
        <f t="shared" si="17"/>
        <v/>
      </c>
      <c r="AS12" t="str">
        <f t="shared" si="18"/>
        <v/>
      </c>
      <c r="AT12" t="str">
        <f t="shared" si="19"/>
        <v/>
      </c>
      <c r="AU12" t="str">
        <f t="shared" si="20"/>
        <v/>
      </c>
      <c r="AV12" t="str">
        <f t="shared" si="21"/>
        <v/>
      </c>
      <c r="AW12" t="str">
        <f t="shared" si="22"/>
        <v>*</v>
      </c>
      <c r="AX12" t="str">
        <f t="shared" si="23"/>
        <v/>
      </c>
      <c r="AZ12" t="str">
        <f t="shared" si="24"/>
        <v>******</v>
      </c>
      <c r="BA12" t="str">
        <f t="shared" si="25"/>
        <v>••••••</v>
      </c>
      <c r="BB12" t="str">
        <f t="shared" si="26"/>
        <v/>
      </c>
      <c r="BC12" t="str">
        <f t="shared" si="27"/>
        <v>••••••</v>
      </c>
      <c r="BE12">
        <f t="shared" si="28"/>
        <v>0.18147697500000001</v>
      </c>
      <c r="BF12" t="str">
        <f t="shared" si="29"/>
        <v/>
      </c>
      <c r="BG12" t="str">
        <f t="shared" si="30"/>
        <v/>
      </c>
      <c r="BH12">
        <f t="shared" si="31"/>
        <v>0.144541897</v>
      </c>
      <c r="BI12" t="str">
        <f t="shared" si="32"/>
        <v/>
      </c>
      <c r="BJ12">
        <f t="shared" si="33"/>
        <v>0.262117512</v>
      </c>
      <c r="BK12">
        <f t="shared" si="34"/>
        <v>6.2047191000000002E-2</v>
      </c>
      <c r="BL12" t="str">
        <f t="shared" si="35"/>
        <v/>
      </c>
      <c r="BM12">
        <f t="shared" si="36"/>
        <v>5.9279011999999999E-2</v>
      </c>
      <c r="BN12" t="str">
        <f t="shared" si="37"/>
        <v/>
      </c>
      <c r="BO12" t="str">
        <f t="shared" si="38"/>
        <v/>
      </c>
      <c r="BP12">
        <f t="shared" si="39"/>
        <v>0.137246748</v>
      </c>
      <c r="BR12">
        <f t="shared" si="40"/>
        <v>5.9279011999999999E-2</v>
      </c>
      <c r="BS12">
        <f t="shared" si="41"/>
        <v>0.262117512</v>
      </c>
      <c r="BT12">
        <f t="shared" si="42"/>
        <v>0.1411182225</v>
      </c>
      <c r="BU12">
        <f t="shared" si="43"/>
        <v>7.6480391241787571E-2</v>
      </c>
    </row>
    <row r="13" spans="1:73" x14ac:dyDescent="0.25">
      <c r="A13" t="s">
        <v>44</v>
      </c>
      <c r="B13">
        <v>0.24416106100000001</v>
      </c>
      <c r="C13" s="1">
        <v>2.08E-12</v>
      </c>
      <c r="D13">
        <v>0</v>
      </c>
      <c r="E13">
        <v>0</v>
      </c>
      <c r="F13">
        <v>0</v>
      </c>
      <c r="G13">
        <v>0</v>
      </c>
      <c r="H13">
        <v>1.612013E-3</v>
      </c>
      <c r="I13">
        <v>0.78190802199999998</v>
      </c>
      <c r="J13">
        <v>0</v>
      </c>
      <c r="K13">
        <v>0</v>
      </c>
      <c r="L13">
        <v>0.24279020200000001</v>
      </c>
      <c r="M13" s="1">
        <v>8.3000000000000003E-10</v>
      </c>
      <c r="N13">
        <v>2.5965E-4</v>
      </c>
      <c r="O13">
        <v>0.891612611</v>
      </c>
      <c r="P13" s="1">
        <v>2.1299999999999999E-6</v>
      </c>
      <c r="Q13">
        <v>0.990952108</v>
      </c>
      <c r="R13">
        <v>1.5388999999999999E-3</v>
      </c>
      <c r="S13">
        <v>0.724758016</v>
      </c>
      <c r="T13">
        <v>1</v>
      </c>
      <c r="U13" t="s">
        <v>40</v>
      </c>
      <c r="V13">
        <v>5.81497E-3</v>
      </c>
      <c r="W13">
        <v>0.67318456500000001</v>
      </c>
      <c r="X13">
        <v>4.5482944999999997E-2</v>
      </c>
      <c r="Y13">
        <v>8.8056777000000003E-2</v>
      </c>
      <c r="AA13" t="str">
        <f t="shared" si="0"/>
        <v>*</v>
      </c>
      <c r="AB13" t="str">
        <f t="shared" si="1"/>
        <v/>
      </c>
      <c r="AC13" t="str">
        <f t="shared" si="2"/>
        <v/>
      </c>
      <c r="AD13" t="str">
        <f t="shared" si="3"/>
        <v/>
      </c>
      <c r="AE13" t="str">
        <f t="shared" si="4"/>
        <v/>
      </c>
      <c r="AF13" t="str">
        <f t="shared" si="5"/>
        <v/>
      </c>
      <c r="AG13" t="str">
        <f t="shared" si="6"/>
        <v/>
      </c>
      <c r="AH13" t="str">
        <f t="shared" si="7"/>
        <v/>
      </c>
      <c r="AI13" t="str">
        <f t="shared" si="8"/>
        <v/>
      </c>
      <c r="AJ13" t="str">
        <f t="shared" si="9"/>
        <v/>
      </c>
      <c r="AK13" t="str">
        <f t="shared" si="10"/>
        <v>*</v>
      </c>
      <c r="AL13" t="str">
        <f t="shared" si="11"/>
        <v/>
      </c>
      <c r="AM13" t="str">
        <f t="shared" si="12"/>
        <v/>
      </c>
      <c r="AN13" t="str">
        <f t="shared" si="13"/>
        <v/>
      </c>
      <c r="AO13" t="str">
        <f t="shared" si="14"/>
        <v/>
      </c>
      <c r="AP13" t="str">
        <f t="shared" si="15"/>
        <v/>
      </c>
      <c r="AQ13" t="str">
        <f t="shared" si="16"/>
        <v/>
      </c>
      <c r="AR13" t="str">
        <f t="shared" si="17"/>
        <v/>
      </c>
      <c r="AS13" t="str">
        <f t="shared" si="18"/>
        <v/>
      </c>
      <c r="AT13" t="str">
        <f t="shared" si="19"/>
        <v/>
      </c>
      <c r="AU13" t="str">
        <f t="shared" si="20"/>
        <v/>
      </c>
      <c r="AV13" t="str">
        <f t="shared" si="21"/>
        <v/>
      </c>
      <c r="AW13" t="str">
        <f t="shared" si="22"/>
        <v/>
      </c>
      <c r="AX13" t="str">
        <f t="shared" si="23"/>
        <v>°</v>
      </c>
      <c r="AZ13" t="str">
        <f t="shared" si="24"/>
        <v>**</v>
      </c>
      <c r="BA13" t="str">
        <f t="shared" si="25"/>
        <v>••</v>
      </c>
      <c r="BB13" t="str">
        <f t="shared" si="26"/>
        <v>°</v>
      </c>
      <c r="BC13" t="str">
        <f t="shared" si="27"/>
        <v>••°</v>
      </c>
      <c r="BE13">
        <f t="shared" si="28"/>
        <v>0.24416106100000001</v>
      </c>
      <c r="BF13" t="str">
        <f t="shared" si="29"/>
        <v/>
      </c>
      <c r="BG13" t="str">
        <f t="shared" si="30"/>
        <v/>
      </c>
      <c r="BH13" t="str">
        <f t="shared" si="31"/>
        <v/>
      </c>
      <c r="BI13" t="str">
        <f t="shared" si="32"/>
        <v/>
      </c>
      <c r="BJ13">
        <f t="shared" si="33"/>
        <v>0.24279020200000001</v>
      </c>
      <c r="BK13" t="str">
        <f t="shared" si="34"/>
        <v/>
      </c>
      <c r="BL13" t="str">
        <f t="shared" si="35"/>
        <v/>
      </c>
      <c r="BM13" t="str">
        <f t="shared" si="36"/>
        <v/>
      </c>
      <c r="BN13" t="str">
        <f t="shared" si="37"/>
        <v/>
      </c>
      <c r="BO13" t="str">
        <f t="shared" si="38"/>
        <v/>
      </c>
      <c r="BP13">
        <f t="shared" si="39"/>
        <v>4.5482944999999997E-2</v>
      </c>
      <c r="BR13">
        <f t="shared" si="40"/>
        <v>4.5482944999999997E-2</v>
      </c>
      <c r="BS13">
        <f t="shared" si="41"/>
        <v>0.24416106100000001</v>
      </c>
      <c r="BT13">
        <f t="shared" si="42"/>
        <v>0.17747806933333332</v>
      </c>
      <c r="BU13">
        <f t="shared" si="43"/>
        <v>0.11431318580736248</v>
      </c>
    </row>
    <row r="14" spans="1:73" x14ac:dyDescent="0.25">
      <c r="A14" t="s">
        <v>45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0.25624272100000001</v>
      </c>
      <c r="K14">
        <v>5.0817509999999998E-3</v>
      </c>
      <c r="L14">
        <v>0</v>
      </c>
      <c r="M14">
        <v>0</v>
      </c>
      <c r="N14" s="1">
        <v>8.6500000000000002E-5</v>
      </c>
      <c r="O14">
        <v>0.937300676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AA14" t="str">
        <f t="shared" si="0"/>
        <v/>
      </c>
      <c r="AB14" t="str">
        <f t="shared" si="1"/>
        <v/>
      </c>
      <c r="AC14" t="str">
        <f t="shared" si="2"/>
        <v/>
      </c>
      <c r="AD14" t="str">
        <f t="shared" si="3"/>
        <v/>
      </c>
      <c r="AE14" t="str">
        <f t="shared" si="4"/>
        <v/>
      </c>
      <c r="AF14" t="str">
        <f t="shared" si="5"/>
        <v/>
      </c>
      <c r="AG14" t="str">
        <f t="shared" si="6"/>
        <v/>
      </c>
      <c r="AH14" t="str">
        <f t="shared" si="7"/>
        <v/>
      </c>
      <c r="AI14" t="str">
        <f t="shared" si="8"/>
        <v>*</v>
      </c>
      <c r="AJ14" t="str">
        <f t="shared" si="9"/>
        <v/>
      </c>
      <c r="AK14" t="str">
        <f t="shared" si="10"/>
        <v/>
      </c>
      <c r="AL14" t="str">
        <f t="shared" si="11"/>
        <v/>
      </c>
      <c r="AM14" t="str">
        <f t="shared" si="12"/>
        <v/>
      </c>
      <c r="AN14" t="str">
        <f t="shared" si="13"/>
        <v/>
      </c>
      <c r="AO14" t="str">
        <f t="shared" si="14"/>
        <v/>
      </c>
      <c r="AP14" t="str">
        <f t="shared" si="15"/>
        <v/>
      </c>
      <c r="AQ14" t="str">
        <f t="shared" si="16"/>
        <v/>
      </c>
      <c r="AR14" t="str">
        <f t="shared" si="17"/>
        <v/>
      </c>
      <c r="AS14" t="str">
        <f t="shared" si="18"/>
        <v/>
      </c>
      <c r="AT14" t="str">
        <f t="shared" si="19"/>
        <v/>
      </c>
      <c r="AU14" t="str">
        <f t="shared" si="20"/>
        <v/>
      </c>
      <c r="AV14" t="str">
        <f t="shared" si="21"/>
        <v/>
      </c>
      <c r="AW14" t="str">
        <f t="shared" si="22"/>
        <v/>
      </c>
      <c r="AX14" t="str">
        <f t="shared" si="23"/>
        <v/>
      </c>
      <c r="AZ14" t="str">
        <f t="shared" si="24"/>
        <v>*</v>
      </c>
      <c r="BA14" t="str">
        <f t="shared" si="25"/>
        <v>•</v>
      </c>
      <c r="BB14" t="str">
        <f t="shared" si="26"/>
        <v/>
      </c>
      <c r="BC14" t="str">
        <f t="shared" si="27"/>
        <v>•</v>
      </c>
      <c r="BE14" t="str">
        <f t="shared" si="28"/>
        <v/>
      </c>
      <c r="BF14" t="str">
        <f t="shared" si="29"/>
        <v/>
      </c>
      <c r="BG14" t="str">
        <f t="shared" si="30"/>
        <v/>
      </c>
      <c r="BH14" t="str">
        <f t="shared" si="31"/>
        <v/>
      </c>
      <c r="BI14">
        <f t="shared" si="32"/>
        <v>0.25624272100000001</v>
      </c>
      <c r="BJ14" t="str">
        <f t="shared" si="33"/>
        <v/>
      </c>
      <c r="BK14" t="str">
        <f t="shared" si="34"/>
        <v/>
      </c>
      <c r="BL14" t="str">
        <f t="shared" si="35"/>
        <v/>
      </c>
      <c r="BM14" t="str">
        <f t="shared" si="36"/>
        <v/>
      </c>
      <c r="BN14" t="str">
        <f t="shared" si="37"/>
        <v/>
      </c>
      <c r="BO14" t="str">
        <f t="shared" si="38"/>
        <v/>
      </c>
      <c r="BP14" t="str">
        <f t="shared" si="39"/>
        <v/>
      </c>
      <c r="BR14">
        <f t="shared" si="40"/>
        <v>0.25624272100000001</v>
      </c>
      <c r="BS14">
        <f t="shared" si="41"/>
        <v>0.25624272100000001</v>
      </c>
      <c r="BT14">
        <f t="shared" si="42"/>
        <v>0.25624272100000001</v>
      </c>
      <c r="BU14" t="e">
        <f t="shared" si="43"/>
        <v>#DIV/0!</v>
      </c>
    </row>
    <row r="15" spans="1:73" x14ac:dyDescent="0.25">
      <c r="A15" t="s">
        <v>46</v>
      </c>
      <c r="B15">
        <v>4.8037321000000001E-2</v>
      </c>
      <c r="C15">
        <v>3.2011280000000001E-3</v>
      </c>
      <c r="D15">
        <v>0</v>
      </c>
      <c r="E15">
        <v>0</v>
      </c>
      <c r="F15">
        <v>0</v>
      </c>
      <c r="G15">
        <v>0</v>
      </c>
      <c r="H15">
        <v>1.6484340000000001E-3</v>
      </c>
      <c r="I15">
        <v>0.77951903700000003</v>
      </c>
      <c r="J15">
        <v>0</v>
      </c>
      <c r="K15">
        <v>0</v>
      </c>
      <c r="L15">
        <v>0.33908788499999998</v>
      </c>
      <c r="M15" s="1">
        <v>6.8099999999999995E-14</v>
      </c>
      <c r="N15">
        <v>2.2471871000000001E-2</v>
      </c>
      <c r="O15">
        <v>0.20237818899999999</v>
      </c>
      <c r="P15">
        <v>2.91552E-3</v>
      </c>
      <c r="Q15">
        <v>0.67426556199999998</v>
      </c>
      <c r="R15">
        <v>4.8231790000000004E-3</v>
      </c>
      <c r="S15">
        <v>0.53271299699999997</v>
      </c>
      <c r="T15">
        <v>4.8414494000000002E-2</v>
      </c>
      <c r="U15">
        <v>0.23428543299999999</v>
      </c>
      <c r="V15">
        <v>0.13571979100000001</v>
      </c>
      <c r="W15">
        <v>3.4897985999999999E-2</v>
      </c>
      <c r="X15">
        <v>1.3708161999999999E-2</v>
      </c>
      <c r="Y15">
        <v>0.35297803300000002</v>
      </c>
      <c r="AA15" t="str">
        <f t="shared" si="0"/>
        <v>*</v>
      </c>
      <c r="AB15" t="str">
        <f t="shared" si="1"/>
        <v/>
      </c>
      <c r="AC15" t="str">
        <f t="shared" si="2"/>
        <v/>
      </c>
      <c r="AD15" t="str">
        <f t="shared" si="3"/>
        <v/>
      </c>
      <c r="AE15" t="str">
        <f t="shared" si="4"/>
        <v/>
      </c>
      <c r="AF15" t="str">
        <f t="shared" si="5"/>
        <v/>
      </c>
      <c r="AG15" t="str">
        <f t="shared" si="6"/>
        <v/>
      </c>
      <c r="AH15" t="str">
        <f t="shared" si="7"/>
        <v/>
      </c>
      <c r="AI15" t="str">
        <f t="shared" si="8"/>
        <v/>
      </c>
      <c r="AJ15" t="str">
        <f t="shared" si="9"/>
        <v/>
      </c>
      <c r="AK15" t="str">
        <f t="shared" si="10"/>
        <v>*</v>
      </c>
      <c r="AL15" t="str">
        <f t="shared" si="11"/>
        <v/>
      </c>
      <c r="AM15" t="str">
        <f t="shared" si="12"/>
        <v/>
      </c>
      <c r="AN15" t="str">
        <f t="shared" si="13"/>
        <v/>
      </c>
      <c r="AO15" t="str">
        <f t="shared" si="14"/>
        <v/>
      </c>
      <c r="AP15" t="str">
        <f t="shared" si="15"/>
        <v/>
      </c>
      <c r="AQ15" t="str">
        <f t="shared" si="16"/>
        <v/>
      </c>
      <c r="AR15" t="str">
        <f t="shared" si="17"/>
        <v/>
      </c>
      <c r="AS15" t="str">
        <f t="shared" si="18"/>
        <v/>
      </c>
      <c r="AT15" t="str">
        <f t="shared" si="19"/>
        <v/>
      </c>
      <c r="AU15" t="str">
        <f t="shared" si="20"/>
        <v>*</v>
      </c>
      <c r="AV15" t="str">
        <f t="shared" si="21"/>
        <v/>
      </c>
      <c r="AW15" t="str">
        <f t="shared" si="22"/>
        <v/>
      </c>
      <c r="AX15" t="str">
        <f t="shared" si="23"/>
        <v/>
      </c>
      <c r="AZ15" t="str">
        <f t="shared" si="24"/>
        <v>***</v>
      </c>
      <c r="BA15" t="str">
        <f t="shared" si="25"/>
        <v>•••</v>
      </c>
      <c r="BB15" t="str">
        <f t="shared" si="26"/>
        <v/>
      </c>
      <c r="BC15" t="str">
        <f t="shared" si="27"/>
        <v>•••</v>
      </c>
      <c r="BE15">
        <f t="shared" si="28"/>
        <v>4.8037321000000001E-2</v>
      </c>
      <c r="BF15" t="str">
        <f t="shared" si="29"/>
        <v/>
      </c>
      <c r="BG15" t="str">
        <f t="shared" si="30"/>
        <v/>
      </c>
      <c r="BH15" t="str">
        <f t="shared" si="31"/>
        <v/>
      </c>
      <c r="BI15" t="str">
        <f t="shared" si="32"/>
        <v/>
      </c>
      <c r="BJ15">
        <f t="shared" si="33"/>
        <v>0.33908788499999998</v>
      </c>
      <c r="BK15" t="str">
        <f t="shared" si="34"/>
        <v/>
      </c>
      <c r="BL15" t="str">
        <f t="shared" si="35"/>
        <v/>
      </c>
      <c r="BM15" t="str">
        <f t="shared" si="36"/>
        <v/>
      </c>
      <c r="BN15" t="str">
        <f t="shared" si="37"/>
        <v/>
      </c>
      <c r="BO15">
        <f t="shared" si="38"/>
        <v>0.13571979100000001</v>
      </c>
      <c r="BP15" t="str">
        <f t="shared" si="39"/>
        <v/>
      </c>
      <c r="BR15">
        <f t="shared" si="40"/>
        <v>4.8037321000000001E-2</v>
      </c>
      <c r="BS15">
        <f t="shared" si="41"/>
        <v>0.33908788499999998</v>
      </c>
      <c r="BT15">
        <f t="shared" si="42"/>
        <v>0.17428166566666667</v>
      </c>
      <c r="BU15">
        <f t="shared" si="43"/>
        <v>0.14930797478545912</v>
      </c>
    </row>
    <row r="16" spans="1:73" x14ac:dyDescent="0.25">
      <c r="A16" t="s">
        <v>47</v>
      </c>
      <c r="B16">
        <v>0.12508133099999999</v>
      </c>
      <c r="C16" s="1">
        <v>1.19E-6</v>
      </c>
      <c r="D16">
        <v>3.3409696000000003E-2</v>
      </c>
      <c r="E16">
        <v>0.258936891</v>
      </c>
      <c r="F16">
        <v>1.6842940000000001E-2</v>
      </c>
      <c r="G16">
        <v>0.52745999799999999</v>
      </c>
      <c r="H16">
        <v>6.9982908999999996E-2</v>
      </c>
      <c r="I16">
        <v>6.3380295000000003E-2</v>
      </c>
      <c r="J16">
        <v>0</v>
      </c>
      <c r="K16">
        <v>0</v>
      </c>
      <c r="L16">
        <v>5.0884710999999999E-2</v>
      </c>
      <c r="M16">
        <v>7.8094890000000002E-3</v>
      </c>
      <c r="N16" s="1">
        <v>5.0000000000000002E-5</v>
      </c>
      <c r="O16">
        <v>0.95230079000000001</v>
      </c>
      <c r="P16">
        <v>8.3955439999999996E-3</v>
      </c>
      <c r="Q16">
        <v>0.47509774799999999</v>
      </c>
      <c r="R16">
        <v>0.14684128599999999</v>
      </c>
      <c r="S16">
        <v>3.4932099999999998E-4</v>
      </c>
      <c r="T16">
        <v>0</v>
      </c>
      <c r="U16">
        <v>0</v>
      </c>
      <c r="V16">
        <v>0.13498478799999999</v>
      </c>
      <c r="W16">
        <v>3.5432326E-2</v>
      </c>
      <c r="X16">
        <v>0</v>
      </c>
      <c r="Y16">
        <v>0</v>
      </c>
      <c r="AA16" t="str">
        <f t="shared" si="0"/>
        <v>*</v>
      </c>
      <c r="AB16" t="str">
        <f t="shared" si="1"/>
        <v/>
      </c>
      <c r="AC16" t="str">
        <f t="shared" si="2"/>
        <v/>
      </c>
      <c r="AD16" t="str">
        <f t="shared" si="3"/>
        <v/>
      </c>
      <c r="AE16" t="str">
        <f t="shared" si="4"/>
        <v/>
      </c>
      <c r="AF16" t="str">
        <f t="shared" si="5"/>
        <v/>
      </c>
      <c r="AG16" t="str">
        <f t="shared" si="6"/>
        <v/>
      </c>
      <c r="AH16" t="str">
        <f t="shared" si="7"/>
        <v>°</v>
      </c>
      <c r="AI16" t="str">
        <f t="shared" si="8"/>
        <v/>
      </c>
      <c r="AJ16" t="str">
        <f t="shared" si="9"/>
        <v/>
      </c>
      <c r="AK16" t="str">
        <f t="shared" si="10"/>
        <v>*</v>
      </c>
      <c r="AL16" t="str">
        <f t="shared" si="11"/>
        <v/>
      </c>
      <c r="AM16" t="str">
        <f t="shared" si="12"/>
        <v/>
      </c>
      <c r="AN16" t="str">
        <f t="shared" si="13"/>
        <v/>
      </c>
      <c r="AO16" t="str">
        <f t="shared" si="14"/>
        <v/>
      </c>
      <c r="AP16" t="str">
        <f t="shared" si="15"/>
        <v/>
      </c>
      <c r="AQ16" t="str">
        <f t="shared" si="16"/>
        <v>*</v>
      </c>
      <c r="AR16" t="str">
        <f t="shared" si="17"/>
        <v/>
      </c>
      <c r="AS16" t="str">
        <f t="shared" si="18"/>
        <v/>
      </c>
      <c r="AT16" t="str">
        <f t="shared" si="19"/>
        <v/>
      </c>
      <c r="AU16" t="str">
        <f t="shared" si="20"/>
        <v>*</v>
      </c>
      <c r="AV16" t="str">
        <f t="shared" si="21"/>
        <v/>
      </c>
      <c r="AW16" t="str">
        <f t="shared" si="22"/>
        <v/>
      </c>
      <c r="AX16" t="str">
        <f t="shared" si="23"/>
        <v/>
      </c>
      <c r="AZ16" t="str">
        <f t="shared" si="24"/>
        <v>****</v>
      </c>
      <c r="BA16" t="str">
        <f t="shared" si="25"/>
        <v>••••</v>
      </c>
      <c r="BB16" t="str">
        <f t="shared" si="26"/>
        <v>°</v>
      </c>
      <c r="BC16" t="str">
        <f t="shared" si="27"/>
        <v>••••°</v>
      </c>
      <c r="BE16">
        <f t="shared" si="28"/>
        <v>0.12508133099999999</v>
      </c>
      <c r="BF16" t="str">
        <f t="shared" si="29"/>
        <v/>
      </c>
      <c r="BG16" t="str">
        <f t="shared" si="30"/>
        <v/>
      </c>
      <c r="BH16">
        <f t="shared" si="31"/>
        <v>6.9982908999999996E-2</v>
      </c>
      <c r="BI16" t="str">
        <f t="shared" si="32"/>
        <v/>
      </c>
      <c r="BJ16">
        <f t="shared" si="33"/>
        <v>5.0884710999999999E-2</v>
      </c>
      <c r="BK16" t="str">
        <f t="shared" si="34"/>
        <v/>
      </c>
      <c r="BL16" t="str">
        <f t="shared" si="35"/>
        <v/>
      </c>
      <c r="BM16">
        <f t="shared" si="36"/>
        <v>0.14684128599999999</v>
      </c>
      <c r="BN16" t="str">
        <f t="shared" si="37"/>
        <v/>
      </c>
      <c r="BO16">
        <f t="shared" si="38"/>
        <v>0.13498478799999999</v>
      </c>
      <c r="BP16" t="str">
        <f t="shared" si="39"/>
        <v/>
      </c>
      <c r="BR16">
        <f t="shared" si="40"/>
        <v>5.0884710999999999E-2</v>
      </c>
      <c r="BS16">
        <f t="shared" si="41"/>
        <v>0.14684128599999999</v>
      </c>
      <c r="BT16">
        <f t="shared" si="42"/>
        <v>0.10555500499999999</v>
      </c>
      <c r="BU16">
        <f t="shared" si="43"/>
        <v>4.2444556756950538E-2</v>
      </c>
    </row>
    <row r="17" spans="1:73" x14ac:dyDescent="0.25">
      <c r="A17" t="s">
        <v>48</v>
      </c>
      <c r="B17">
        <v>3.8463287999999998E-2</v>
      </c>
      <c r="C17">
        <v>8.5100339999999997E-3</v>
      </c>
      <c r="D17">
        <v>0</v>
      </c>
      <c r="E17">
        <v>0</v>
      </c>
      <c r="F17">
        <v>0.119374208</v>
      </c>
      <c r="G17">
        <v>8.3846074000000007E-2</v>
      </c>
      <c r="H17">
        <v>0</v>
      </c>
      <c r="I17">
        <v>0</v>
      </c>
      <c r="J17">
        <v>0</v>
      </c>
      <c r="K17">
        <v>0</v>
      </c>
      <c r="L17">
        <v>1.8863891000000001E-2</v>
      </c>
      <c r="M17">
        <v>0.108187068</v>
      </c>
      <c r="N17">
        <v>3.1293800000000002E-4</v>
      </c>
      <c r="O17">
        <v>0.88108300100000003</v>
      </c>
      <c r="P17">
        <v>5.3017109999999998E-3</v>
      </c>
      <c r="Q17">
        <v>0.57063633999999996</v>
      </c>
      <c r="R17">
        <v>7.0161704000000005E-2</v>
      </c>
      <c r="S17">
        <v>1.5521633E-2</v>
      </c>
      <c r="T17">
        <v>0</v>
      </c>
      <c r="U17">
        <v>0</v>
      </c>
      <c r="V17">
        <v>4.5962463000000002E-2</v>
      </c>
      <c r="W17">
        <v>0.230888606</v>
      </c>
      <c r="X17">
        <v>0</v>
      </c>
      <c r="Y17">
        <v>0</v>
      </c>
      <c r="AA17" t="str">
        <f t="shared" si="0"/>
        <v>*</v>
      </c>
      <c r="AB17" t="str">
        <f t="shared" si="1"/>
        <v/>
      </c>
      <c r="AC17" t="str">
        <f t="shared" si="2"/>
        <v/>
      </c>
      <c r="AD17" t="str">
        <f t="shared" si="3"/>
        <v/>
      </c>
      <c r="AE17" t="str">
        <f t="shared" si="4"/>
        <v/>
      </c>
      <c r="AF17" t="str">
        <f t="shared" si="5"/>
        <v>°</v>
      </c>
      <c r="AG17" t="str">
        <f t="shared" si="6"/>
        <v/>
      </c>
      <c r="AH17" t="str">
        <f t="shared" si="7"/>
        <v/>
      </c>
      <c r="AI17" t="str">
        <f t="shared" si="8"/>
        <v/>
      </c>
      <c r="AJ17" t="str">
        <f t="shared" si="9"/>
        <v/>
      </c>
      <c r="AK17" t="str">
        <f t="shared" si="10"/>
        <v/>
      </c>
      <c r="AL17" t="str">
        <f t="shared" si="11"/>
        <v/>
      </c>
      <c r="AM17" t="str">
        <f t="shared" si="12"/>
        <v/>
      </c>
      <c r="AN17" t="str">
        <f t="shared" si="13"/>
        <v/>
      </c>
      <c r="AO17" t="str">
        <f t="shared" si="14"/>
        <v/>
      </c>
      <c r="AP17" t="str">
        <f t="shared" si="15"/>
        <v/>
      </c>
      <c r="AQ17" t="str">
        <f t="shared" si="16"/>
        <v>*</v>
      </c>
      <c r="AR17" t="str">
        <f t="shared" si="17"/>
        <v/>
      </c>
      <c r="AS17" t="str">
        <f t="shared" si="18"/>
        <v/>
      </c>
      <c r="AT17" t="str">
        <f t="shared" si="19"/>
        <v/>
      </c>
      <c r="AU17" t="str">
        <f t="shared" si="20"/>
        <v/>
      </c>
      <c r="AV17" t="str">
        <f t="shared" si="21"/>
        <v/>
      </c>
      <c r="AW17" t="str">
        <f t="shared" si="22"/>
        <v/>
      </c>
      <c r="AX17" t="str">
        <f t="shared" si="23"/>
        <v/>
      </c>
      <c r="AZ17" t="str">
        <f t="shared" si="24"/>
        <v>**</v>
      </c>
      <c r="BA17" t="str">
        <f t="shared" si="25"/>
        <v>••</v>
      </c>
      <c r="BB17" t="str">
        <f t="shared" si="26"/>
        <v>°</v>
      </c>
      <c r="BC17" t="str">
        <f t="shared" si="27"/>
        <v>••°</v>
      </c>
      <c r="BE17">
        <f t="shared" si="28"/>
        <v>3.8463287999999998E-2</v>
      </c>
      <c r="BF17" t="str">
        <f t="shared" si="29"/>
        <v/>
      </c>
      <c r="BG17">
        <f t="shared" si="30"/>
        <v>0.119374208</v>
      </c>
      <c r="BH17" t="str">
        <f t="shared" si="31"/>
        <v/>
      </c>
      <c r="BI17" t="str">
        <f t="shared" si="32"/>
        <v/>
      </c>
      <c r="BJ17" t="str">
        <f t="shared" si="33"/>
        <v/>
      </c>
      <c r="BK17" t="str">
        <f t="shared" si="34"/>
        <v/>
      </c>
      <c r="BL17" t="str">
        <f t="shared" si="35"/>
        <v/>
      </c>
      <c r="BM17">
        <f t="shared" si="36"/>
        <v>7.0161704000000005E-2</v>
      </c>
      <c r="BN17" t="str">
        <f t="shared" si="37"/>
        <v/>
      </c>
      <c r="BO17" t="str">
        <f t="shared" si="38"/>
        <v/>
      </c>
      <c r="BP17" t="str">
        <f t="shared" si="39"/>
        <v/>
      </c>
      <c r="BR17">
        <f t="shared" si="40"/>
        <v>3.8463287999999998E-2</v>
      </c>
      <c r="BS17">
        <f t="shared" si="41"/>
        <v>0.119374208</v>
      </c>
      <c r="BT17">
        <f t="shared" si="42"/>
        <v>7.5999733333333333E-2</v>
      </c>
      <c r="BU17">
        <f t="shared" si="43"/>
        <v>4.0770162909709404E-2</v>
      </c>
    </row>
    <row r="18" spans="1:73" x14ac:dyDescent="0.25">
      <c r="A18" t="s">
        <v>49</v>
      </c>
      <c r="B18">
        <v>6.6013971000000005E-2</v>
      </c>
      <c r="C18">
        <v>5.1678599999999998E-4</v>
      </c>
      <c r="D18">
        <v>1.8022699999999999E-3</v>
      </c>
      <c r="E18">
        <v>0.79478627300000004</v>
      </c>
      <c r="F18">
        <v>0.124908981</v>
      </c>
      <c r="G18">
        <v>7.6534781999999996E-2</v>
      </c>
      <c r="H18">
        <v>0.124609805</v>
      </c>
      <c r="I18">
        <v>1.1920524E-2</v>
      </c>
      <c r="J18">
        <v>1.4605849000000001E-2</v>
      </c>
      <c r="K18">
        <v>0.532305798</v>
      </c>
      <c r="L18">
        <v>0.24063838000000001</v>
      </c>
      <c r="M18" s="1">
        <v>1.01E-9</v>
      </c>
      <c r="N18">
        <v>1.4801676999999999E-2</v>
      </c>
      <c r="O18">
        <v>0.30179042700000003</v>
      </c>
      <c r="P18">
        <v>1.4429914E-2</v>
      </c>
      <c r="Q18">
        <v>0.34836371300000002</v>
      </c>
      <c r="R18">
        <v>0.23143850999999999</v>
      </c>
      <c r="S18" s="1">
        <v>4.1500000000000001E-6</v>
      </c>
      <c r="T18">
        <v>2.4217556000000001E-2</v>
      </c>
      <c r="U18">
        <v>0.40317787199999999</v>
      </c>
      <c r="V18">
        <v>2.547176E-2</v>
      </c>
      <c r="W18">
        <v>0.374982186</v>
      </c>
      <c r="X18">
        <v>2.7301559999999999E-2</v>
      </c>
      <c r="Y18">
        <v>0.18839039299999999</v>
      </c>
      <c r="AA18" t="str">
        <f t="shared" si="0"/>
        <v>*</v>
      </c>
      <c r="AB18" t="str">
        <f t="shared" si="1"/>
        <v/>
      </c>
      <c r="AC18" t="str">
        <f t="shared" si="2"/>
        <v/>
      </c>
      <c r="AD18" t="str">
        <f t="shared" si="3"/>
        <v/>
      </c>
      <c r="AE18" t="str">
        <f t="shared" si="4"/>
        <v/>
      </c>
      <c r="AF18" t="str">
        <f t="shared" si="5"/>
        <v>°</v>
      </c>
      <c r="AG18" t="str">
        <f t="shared" si="6"/>
        <v>*</v>
      </c>
      <c r="AH18" t="str">
        <f t="shared" si="7"/>
        <v/>
      </c>
      <c r="AI18" t="str">
        <f t="shared" si="8"/>
        <v/>
      </c>
      <c r="AJ18" t="str">
        <f t="shared" si="9"/>
        <v/>
      </c>
      <c r="AK18" t="str">
        <f t="shared" si="10"/>
        <v>*</v>
      </c>
      <c r="AL18" t="str">
        <f t="shared" si="11"/>
        <v/>
      </c>
      <c r="AM18" t="str">
        <f t="shared" si="12"/>
        <v/>
      </c>
      <c r="AN18" t="str">
        <f t="shared" si="13"/>
        <v/>
      </c>
      <c r="AO18" t="str">
        <f t="shared" si="14"/>
        <v/>
      </c>
      <c r="AP18" t="str">
        <f t="shared" si="15"/>
        <v/>
      </c>
      <c r="AQ18" t="str">
        <f t="shared" si="16"/>
        <v>*</v>
      </c>
      <c r="AR18" t="str">
        <f t="shared" si="17"/>
        <v/>
      </c>
      <c r="AS18" t="str">
        <f t="shared" si="18"/>
        <v/>
      </c>
      <c r="AT18" t="str">
        <f t="shared" si="19"/>
        <v/>
      </c>
      <c r="AU18" t="str">
        <f t="shared" si="20"/>
        <v/>
      </c>
      <c r="AV18" t="str">
        <f t="shared" si="21"/>
        <v/>
      </c>
      <c r="AW18" t="str">
        <f t="shared" si="22"/>
        <v/>
      </c>
      <c r="AX18" t="str">
        <f t="shared" si="23"/>
        <v/>
      </c>
      <c r="AZ18" t="str">
        <f t="shared" si="24"/>
        <v>****</v>
      </c>
      <c r="BA18" t="str">
        <f t="shared" si="25"/>
        <v>••••</v>
      </c>
      <c r="BB18" t="str">
        <f t="shared" si="26"/>
        <v>°</v>
      </c>
      <c r="BC18" t="str">
        <f t="shared" si="27"/>
        <v>••••°</v>
      </c>
      <c r="BE18">
        <f t="shared" si="28"/>
        <v>6.6013971000000005E-2</v>
      </c>
      <c r="BF18" t="str">
        <f t="shared" si="29"/>
        <v/>
      </c>
      <c r="BG18">
        <f t="shared" si="30"/>
        <v>0.124908981</v>
      </c>
      <c r="BH18">
        <f t="shared" si="31"/>
        <v>0.124609805</v>
      </c>
      <c r="BI18" t="str">
        <f t="shared" si="32"/>
        <v/>
      </c>
      <c r="BJ18">
        <f t="shared" si="33"/>
        <v>0.24063838000000001</v>
      </c>
      <c r="BK18" t="str">
        <f t="shared" si="34"/>
        <v/>
      </c>
      <c r="BL18" t="str">
        <f t="shared" si="35"/>
        <v/>
      </c>
      <c r="BM18">
        <f t="shared" si="36"/>
        <v>0.23143850999999999</v>
      </c>
      <c r="BN18" t="str">
        <f t="shared" si="37"/>
        <v/>
      </c>
      <c r="BO18" t="str">
        <f t="shared" si="38"/>
        <v/>
      </c>
      <c r="BP18" t="str">
        <f t="shared" si="39"/>
        <v/>
      </c>
      <c r="BR18">
        <f t="shared" si="40"/>
        <v>6.6013971000000005E-2</v>
      </c>
      <c r="BS18">
        <f t="shared" si="41"/>
        <v>0.24063838000000001</v>
      </c>
      <c r="BT18">
        <f t="shared" si="42"/>
        <v>0.15752192940000001</v>
      </c>
      <c r="BU18">
        <f t="shared" si="43"/>
        <v>7.5651378101024722E-2</v>
      </c>
    </row>
    <row r="19" spans="1:73" x14ac:dyDescent="0.25">
      <c r="A19" t="s">
        <v>50</v>
      </c>
      <c r="B19">
        <v>5.2206676E-2</v>
      </c>
      <c r="C19">
        <v>2.0955750000000001E-3</v>
      </c>
      <c r="D19">
        <v>0</v>
      </c>
      <c r="E19">
        <v>0</v>
      </c>
      <c r="F19">
        <v>4.1179064000000001E-2</v>
      </c>
      <c r="G19">
        <v>0.320110689</v>
      </c>
      <c r="H19">
        <v>0</v>
      </c>
      <c r="I19">
        <v>0</v>
      </c>
      <c r="J19">
        <v>0</v>
      </c>
      <c r="K19">
        <v>0</v>
      </c>
      <c r="L19">
        <v>0.18093390400000001</v>
      </c>
      <c r="M19" s="1">
        <v>1.99E-7</v>
      </c>
      <c r="N19">
        <v>8.5310119999999993E-3</v>
      </c>
      <c r="O19">
        <v>0.433809742</v>
      </c>
      <c r="P19">
        <v>2.0393623E-2</v>
      </c>
      <c r="Q19">
        <v>0.26419727100000001</v>
      </c>
      <c r="R19">
        <v>0.124626915</v>
      </c>
      <c r="S19">
        <v>1.062185E-3</v>
      </c>
      <c r="T19">
        <v>0</v>
      </c>
      <c r="U19">
        <v>0</v>
      </c>
      <c r="V19">
        <v>0.1645693</v>
      </c>
      <c r="W19">
        <v>1.9166913000000001E-2</v>
      </c>
      <c r="X19">
        <v>0</v>
      </c>
      <c r="Y19">
        <v>0</v>
      </c>
      <c r="AA19" t="str">
        <f t="shared" si="0"/>
        <v>*</v>
      </c>
      <c r="AB19" t="str">
        <f t="shared" si="1"/>
        <v/>
      </c>
      <c r="AC19" t="str">
        <f t="shared" si="2"/>
        <v/>
      </c>
      <c r="AD19" t="str">
        <f t="shared" si="3"/>
        <v/>
      </c>
      <c r="AE19" t="str">
        <f t="shared" si="4"/>
        <v/>
      </c>
      <c r="AF19" t="str">
        <f t="shared" si="5"/>
        <v/>
      </c>
      <c r="AG19" t="str">
        <f t="shared" si="6"/>
        <v/>
      </c>
      <c r="AH19" t="str">
        <f t="shared" si="7"/>
        <v/>
      </c>
      <c r="AI19" t="str">
        <f t="shared" si="8"/>
        <v/>
      </c>
      <c r="AJ19" t="str">
        <f t="shared" si="9"/>
        <v/>
      </c>
      <c r="AK19" t="str">
        <f t="shared" si="10"/>
        <v>*</v>
      </c>
      <c r="AL19" t="str">
        <f t="shared" si="11"/>
        <v/>
      </c>
      <c r="AM19" t="str">
        <f t="shared" si="12"/>
        <v/>
      </c>
      <c r="AN19" t="str">
        <f t="shared" si="13"/>
        <v/>
      </c>
      <c r="AO19" t="str">
        <f t="shared" si="14"/>
        <v/>
      </c>
      <c r="AP19" t="str">
        <f t="shared" si="15"/>
        <v/>
      </c>
      <c r="AQ19" t="str">
        <f t="shared" si="16"/>
        <v>*</v>
      </c>
      <c r="AR19" t="str">
        <f t="shared" si="17"/>
        <v/>
      </c>
      <c r="AS19" t="str">
        <f t="shared" si="18"/>
        <v/>
      </c>
      <c r="AT19" t="str">
        <f t="shared" si="19"/>
        <v/>
      </c>
      <c r="AU19" t="str">
        <f t="shared" si="20"/>
        <v>*</v>
      </c>
      <c r="AV19" t="str">
        <f t="shared" si="21"/>
        <v/>
      </c>
      <c r="AW19" t="str">
        <f t="shared" si="22"/>
        <v/>
      </c>
      <c r="AX19" t="str">
        <f t="shared" si="23"/>
        <v/>
      </c>
      <c r="AZ19" t="str">
        <f t="shared" si="24"/>
        <v>****</v>
      </c>
      <c r="BA19" t="str">
        <f t="shared" si="25"/>
        <v>••••</v>
      </c>
      <c r="BB19" t="str">
        <f t="shared" si="26"/>
        <v/>
      </c>
      <c r="BC19" t="str">
        <f t="shared" si="27"/>
        <v>••••</v>
      </c>
      <c r="BE19">
        <f t="shared" si="28"/>
        <v>5.2206676E-2</v>
      </c>
      <c r="BF19" t="str">
        <f t="shared" si="29"/>
        <v/>
      </c>
      <c r="BG19" t="str">
        <f t="shared" si="30"/>
        <v/>
      </c>
      <c r="BH19" t="str">
        <f t="shared" si="31"/>
        <v/>
      </c>
      <c r="BI19" t="str">
        <f t="shared" si="32"/>
        <v/>
      </c>
      <c r="BJ19">
        <f t="shared" si="33"/>
        <v>0.18093390400000001</v>
      </c>
      <c r="BK19" t="str">
        <f t="shared" si="34"/>
        <v/>
      </c>
      <c r="BL19" t="str">
        <f t="shared" si="35"/>
        <v/>
      </c>
      <c r="BM19">
        <f t="shared" si="36"/>
        <v>0.124626915</v>
      </c>
      <c r="BN19" t="str">
        <f t="shared" si="37"/>
        <v/>
      </c>
      <c r="BO19">
        <f t="shared" si="38"/>
        <v>0.1645693</v>
      </c>
      <c r="BP19" t="str">
        <f t="shared" si="39"/>
        <v/>
      </c>
      <c r="BR19">
        <f t="shared" si="40"/>
        <v>5.2206676E-2</v>
      </c>
      <c r="BS19">
        <f t="shared" si="41"/>
        <v>0.18093390400000001</v>
      </c>
      <c r="BT19">
        <f t="shared" si="42"/>
        <v>0.13058419875000002</v>
      </c>
      <c r="BU19">
        <f t="shared" si="43"/>
        <v>5.7354468665889211E-2</v>
      </c>
    </row>
    <row r="20" spans="1:73" x14ac:dyDescent="0.25">
      <c r="A20" t="s">
        <v>51</v>
      </c>
      <c r="B20">
        <v>7.9397301000000003E-2</v>
      </c>
      <c r="C20">
        <v>1.3280099999999999E-4</v>
      </c>
      <c r="D20">
        <v>3.2123692000000002E-2</v>
      </c>
      <c r="E20">
        <v>0.26846662799999998</v>
      </c>
      <c r="F20">
        <v>0.22969875100000001</v>
      </c>
      <c r="G20">
        <v>1.3237433999999999E-2</v>
      </c>
      <c r="H20">
        <v>6.7928001000000002E-2</v>
      </c>
      <c r="I20">
        <v>6.7541140999999999E-2</v>
      </c>
      <c r="J20">
        <v>4.7611742999999998E-2</v>
      </c>
      <c r="K20">
        <v>0.25548385899999998</v>
      </c>
      <c r="L20">
        <v>5.0445719999999998E-3</v>
      </c>
      <c r="M20">
        <v>0.40777614000000001</v>
      </c>
      <c r="N20">
        <v>5.9586582999999999E-2</v>
      </c>
      <c r="O20">
        <v>3.6088521999999998E-2</v>
      </c>
      <c r="P20">
        <v>9.7987999999999999E-3</v>
      </c>
      <c r="Q20">
        <v>0.44019446499999998</v>
      </c>
      <c r="R20">
        <v>0.13682639899999999</v>
      </c>
      <c r="S20">
        <v>5.7789799999999998E-4</v>
      </c>
      <c r="T20">
        <v>5.3243413000000003E-2</v>
      </c>
      <c r="U20">
        <v>0.21171029299999999</v>
      </c>
      <c r="V20">
        <v>0.17122507200000001</v>
      </c>
      <c r="W20">
        <v>1.6674251000000001E-2</v>
      </c>
      <c r="X20">
        <v>1.3221182999999999E-2</v>
      </c>
      <c r="Y20">
        <v>0.361732636</v>
      </c>
      <c r="AA20" t="str">
        <f t="shared" si="0"/>
        <v>*</v>
      </c>
      <c r="AB20" t="str">
        <f t="shared" si="1"/>
        <v/>
      </c>
      <c r="AC20" t="str">
        <f t="shared" si="2"/>
        <v/>
      </c>
      <c r="AD20" t="str">
        <f t="shared" si="3"/>
        <v/>
      </c>
      <c r="AE20" t="str">
        <f t="shared" si="4"/>
        <v>*</v>
      </c>
      <c r="AF20" t="str">
        <f t="shared" si="5"/>
        <v/>
      </c>
      <c r="AG20" t="str">
        <f t="shared" si="6"/>
        <v/>
      </c>
      <c r="AH20" t="str">
        <f t="shared" si="7"/>
        <v>°</v>
      </c>
      <c r="AI20" t="str">
        <f t="shared" si="8"/>
        <v/>
      </c>
      <c r="AJ20" t="str">
        <f t="shared" si="9"/>
        <v/>
      </c>
      <c r="AK20" t="str">
        <f t="shared" si="10"/>
        <v/>
      </c>
      <c r="AL20" t="str">
        <f t="shared" si="11"/>
        <v/>
      </c>
      <c r="AM20" t="str">
        <f t="shared" si="12"/>
        <v>*</v>
      </c>
      <c r="AN20" t="str">
        <f t="shared" si="13"/>
        <v/>
      </c>
      <c r="AO20" t="str">
        <f t="shared" si="14"/>
        <v/>
      </c>
      <c r="AP20" t="str">
        <f t="shared" si="15"/>
        <v/>
      </c>
      <c r="AQ20" t="str">
        <f t="shared" si="16"/>
        <v>*</v>
      </c>
      <c r="AR20" t="str">
        <f t="shared" si="17"/>
        <v/>
      </c>
      <c r="AS20" t="str">
        <f t="shared" si="18"/>
        <v/>
      </c>
      <c r="AT20" t="str">
        <f t="shared" si="19"/>
        <v/>
      </c>
      <c r="AU20" t="str">
        <f t="shared" si="20"/>
        <v>*</v>
      </c>
      <c r="AV20" t="str">
        <f t="shared" si="21"/>
        <v/>
      </c>
      <c r="AW20" t="str">
        <f t="shared" si="22"/>
        <v/>
      </c>
      <c r="AX20" t="str">
        <f t="shared" si="23"/>
        <v/>
      </c>
      <c r="AZ20" t="str">
        <f t="shared" si="24"/>
        <v>*****</v>
      </c>
      <c r="BA20" t="str">
        <f t="shared" si="25"/>
        <v>•••••</v>
      </c>
      <c r="BB20" t="str">
        <f t="shared" si="26"/>
        <v>°</v>
      </c>
      <c r="BC20" t="str">
        <f t="shared" si="27"/>
        <v>•••••°</v>
      </c>
      <c r="BE20">
        <f t="shared" si="28"/>
        <v>7.9397301000000003E-2</v>
      </c>
      <c r="BF20" t="str">
        <f t="shared" si="29"/>
        <v/>
      </c>
      <c r="BG20">
        <f t="shared" si="30"/>
        <v>0.22969875100000001</v>
      </c>
      <c r="BH20">
        <f t="shared" si="31"/>
        <v>6.7928001000000002E-2</v>
      </c>
      <c r="BI20" t="str">
        <f t="shared" si="32"/>
        <v/>
      </c>
      <c r="BJ20" t="str">
        <f t="shared" si="33"/>
        <v/>
      </c>
      <c r="BK20">
        <f t="shared" si="34"/>
        <v>5.9586582999999999E-2</v>
      </c>
      <c r="BL20" t="str">
        <f t="shared" si="35"/>
        <v/>
      </c>
      <c r="BM20">
        <f t="shared" si="36"/>
        <v>0.13682639899999999</v>
      </c>
      <c r="BN20" t="str">
        <f t="shared" si="37"/>
        <v/>
      </c>
      <c r="BO20">
        <f t="shared" si="38"/>
        <v>0.17122507200000001</v>
      </c>
      <c r="BP20" t="str">
        <f t="shared" si="39"/>
        <v/>
      </c>
      <c r="BR20">
        <f t="shared" si="40"/>
        <v>5.9586582999999999E-2</v>
      </c>
      <c r="BS20">
        <f t="shared" si="41"/>
        <v>0.22969875100000001</v>
      </c>
      <c r="BT20">
        <f t="shared" si="42"/>
        <v>0.12411035116666667</v>
      </c>
      <c r="BU20">
        <f t="shared" si="43"/>
        <v>6.7600939275943434E-2</v>
      </c>
    </row>
    <row r="21" spans="1:73" x14ac:dyDescent="0.25">
      <c r="A21" t="s">
        <v>52</v>
      </c>
      <c r="B21">
        <v>0.14496310200000001</v>
      </c>
      <c r="C21" s="1">
        <v>1.4600000000000001E-7</v>
      </c>
      <c r="D21">
        <v>2.0983320000000001E-3</v>
      </c>
      <c r="E21">
        <v>0.77896123799999994</v>
      </c>
      <c r="F21">
        <v>7.9789628000000001E-2</v>
      </c>
      <c r="G21">
        <v>0.162067919</v>
      </c>
      <c r="H21">
        <v>0.16713941600000001</v>
      </c>
      <c r="I21">
        <v>3.2011829999999998E-3</v>
      </c>
      <c r="J21">
        <v>1.1977599E-2</v>
      </c>
      <c r="K21">
        <v>0.57197721700000004</v>
      </c>
      <c r="L21">
        <v>8.2506906000000005E-2</v>
      </c>
      <c r="M21">
        <v>6.3573299999999998E-4</v>
      </c>
      <c r="N21">
        <v>9.6259759999999996E-3</v>
      </c>
      <c r="O21">
        <v>0.40561659300000003</v>
      </c>
      <c r="P21">
        <v>5.4913369999999998E-3</v>
      </c>
      <c r="Q21">
        <v>0.56380772800000001</v>
      </c>
      <c r="R21">
        <v>0.17447743700000001</v>
      </c>
      <c r="S21" s="1">
        <v>8.53E-5</v>
      </c>
      <c r="T21">
        <v>4.6541425999999997E-2</v>
      </c>
      <c r="U21">
        <v>0.24378137999999999</v>
      </c>
      <c r="V21">
        <v>0.20895190999999999</v>
      </c>
      <c r="W21">
        <v>7.4866250000000002E-3</v>
      </c>
      <c r="X21">
        <v>0.32072355000000002</v>
      </c>
      <c r="Y21" s="1">
        <v>8.7899999999999997E-7</v>
      </c>
      <c r="AA21" t="str">
        <f t="shared" si="0"/>
        <v>*</v>
      </c>
      <c r="AB21" t="str">
        <f t="shared" si="1"/>
        <v/>
      </c>
      <c r="AC21" t="str">
        <f t="shared" si="2"/>
        <v/>
      </c>
      <c r="AD21" t="str">
        <f t="shared" si="3"/>
        <v/>
      </c>
      <c r="AE21" t="str">
        <f t="shared" si="4"/>
        <v/>
      </c>
      <c r="AF21" t="str">
        <f t="shared" si="5"/>
        <v/>
      </c>
      <c r="AG21" t="str">
        <f t="shared" si="6"/>
        <v>*</v>
      </c>
      <c r="AH21" t="str">
        <f t="shared" si="7"/>
        <v/>
      </c>
      <c r="AI21" t="str">
        <f t="shared" si="8"/>
        <v/>
      </c>
      <c r="AJ21" t="str">
        <f t="shared" si="9"/>
        <v/>
      </c>
      <c r="AK21" t="str">
        <f t="shared" si="10"/>
        <v>*</v>
      </c>
      <c r="AL21" t="str">
        <f t="shared" si="11"/>
        <v/>
      </c>
      <c r="AM21" t="str">
        <f t="shared" si="12"/>
        <v/>
      </c>
      <c r="AN21" t="str">
        <f t="shared" si="13"/>
        <v/>
      </c>
      <c r="AO21" t="str">
        <f t="shared" si="14"/>
        <v/>
      </c>
      <c r="AP21" t="str">
        <f t="shared" si="15"/>
        <v/>
      </c>
      <c r="AQ21" t="str">
        <f t="shared" si="16"/>
        <v>*</v>
      </c>
      <c r="AR21" t="str">
        <f t="shared" si="17"/>
        <v/>
      </c>
      <c r="AS21" t="str">
        <f t="shared" si="18"/>
        <v/>
      </c>
      <c r="AT21" t="str">
        <f t="shared" si="19"/>
        <v/>
      </c>
      <c r="AU21" t="str">
        <f t="shared" si="20"/>
        <v>*</v>
      </c>
      <c r="AV21" t="str">
        <f t="shared" si="21"/>
        <v/>
      </c>
      <c r="AW21" t="str">
        <f t="shared" si="22"/>
        <v>*</v>
      </c>
      <c r="AX21" t="str">
        <f t="shared" si="23"/>
        <v/>
      </c>
      <c r="AZ21" t="str">
        <f t="shared" si="24"/>
        <v>******</v>
      </c>
      <c r="BA21" t="str">
        <f t="shared" si="25"/>
        <v>••••••</v>
      </c>
      <c r="BB21" t="str">
        <f t="shared" si="26"/>
        <v/>
      </c>
      <c r="BC21" t="str">
        <f t="shared" si="27"/>
        <v>••••••</v>
      </c>
      <c r="BE21">
        <f t="shared" si="28"/>
        <v>0.14496310200000001</v>
      </c>
      <c r="BF21" t="str">
        <f t="shared" si="29"/>
        <v/>
      </c>
      <c r="BG21" t="str">
        <f t="shared" si="30"/>
        <v/>
      </c>
      <c r="BH21">
        <f t="shared" si="31"/>
        <v>0.16713941600000001</v>
      </c>
      <c r="BI21" t="str">
        <f t="shared" si="32"/>
        <v/>
      </c>
      <c r="BJ21">
        <f t="shared" si="33"/>
        <v>8.2506906000000005E-2</v>
      </c>
      <c r="BK21" t="str">
        <f t="shared" si="34"/>
        <v/>
      </c>
      <c r="BL21" t="str">
        <f t="shared" si="35"/>
        <v/>
      </c>
      <c r="BM21">
        <f t="shared" si="36"/>
        <v>0.17447743700000001</v>
      </c>
      <c r="BN21" t="str">
        <f t="shared" si="37"/>
        <v/>
      </c>
      <c r="BO21">
        <f t="shared" si="38"/>
        <v>0.20895190999999999</v>
      </c>
      <c r="BP21">
        <f t="shared" si="39"/>
        <v>0.32072355000000002</v>
      </c>
      <c r="BR21">
        <f t="shared" si="40"/>
        <v>8.2506906000000005E-2</v>
      </c>
      <c r="BS21">
        <f t="shared" si="41"/>
        <v>0.32072355000000002</v>
      </c>
      <c r="BT21">
        <f t="shared" si="42"/>
        <v>0.1831270535</v>
      </c>
      <c r="BU21">
        <f t="shared" si="43"/>
        <v>7.9386448160583128E-2</v>
      </c>
    </row>
    <row r="22" spans="1:73" x14ac:dyDescent="0.25">
      <c r="A22" t="s">
        <v>53</v>
      </c>
      <c r="B22">
        <v>0.157947697</v>
      </c>
      <c r="C22" s="1">
        <v>3.62E-8</v>
      </c>
      <c r="D22">
        <v>3.4433944000000001E-2</v>
      </c>
      <c r="E22">
        <v>0.251636254</v>
      </c>
      <c r="F22">
        <v>3.6968833999999999E-2</v>
      </c>
      <c r="G22">
        <v>0.34670170500000003</v>
      </c>
      <c r="H22">
        <v>0.20465151600000001</v>
      </c>
      <c r="I22">
        <v>9.7255799999999999E-4</v>
      </c>
      <c r="J22">
        <v>9.2376750000000007E-3</v>
      </c>
      <c r="K22">
        <v>0.61991758600000002</v>
      </c>
      <c r="L22">
        <v>8.6976064000000006E-2</v>
      </c>
      <c r="M22">
        <v>4.45735E-4</v>
      </c>
      <c r="N22">
        <v>4.4138952000000002E-2</v>
      </c>
      <c r="O22">
        <v>7.2394857000000007E-2</v>
      </c>
      <c r="P22">
        <v>3.117582E-2</v>
      </c>
      <c r="Q22">
        <v>0.16626833199999999</v>
      </c>
      <c r="R22">
        <v>0.17033686100000001</v>
      </c>
      <c r="S22">
        <v>1.0559400000000001E-4</v>
      </c>
      <c r="T22">
        <v>1.7196154000000002E-2</v>
      </c>
      <c r="U22">
        <v>0.481952616</v>
      </c>
      <c r="V22">
        <v>0.26328855200000001</v>
      </c>
      <c r="W22">
        <v>2.260873E-3</v>
      </c>
      <c r="X22">
        <v>0</v>
      </c>
      <c r="Y22">
        <v>0</v>
      </c>
      <c r="AA22" t="str">
        <f t="shared" si="0"/>
        <v>*</v>
      </c>
      <c r="AB22" t="str">
        <f t="shared" si="1"/>
        <v/>
      </c>
      <c r="AC22" t="str">
        <f t="shared" si="2"/>
        <v/>
      </c>
      <c r="AD22" t="str">
        <f t="shared" si="3"/>
        <v/>
      </c>
      <c r="AE22" t="str">
        <f t="shared" si="4"/>
        <v/>
      </c>
      <c r="AF22" t="str">
        <f t="shared" si="5"/>
        <v/>
      </c>
      <c r="AG22" t="str">
        <f t="shared" si="6"/>
        <v>*</v>
      </c>
      <c r="AH22" t="str">
        <f t="shared" si="7"/>
        <v/>
      </c>
      <c r="AI22" t="str">
        <f t="shared" si="8"/>
        <v/>
      </c>
      <c r="AJ22" t="str">
        <f t="shared" si="9"/>
        <v/>
      </c>
      <c r="AK22" t="str">
        <f t="shared" si="10"/>
        <v>*</v>
      </c>
      <c r="AL22" t="str">
        <f t="shared" si="11"/>
        <v/>
      </c>
      <c r="AM22" t="str">
        <f t="shared" si="12"/>
        <v/>
      </c>
      <c r="AN22" t="str">
        <f t="shared" si="13"/>
        <v>°</v>
      </c>
      <c r="AO22" t="str">
        <f t="shared" si="14"/>
        <v/>
      </c>
      <c r="AP22" t="str">
        <f t="shared" si="15"/>
        <v/>
      </c>
      <c r="AQ22" t="str">
        <f t="shared" si="16"/>
        <v>*</v>
      </c>
      <c r="AR22" t="str">
        <f t="shared" si="17"/>
        <v/>
      </c>
      <c r="AS22" t="str">
        <f t="shared" si="18"/>
        <v/>
      </c>
      <c r="AT22" t="str">
        <f t="shared" si="19"/>
        <v/>
      </c>
      <c r="AU22" t="str">
        <f t="shared" si="20"/>
        <v>*</v>
      </c>
      <c r="AV22" t="str">
        <f t="shared" si="21"/>
        <v/>
      </c>
      <c r="AW22" t="str">
        <f t="shared" si="22"/>
        <v/>
      </c>
      <c r="AX22" t="str">
        <f t="shared" si="23"/>
        <v/>
      </c>
      <c r="AZ22" t="str">
        <f t="shared" si="24"/>
        <v>*****</v>
      </c>
      <c r="BA22" t="str">
        <f t="shared" si="25"/>
        <v>•••••</v>
      </c>
      <c r="BB22" t="str">
        <f t="shared" si="26"/>
        <v>°</v>
      </c>
      <c r="BC22" t="str">
        <f t="shared" si="27"/>
        <v>•••••°</v>
      </c>
      <c r="BE22">
        <f t="shared" si="28"/>
        <v>0.157947697</v>
      </c>
      <c r="BF22" t="str">
        <f t="shared" si="29"/>
        <v/>
      </c>
      <c r="BG22" t="str">
        <f t="shared" si="30"/>
        <v/>
      </c>
      <c r="BH22">
        <f t="shared" si="31"/>
        <v>0.20465151600000001</v>
      </c>
      <c r="BI22" t="str">
        <f t="shared" si="32"/>
        <v/>
      </c>
      <c r="BJ22">
        <f t="shared" si="33"/>
        <v>8.6976064000000006E-2</v>
      </c>
      <c r="BK22">
        <f t="shared" si="34"/>
        <v>4.4138952000000002E-2</v>
      </c>
      <c r="BL22" t="str">
        <f t="shared" si="35"/>
        <v/>
      </c>
      <c r="BM22">
        <f t="shared" si="36"/>
        <v>0.17033686100000001</v>
      </c>
      <c r="BN22" t="str">
        <f t="shared" si="37"/>
        <v/>
      </c>
      <c r="BO22">
        <f t="shared" si="38"/>
        <v>0.26328855200000001</v>
      </c>
      <c r="BP22" t="str">
        <f t="shared" si="39"/>
        <v/>
      </c>
      <c r="BR22">
        <f t="shared" si="40"/>
        <v>4.4138952000000002E-2</v>
      </c>
      <c r="BS22">
        <f t="shared" si="41"/>
        <v>0.26328855200000001</v>
      </c>
      <c r="BT22">
        <f t="shared" si="42"/>
        <v>0.15455660700000001</v>
      </c>
      <c r="BU22">
        <f t="shared" si="43"/>
        <v>7.9185655275141598E-2</v>
      </c>
    </row>
    <row r="23" spans="1:73" x14ac:dyDescent="0.25">
      <c r="A23" t="s">
        <v>54</v>
      </c>
      <c r="B23">
        <v>0.117539753</v>
      </c>
      <c r="C23" s="1">
        <v>2.6299999999999998E-6</v>
      </c>
      <c r="D23">
        <v>9.4552137999999994E-2</v>
      </c>
      <c r="E23">
        <v>5.3589149000000003E-2</v>
      </c>
      <c r="F23">
        <v>5.8279660000000004E-3</v>
      </c>
      <c r="G23">
        <v>0.710889294</v>
      </c>
      <c r="H23">
        <v>9.9093565999999994E-2</v>
      </c>
      <c r="I23">
        <v>2.5977180999999998E-2</v>
      </c>
      <c r="J23">
        <v>0</v>
      </c>
      <c r="K23">
        <v>0</v>
      </c>
      <c r="L23">
        <v>0.137092196</v>
      </c>
      <c r="M23" s="1">
        <v>7.8199999999999997E-6</v>
      </c>
      <c r="N23">
        <v>5.2323439999999999E-3</v>
      </c>
      <c r="O23">
        <v>0.54023461500000003</v>
      </c>
      <c r="P23">
        <v>7.2153770000000002E-3</v>
      </c>
      <c r="Q23">
        <v>0.50802643000000003</v>
      </c>
      <c r="R23">
        <v>6.4163900000000001E-3</v>
      </c>
      <c r="S23">
        <v>0.47161250300000002</v>
      </c>
      <c r="T23">
        <v>3.391661E-2</v>
      </c>
      <c r="U23">
        <v>0.32131241500000002</v>
      </c>
      <c r="V23">
        <v>0.21277812400000001</v>
      </c>
      <c r="W23">
        <v>6.8941619999999997E-3</v>
      </c>
      <c r="X23">
        <v>0.275031466</v>
      </c>
      <c r="Y23" s="1">
        <v>7.3200000000000002E-6</v>
      </c>
      <c r="AA23" t="str">
        <f t="shared" si="0"/>
        <v>*</v>
      </c>
      <c r="AB23" t="str">
        <f t="shared" si="1"/>
        <v/>
      </c>
      <c r="AC23" t="str">
        <f t="shared" si="2"/>
        <v/>
      </c>
      <c r="AD23" t="str">
        <f t="shared" si="3"/>
        <v>°</v>
      </c>
      <c r="AE23" t="str">
        <f t="shared" si="4"/>
        <v/>
      </c>
      <c r="AF23" t="str">
        <f t="shared" si="5"/>
        <v/>
      </c>
      <c r="AG23" t="str">
        <f t="shared" si="6"/>
        <v>*</v>
      </c>
      <c r="AH23" t="str">
        <f t="shared" si="7"/>
        <v/>
      </c>
      <c r="AI23" t="str">
        <f t="shared" si="8"/>
        <v/>
      </c>
      <c r="AJ23" t="str">
        <f t="shared" si="9"/>
        <v/>
      </c>
      <c r="AK23" t="str">
        <f t="shared" si="10"/>
        <v>*</v>
      </c>
      <c r="AL23" t="str">
        <f t="shared" si="11"/>
        <v/>
      </c>
      <c r="AM23" t="str">
        <f t="shared" si="12"/>
        <v/>
      </c>
      <c r="AN23" t="str">
        <f t="shared" si="13"/>
        <v/>
      </c>
      <c r="AO23" t="str">
        <f t="shared" si="14"/>
        <v/>
      </c>
      <c r="AP23" t="str">
        <f t="shared" si="15"/>
        <v/>
      </c>
      <c r="AQ23" t="str">
        <f t="shared" si="16"/>
        <v/>
      </c>
      <c r="AR23" t="str">
        <f t="shared" si="17"/>
        <v/>
      </c>
      <c r="AS23" t="str">
        <f t="shared" si="18"/>
        <v/>
      </c>
      <c r="AT23" t="str">
        <f t="shared" si="19"/>
        <v/>
      </c>
      <c r="AU23" t="str">
        <f t="shared" si="20"/>
        <v>*</v>
      </c>
      <c r="AV23" t="str">
        <f t="shared" si="21"/>
        <v/>
      </c>
      <c r="AW23" t="str">
        <f t="shared" si="22"/>
        <v>*</v>
      </c>
      <c r="AX23" t="str">
        <f t="shared" si="23"/>
        <v/>
      </c>
      <c r="AZ23" t="str">
        <f t="shared" si="24"/>
        <v>*****</v>
      </c>
      <c r="BA23" t="str">
        <f t="shared" si="25"/>
        <v>•••••</v>
      </c>
      <c r="BB23" t="str">
        <f t="shared" si="26"/>
        <v>°</v>
      </c>
      <c r="BC23" t="str">
        <f t="shared" si="27"/>
        <v>•••••°</v>
      </c>
      <c r="BE23">
        <f t="shared" si="28"/>
        <v>0.117539753</v>
      </c>
      <c r="BF23">
        <f t="shared" si="29"/>
        <v>9.4552137999999994E-2</v>
      </c>
      <c r="BG23" t="str">
        <f t="shared" si="30"/>
        <v/>
      </c>
      <c r="BH23">
        <f t="shared" si="31"/>
        <v>9.9093565999999994E-2</v>
      </c>
      <c r="BI23" t="str">
        <f t="shared" si="32"/>
        <v/>
      </c>
      <c r="BJ23">
        <f t="shared" si="33"/>
        <v>0.137092196</v>
      </c>
      <c r="BK23" t="str">
        <f t="shared" si="34"/>
        <v/>
      </c>
      <c r="BL23" t="str">
        <f t="shared" si="35"/>
        <v/>
      </c>
      <c r="BM23" t="str">
        <f t="shared" si="36"/>
        <v/>
      </c>
      <c r="BN23" t="str">
        <f t="shared" si="37"/>
        <v/>
      </c>
      <c r="BO23">
        <f t="shared" si="38"/>
        <v>0.21277812400000001</v>
      </c>
      <c r="BP23">
        <f t="shared" si="39"/>
        <v>0.275031466</v>
      </c>
      <c r="BR23">
        <f t="shared" si="40"/>
        <v>9.4552137999999994E-2</v>
      </c>
      <c r="BS23">
        <f t="shared" si="41"/>
        <v>0.275031466</v>
      </c>
      <c r="BT23">
        <f t="shared" si="42"/>
        <v>0.15601454049999999</v>
      </c>
      <c r="BU23">
        <f t="shared" si="43"/>
        <v>7.2447390043924309E-2</v>
      </c>
    </row>
    <row r="24" spans="1:73" x14ac:dyDescent="0.25">
      <c r="A24" t="s">
        <v>55</v>
      </c>
      <c r="B24">
        <v>9.6689447999999997E-2</v>
      </c>
      <c r="C24" s="1">
        <v>2.27E-5</v>
      </c>
      <c r="D24">
        <v>3.7723927999999997E-2</v>
      </c>
      <c r="E24">
        <v>0.22978193999999999</v>
      </c>
      <c r="F24">
        <v>4.9721402999999997E-2</v>
      </c>
      <c r="G24">
        <v>0.27354542500000001</v>
      </c>
      <c r="H24">
        <v>9.6099328999999997E-2</v>
      </c>
      <c r="I24">
        <v>2.8461528E-2</v>
      </c>
      <c r="J24">
        <v>6.7138529999999997E-3</v>
      </c>
      <c r="K24">
        <v>0.672621723</v>
      </c>
      <c r="L24">
        <v>8.1724053000000005E-2</v>
      </c>
      <c r="M24">
        <v>6.7649099999999998E-4</v>
      </c>
      <c r="N24">
        <v>7.2527959999999997E-3</v>
      </c>
      <c r="O24">
        <v>0.47063719199999998</v>
      </c>
      <c r="P24">
        <v>5.4652421E-2</v>
      </c>
      <c r="Q24">
        <v>6.5176437000000004E-2</v>
      </c>
      <c r="R24">
        <v>0.150809954</v>
      </c>
      <c r="S24">
        <v>2.8585399999999999E-4</v>
      </c>
      <c r="T24">
        <v>3.3394120999999999E-2</v>
      </c>
      <c r="U24">
        <v>0.32513365700000002</v>
      </c>
      <c r="V24">
        <v>0.137400101</v>
      </c>
      <c r="W24">
        <v>3.3706180000000002E-2</v>
      </c>
      <c r="X24">
        <v>0.131792941</v>
      </c>
      <c r="Y24">
        <v>2.9568099999999998E-3</v>
      </c>
      <c r="AA24" t="str">
        <f t="shared" si="0"/>
        <v>*</v>
      </c>
      <c r="AB24" t="str">
        <f t="shared" si="1"/>
        <v/>
      </c>
      <c r="AC24" t="str">
        <f t="shared" si="2"/>
        <v/>
      </c>
      <c r="AD24" t="str">
        <f t="shared" si="3"/>
        <v/>
      </c>
      <c r="AE24" t="str">
        <f t="shared" si="4"/>
        <v/>
      </c>
      <c r="AF24" t="str">
        <f t="shared" si="5"/>
        <v/>
      </c>
      <c r="AG24" t="str">
        <f t="shared" si="6"/>
        <v>*</v>
      </c>
      <c r="AH24" t="str">
        <f t="shared" si="7"/>
        <v/>
      </c>
      <c r="AI24" t="str">
        <f t="shared" si="8"/>
        <v/>
      </c>
      <c r="AJ24" t="str">
        <f t="shared" si="9"/>
        <v/>
      </c>
      <c r="AK24" t="str">
        <f t="shared" si="10"/>
        <v>*</v>
      </c>
      <c r="AL24" t="str">
        <f t="shared" si="11"/>
        <v/>
      </c>
      <c r="AM24" t="str">
        <f t="shared" si="12"/>
        <v/>
      </c>
      <c r="AN24" t="str">
        <f t="shared" si="13"/>
        <v/>
      </c>
      <c r="AO24" t="str">
        <f t="shared" si="14"/>
        <v/>
      </c>
      <c r="AP24" t="str">
        <f t="shared" si="15"/>
        <v>°</v>
      </c>
      <c r="AQ24" t="str">
        <f t="shared" si="16"/>
        <v>*</v>
      </c>
      <c r="AR24" t="str">
        <f t="shared" si="17"/>
        <v/>
      </c>
      <c r="AS24" t="str">
        <f t="shared" si="18"/>
        <v/>
      </c>
      <c r="AT24" t="str">
        <f t="shared" si="19"/>
        <v/>
      </c>
      <c r="AU24" t="str">
        <f t="shared" si="20"/>
        <v>*</v>
      </c>
      <c r="AV24" t="str">
        <f t="shared" si="21"/>
        <v/>
      </c>
      <c r="AW24" t="str">
        <f t="shared" si="22"/>
        <v>*</v>
      </c>
      <c r="AX24" t="str">
        <f t="shared" si="23"/>
        <v/>
      </c>
      <c r="AZ24" t="str">
        <f t="shared" si="24"/>
        <v>******</v>
      </c>
      <c r="BA24" t="str">
        <f t="shared" si="25"/>
        <v>••••••</v>
      </c>
      <c r="BB24" t="str">
        <f t="shared" si="26"/>
        <v>°</v>
      </c>
      <c r="BC24" t="str">
        <f t="shared" si="27"/>
        <v>••••••°</v>
      </c>
      <c r="BE24">
        <f t="shared" si="28"/>
        <v>9.6689447999999997E-2</v>
      </c>
      <c r="BF24" t="str">
        <f t="shared" si="29"/>
        <v/>
      </c>
      <c r="BG24" t="str">
        <f t="shared" si="30"/>
        <v/>
      </c>
      <c r="BH24">
        <f t="shared" si="31"/>
        <v>9.6099328999999997E-2</v>
      </c>
      <c r="BI24" t="str">
        <f t="shared" si="32"/>
        <v/>
      </c>
      <c r="BJ24">
        <f t="shared" si="33"/>
        <v>8.1724053000000005E-2</v>
      </c>
      <c r="BK24" t="str">
        <f t="shared" si="34"/>
        <v/>
      </c>
      <c r="BL24">
        <f t="shared" si="35"/>
        <v>5.4652421E-2</v>
      </c>
      <c r="BM24">
        <f t="shared" si="36"/>
        <v>0.150809954</v>
      </c>
      <c r="BN24" t="str">
        <f t="shared" si="37"/>
        <v/>
      </c>
      <c r="BO24">
        <f t="shared" si="38"/>
        <v>0.137400101</v>
      </c>
      <c r="BP24">
        <f t="shared" si="39"/>
        <v>0.131792941</v>
      </c>
      <c r="BR24">
        <f t="shared" si="40"/>
        <v>5.4652421E-2</v>
      </c>
      <c r="BS24">
        <f t="shared" si="41"/>
        <v>0.150809954</v>
      </c>
      <c r="BT24">
        <f t="shared" si="42"/>
        <v>0.10702403528571429</v>
      </c>
      <c r="BU24">
        <f t="shared" si="43"/>
        <v>3.430849924960306E-2</v>
      </c>
    </row>
    <row r="25" spans="1:73" x14ac:dyDescent="0.25">
      <c r="A25" t="s">
        <v>56</v>
      </c>
      <c r="B25">
        <v>4.9919359999999998E-3</v>
      </c>
      <c r="C25">
        <v>0.34730274700000002</v>
      </c>
      <c r="D25">
        <v>1.5907526000000002E-2</v>
      </c>
      <c r="E25">
        <v>0.438047415</v>
      </c>
      <c r="F25">
        <v>9.8454400000000004E-3</v>
      </c>
      <c r="G25">
        <v>0.62962400600000001</v>
      </c>
      <c r="H25">
        <v>0.23153743900000001</v>
      </c>
      <c r="I25">
        <v>4.0405600000000002E-4</v>
      </c>
      <c r="J25">
        <v>1.3355699999999999E-3</v>
      </c>
      <c r="K25">
        <v>0.85071282999999998</v>
      </c>
      <c r="L25">
        <v>0.21483693300000001</v>
      </c>
      <c r="M25" s="1">
        <v>1.03E-8</v>
      </c>
      <c r="N25">
        <v>2.0906750000000002E-3</v>
      </c>
      <c r="O25">
        <v>0.69887616699999999</v>
      </c>
      <c r="P25">
        <v>8.4341720000000002E-3</v>
      </c>
      <c r="Q25">
        <v>0.47407935899999998</v>
      </c>
      <c r="R25">
        <v>0.15254939100000001</v>
      </c>
      <c r="S25">
        <v>2.61754E-4</v>
      </c>
      <c r="T25">
        <v>5.0076605000000003E-2</v>
      </c>
      <c r="U25">
        <v>0.22621671700000001</v>
      </c>
      <c r="V25">
        <v>2.3904397000000001E-2</v>
      </c>
      <c r="W25">
        <v>0.39028202400000001</v>
      </c>
      <c r="X25">
        <v>3.7643160000000002E-3</v>
      </c>
      <c r="Y25">
        <v>0.62731324700000002</v>
      </c>
      <c r="AA25" t="str">
        <f t="shared" si="0"/>
        <v/>
      </c>
      <c r="AB25" t="str">
        <f t="shared" si="1"/>
        <v/>
      </c>
      <c r="AC25" t="str">
        <f t="shared" si="2"/>
        <v/>
      </c>
      <c r="AD25" t="str">
        <f t="shared" si="3"/>
        <v/>
      </c>
      <c r="AE25" t="str">
        <f t="shared" si="4"/>
        <v/>
      </c>
      <c r="AF25" t="str">
        <f t="shared" si="5"/>
        <v/>
      </c>
      <c r="AG25" t="str">
        <f t="shared" si="6"/>
        <v>*</v>
      </c>
      <c r="AH25" t="str">
        <f t="shared" si="7"/>
        <v/>
      </c>
      <c r="AI25" t="str">
        <f t="shared" si="8"/>
        <v/>
      </c>
      <c r="AJ25" t="str">
        <f t="shared" si="9"/>
        <v/>
      </c>
      <c r="AK25" t="str">
        <f t="shared" si="10"/>
        <v>*</v>
      </c>
      <c r="AL25" t="str">
        <f t="shared" si="11"/>
        <v/>
      </c>
      <c r="AM25" t="str">
        <f t="shared" si="12"/>
        <v/>
      </c>
      <c r="AN25" t="str">
        <f t="shared" si="13"/>
        <v/>
      </c>
      <c r="AO25" t="str">
        <f t="shared" si="14"/>
        <v/>
      </c>
      <c r="AP25" t="str">
        <f t="shared" si="15"/>
        <v/>
      </c>
      <c r="AQ25" t="str">
        <f t="shared" si="16"/>
        <v>*</v>
      </c>
      <c r="AR25" t="str">
        <f t="shared" si="17"/>
        <v/>
      </c>
      <c r="AS25" t="str">
        <f t="shared" si="18"/>
        <v/>
      </c>
      <c r="AT25" t="str">
        <f t="shared" si="19"/>
        <v/>
      </c>
      <c r="AU25" t="str">
        <f t="shared" si="20"/>
        <v/>
      </c>
      <c r="AV25" t="str">
        <f t="shared" si="21"/>
        <v/>
      </c>
      <c r="AW25" t="str">
        <f t="shared" si="22"/>
        <v/>
      </c>
      <c r="AX25" t="str">
        <f t="shared" si="23"/>
        <v/>
      </c>
      <c r="AZ25" t="str">
        <f t="shared" si="24"/>
        <v>***</v>
      </c>
      <c r="BA25" t="str">
        <f t="shared" si="25"/>
        <v>•••</v>
      </c>
      <c r="BB25" t="str">
        <f t="shared" si="26"/>
        <v/>
      </c>
      <c r="BC25" t="str">
        <f t="shared" si="27"/>
        <v>•••</v>
      </c>
      <c r="BE25" t="str">
        <f t="shared" si="28"/>
        <v/>
      </c>
      <c r="BF25" t="str">
        <f t="shared" si="29"/>
        <v/>
      </c>
      <c r="BG25" t="str">
        <f t="shared" si="30"/>
        <v/>
      </c>
      <c r="BH25">
        <f t="shared" si="31"/>
        <v>0.23153743900000001</v>
      </c>
      <c r="BI25" t="str">
        <f t="shared" si="32"/>
        <v/>
      </c>
      <c r="BJ25">
        <f t="shared" si="33"/>
        <v>0.21483693300000001</v>
      </c>
      <c r="BK25" t="str">
        <f t="shared" si="34"/>
        <v/>
      </c>
      <c r="BL25" t="str">
        <f t="shared" si="35"/>
        <v/>
      </c>
      <c r="BM25">
        <f t="shared" si="36"/>
        <v>0.15254939100000001</v>
      </c>
      <c r="BN25" t="str">
        <f t="shared" si="37"/>
        <v/>
      </c>
      <c r="BO25" t="str">
        <f t="shared" si="38"/>
        <v/>
      </c>
      <c r="BP25" t="str">
        <f t="shared" si="39"/>
        <v/>
      </c>
      <c r="BR25">
        <f t="shared" si="40"/>
        <v>0.15254939100000001</v>
      </c>
      <c r="BS25">
        <f t="shared" si="41"/>
        <v>0.23153743900000001</v>
      </c>
      <c r="BT25">
        <f t="shared" si="42"/>
        <v>0.19964125433333335</v>
      </c>
      <c r="BU25">
        <f t="shared" si="43"/>
        <v>4.1628829185049357E-2</v>
      </c>
    </row>
    <row r="26" spans="1:73" x14ac:dyDescent="0.25">
      <c r="A26" t="s">
        <v>57</v>
      </c>
      <c r="B26">
        <v>1.4064349999999999E-3</v>
      </c>
      <c r="C26">
        <v>0.61819579199999997</v>
      </c>
      <c r="D26">
        <v>5.8533539999999998E-3</v>
      </c>
      <c r="E26">
        <v>0.63891292300000002</v>
      </c>
      <c r="F26">
        <v>1.0027222000000001E-2</v>
      </c>
      <c r="G26">
        <v>0.62646368900000005</v>
      </c>
      <c r="H26" s="1">
        <v>1.77E-5</v>
      </c>
      <c r="I26">
        <v>0.97684573500000005</v>
      </c>
      <c r="J26">
        <v>0</v>
      </c>
      <c r="K26">
        <v>0</v>
      </c>
      <c r="L26">
        <v>0.11392653599999999</v>
      </c>
      <c r="M26" s="1">
        <v>5.1600000000000001E-5</v>
      </c>
      <c r="N26">
        <v>3.1136299999999999E-2</v>
      </c>
      <c r="O26">
        <v>0.132605203</v>
      </c>
      <c r="P26">
        <v>9.6368422999999995E-2</v>
      </c>
      <c r="Q26">
        <v>1.3280792E-2</v>
      </c>
      <c r="R26">
        <v>2.2545599999999999E-4</v>
      </c>
      <c r="S26">
        <v>0.89282708399999999</v>
      </c>
      <c r="T26">
        <v>4.8611948000000002E-2</v>
      </c>
      <c r="U26">
        <v>0.23330968199999999</v>
      </c>
      <c r="V26">
        <v>7.0792126999999996E-2</v>
      </c>
      <c r="W26">
        <v>0.13448787200000001</v>
      </c>
      <c r="X26">
        <v>5.5569335999999997E-2</v>
      </c>
      <c r="Y26">
        <v>5.8706209000000002E-2</v>
      </c>
      <c r="AA26" t="str">
        <f t="shared" si="0"/>
        <v/>
      </c>
      <c r="AB26" t="str">
        <f t="shared" si="1"/>
        <v/>
      </c>
      <c r="AC26" t="str">
        <f t="shared" si="2"/>
        <v/>
      </c>
      <c r="AD26" t="str">
        <f t="shared" si="3"/>
        <v/>
      </c>
      <c r="AE26" t="str">
        <f t="shared" si="4"/>
        <v/>
      </c>
      <c r="AF26" t="str">
        <f t="shared" si="5"/>
        <v/>
      </c>
      <c r="AG26" t="str">
        <f t="shared" si="6"/>
        <v/>
      </c>
      <c r="AH26" t="str">
        <f t="shared" si="7"/>
        <v/>
      </c>
      <c r="AI26" t="str">
        <f t="shared" si="8"/>
        <v/>
      </c>
      <c r="AJ26" t="str">
        <f t="shared" si="9"/>
        <v/>
      </c>
      <c r="AK26" t="str">
        <f t="shared" si="10"/>
        <v>*</v>
      </c>
      <c r="AL26" t="str">
        <f t="shared" si="11"/>
        <v/>
      </c>
      <c r="AM26" t="str">
        <f t="shared" si="12"/>
        <v/>
      </c>
      <c r="AN26" t="str">
        <f t="shared" si="13"/>
        <v/>
      </c>
      <c r="AO26" t="str">
        <f t="shared" si="14"/>
        <v>*</v>
      </c>
      <c r="AP26" t="str">
        <f t="shared" si="15"/>
        <v/>
      </c>
      <c r="AQ26" t="str">
        <f t="shared" si="16"/>
        <v/>
      </c>
      <c r="AR26" t="str">
        <f t="shared" si="17"/>
        <v/>
      </c>
      <c r="AS26" t="str">
        <f t="shared" si="18"/>
        <v/>
      </c>
      <c r="AT26" t="str">
        <f t="shared" si="19"/>
        <v/>
      </c>
      <c r="AU26" t="str">
        <f t="shared" si="20"/>
        <v/>
      </c>
      <c r="AV26" t="str">
        <f t="shared" si="21"/>
        <v/>
      </c>
      <c r="AW26" t="str">
        <f t="shared" si="22"/>
        <v/>
      </c>
      <c r="AX26" t="str">
        <f t="shared" si="23"/>
        <v>°</v>
      </c>
      <c r="AZ26" t="str">
        <f t="shared" si="24"/>
        <v>**</v>
      </c>
      <c r="BA26" t="str">
        <f t="shared" si="25"/>
        <v>••</v>
      </c>
      <c r="BB26" t="str">
        <f t="shared" si="26"/>
        <v>°</v>
      </c>
      <c r="BC26" t="str">
        <f t="shared" si="27"/>
        <v>••°</v>
      </c>
      <c r="BE26" t="str">
        <f t="shared" si="28"/>
        <v/>
      </c>
      <c r="BF26" t="str">
        <f t="shared" si="29"/>
        <v/>
      </c>
      <c r="BG26" t="str">
        <f t="shared" si="30"/>
        <v/>
      </c>
      <c r="BH26" t="str">
        <f t="shared" si="31"/>
        <v/>
      </c>
      <c r="BI26" t="str">
        <f t="shared" si="32"/>
        <v/>
      </c>
      <c r="BJ26">
        <f t="shared" si="33"/>
        <v>0.11392653599999999</v>
      </c>
      <c r="BK26" t="str">
        <f t="shared" si="34"/>
        <v/>
      </c>
      <c r="BL26">
        <f t="shared" si="35"/>
        <v>9.6368422999999995E-2</v>
      </c>
      <c r="BM26" t="str">
        <f t="shared" si="36"/>
        <v/>
      </c>
      <c r="BN26" t="str">
        <f t="shared" si="37"/>
        <v/>
      </c>
      <c r="BO26" t="str">
        <f t="shared" si="38"/>
        <v/>
      </c>
      <c r="BP26">
        <f t="shared" si="39"/>
        <v>5.5569335999999997E-2</v>
      </c>
      <c r="BR26">
        <f t="shared" si="40"/>
        <v>5.5569335999999997E-2</v>
      </c>
      <c r="BS26">
        <f t="shared" si="41"/>
        <v>0.11392653599999999</v>
      </c>
      <c r="BT26">
        <f t="shared" si="42"/>
        <v>8.8621431666666653E-2</v>
      </c>
      <c r="BU26">
        <f t="shared" si="43"/>
        <v>2.9939983366713122E-2</v>
      </c>
    </row>
    <row r="27" spans="1:73" x14ac:dyDescent="0.25">
      <c r="A27" t="s">
        <v>58</v>
      </c>
      <c r="B27">
        <v>4.4237909999999998E-3</v>
      </c>
      <c r="C27">
        <v>0.37636690499999997</v>
      </c>
      <c r="D27">
        <v>2.2636359999999999E-3</v>
      </c>
      <c r="E27">
        <v>0.77064522199999996</v>
      </c>
      <c r="F27">
        <v>0.12949046</v>
      </c>
      <c r="G27">
        <v>7.0970240000000004E-2</v>
      </c>
      <c r="H27">
        <v>0.18173959200000001</v>
      </c>
      <c r="I27">
        <v>2.0219539999999999E-3</v>
      </c>
      <c r="J27">
        <v>8.6165530000000004E-2</v>
      </c>
      <c r="K27">
        <v>0.122225612</v>
      </c>
      <c r="L27">
        <v>7.0018410000000003E-2</v>
      </c>
      <c r="M27">
        <v>1.711015E-3</v>
      </c>
      <c r="N27">
        <v>4.8174560000000003E-3</v>
      </c>
      <c r="O27">
        <v>0.55679159300000003</v>
      </c>
      <c r="P27">
        <v>6.4911773000000006E-2</v>
      </c>
      <c r="Q27">
        <v>4.3891077000000001E-2</v>
      </c>
      <c r="R27">
        <v>0.333227577</v>
      </c>
      <c r="S27" s="1">
        <v>1.11E-8</v>
      </c>
      <c r="T27">
        <v>1.216925E-3</v>
      </c>
      <c r="U27">
        <v>0.85220698699999997</v>
      </c>
      <c r="V27">
        <v>0.101590008</v>
      </c>
      <c r="W27">
        <v>7.0628904000000006E-2</v>
      </c>
      <c r="X27">
        <v>5.1098042000000003E-2</v>
      </c>
      <c r="Y27">
        <v>7.0200251000000005E-2</v>
      </c>
      <c r="AA27" t="str">
        <f t="shared" si="0"/>
        <v/>
      </c>
      <c r="AB27" t="str">
        <f t="shared" si="1"/>
        <v/>
      </c>
      <c r="AC27" t="str">
        <f t="shared" si="2"/>
        <v/>
      </c>
      <c r="AD27" t="str">
        <f t="shared" si="3"/>
        <v/>
      </c>
      <c r="AE27" t="str">
        <f t="shared" si="4"/>
        <v/>
      </c>
      <c r="AF27" t="str">
        <f t="shared" si="5"/>
        <v>°</v>
      </c>
      <c r="AG27" t="str">
        <f t="shared" si="6"/>
        <v>*</v>
      </c>
      <c r="AH27" t="str">
        <f t="shared" si="7"/>
        <v/>
      </c>
      <c r="AI27" t="str">
        <f t="shared" si="8"/>
        <v/>
      </c>
      <c r="AJ27" t="str">
        <f t="shared" si="9"/>
        <v/>
      </c>
      <c r="AK27" t="str">
        <f t="shared" si="10"/>
        <v>*</v>
      </c>
      <c r="AL27" t="str">
        <f t="shared" si="11"/>
        <v/>
      </c>
      <c r="AM27" t="str">
        <f t="shared" si="12"/>
        <v/>
      </c>
      <c r="AN27" t="str">
        <f t="shared" si="13"/>
        <v/>
      </c>
      <c r="AO27" t="str">
        <f t="shared" si="14"/>
        <v>*</v>
      </c>
      <c r="AP27" t="str">
        <f t="shared" si="15"/>
        <v/>
      </c>
      <c r="AQ27" t="str">
        <f t="shared" si="16"/>
        <v>*</v>
      </c>
      <c r="AR27" t="str">
        <f t="shared" si="17"/>
        <v/>
      </c>
      <c r="AS27" t="str">
        <f t="shared" si="18"/>
        <v/>
      </c>
      <c r="AT27" t="str">
        <f t="shared" si="19"/>
        <v/>
      </c>
      <c r="AU27" t="str">
        <f t="shared" si="20"/>
        <v/>
      </c>
      <c r="AV27" t="str">
        <f t="shared" si="21"/>
        <v>°</v>
      </c>
      <c r="AW27" t="str">
        <f t="shared" si="22"/>
        <v/>
      </c>
      <c r="AX27" t="str">
        <f t="shared" si="23"/>
        <v>°</v>
      </c>
      <c r="AZ27" t="str">
        <f t="shared" si="24"/>
        <v>****</v>
      </c>
      <c r="BA27" t="str">
        <f t="shared" si="25"/>
        <v>••••</v>
      </c>
      <c r="BB27" t="str">
        <f t="shared" si="26"/>
        <v>°°°</v>
      </c>
      <c r="BC27" t="str">
        <f t="shared" si="27"/>
        <v>••••°°°</v>
      </c>
      <c r="BE27" t="str">
        <f t="shared" si="28"/>
        <v/>
      </c>
      <c r="BF27" t="str">
        <f t="shared" si="29"/>
        <v/>
      </c>
      <c r="BG27">
        <f t="shared" si="30"/>
        <v>0.12949046</v>
      </c>
      <c r="BH27">
        <f t="shared" si="31"/>
        <v>0.18173959200000001</v>
      </c>
      <c r="BI27" t="str">
        <f t="shared" si="32"/>
        <v/>
      </c>
      <c r="BJ27">
        <f t="shared" si="33"/>
        <v>7.0018410000000003E-2</v>
      </c>
      <c r="BK27" t="str">
        <f t="shared" si="34"/>
        <v/>
      </c>
      <c r="BL27">
        <f t="shared" si="35"/>
        <v>6.4911773000000006E-2</v>
      </c>
      <c r="BM27">
        <f t="shared" si="36"/>
        <v>0.333227577</v>
      </c>
      <c r="BN27" t="str">
        <f t="shared" si="37"/>
        <v/>
      </c>
      <c r="BO27">
        <f t="shared" si="38"/>
        <v>0.101590008</v>
      </c>
      <c r="BP27">
        <f t="shared" si="39"/>
        <v>5.1098042000000003E-2</v>
      </c>
      <c r="BR27">
        <f t="shared" si="40"/>
        <v>5.1098042000000003E-2</v>
      </c>
      <c r="BS27">
        <f t="shared" si="41"/>
        <v>0.333227577</v>
      </c>
      <c r="BT27">
        <f t="shared" si="42"/>
        <v>0.13315369457142856</v>
      </c>
      <c r="BU27">
        <f t="shared" si="43"/>
        <v>9.8974733807072737E-2</v>
      </c>
    </row>
    <row r="28" spans="1:73" x14ac:dyDescent="0.25">
      <c r="A28" t="s">
        <v>59</v>
      </c>
      <c r="B28">
        <v>8.2183555000000005E-2</v>
      </c>
      <c r="C28">
        <v>1.00004E-4</v>
      </c>
      <c r="D28">
        <v>8.5352900000000001E-4</v>
      </c>
      <c r="E28">
        <v>0.85797525799999996</v>
      </c>
      <c r="F28">
        <v>0.19050141000000001</v>
      </c>
      <c r="G28">
        <v>2.5798451E-2</v>
      </c>
      <c r="H28">
        <v>9.6875775999999997E-2</v>
      </c>
      <c r="I28">
        <v>2.7795271999999999E-2</v>
      </c>
      <c r="J28">
        <v>0.101908942</v>
      </c>
      <c r="K28">
        <v>9.1413242000000006E-2</v>
      </c>
      <c r="L28">
        <v>0.199445231</v>
      </c>
      <c r="M28" s="1">
        <v>4.0100000000000002E-8</v>
      </c>
      <c r="N28" s="1">
        <v>1.6399999999999999E-5</v>
      </c>
      <c r="O28">
        <v>0.97271258999999999</v>
      </c>
      <c r="P28">
        <v>3.437491E-3</v>
      </c>
      <c r="Q28">
        <v>0.64807630400000005</v>
      </c>
      <c r="R28">
        <v>6.1524044E-2</v>
      </c>
      <c r="S28">
        <v>2.3762845000000001E-2</v>
      </c>
      <c r="T28" s="1">
        <v>4.0099999999999999E-5</v>
      </c>
      <c r="U28">
        <v>0.97302139200000004</v>
      </c>
      <c r="V28">
        <v>0.15144101500000001</v>
      </c>
      <c r="W28">
        <v>2.5195873000000001E-2</v>
      </c>
      <c r="X28">
        <v>3.1847599999999999E-4</v>
      </c>
      <c r="Y28">
        <v>0.88779274799999996</v>
      </c>
      <c r="AA28" t="str">
        <f t="shared" si="0"/>
        <v>*</v>
      </c>
      <c r="AB28" t="str">
        <f t="shared" si="1"/>
        <v/>
      </c>
      <c r="AC28" t="str">
        <f t="shared" si="2"/>
        <v/>
      </c>
      <c r="AD28" t="str">
        <f t="shared" si="3"/>
        <v/>
      </c>
      <c r="AE28" t="str">
        <f t="shared" si="4"/>
        <v>*</v>
      </c>
      <c r="AF28" t="str">
        <f t="shared" si="5"/>
        <v/>
      </c>
      <c r="AG28" t="str">
        <f t="shared" si="6"/>
        <v>*</v>
      </c>
      <c r="AH28" t="str">
        <f t="shared" si="7"/>
        <v/>
      </c>
      <c r="AI28" t="str">
        <f t="shared" si="8"/>
        <v/>
      </c>
      <c r="AJ28" t="str">
        <f t="shared" si="9"/>
        <v>°</v>
      </c>
      <c r="AK28" t="str">
        <f t="shared" si="10"/>
        <v>*</v>
      </c>
      <c r="AL28" t="str">
        <f t="shared" si="11"/>
        <v/>
      </c>
      <c r="AM28" t="str">
        <f t="shared" si="12"/>
        <v/>
      </c>
      <c r="AN28" t="str">
        <f t="shared" si="13"/>
        <v/>
      </c>
      <c r="AO28" t="str">
        <f t="shared" si="14"/>
        <v/>
      </c>
      <c r="AP28" t="str">
        <f t="shared" si="15"/>
        <v/>
      </c>
      <c r="AQ28" t="str">
        <f t="shared" si="16"/>
        <v>*</v>
      </c>
      <c r="AR28" t="str">
        <f t="shared" si="17"/>
        <v/>
      </c>
      <c r="AS28" t="str">
        <f t="shared" si="18"/>
        <v/>
      </c>
      <c r="AT28" t="str">
        <f t="shared" si="19"/>
        <v/>
      </c>
      <c r="AU28" t="str">
        <f t="shared" si="20"/>
        <v>*</v>
      </c>
      <c r="AV28" t="str">
        <f t="shared" si="21"/>
        <v/>
      </c>
      <c r="AW28" t="str">
        <f t="shared" si="22"/>
        <v/>
      </c>
      <c r="AX28" t="str">
        <f t="shared" si="23"/>
        <v/>
      </c>
      <c r="AZ28" t="str">
        <f t="shared" si="24"/>
        <v>******</v>
      </c>
      <c r="BA28" t="str">
        <f t="shared" si="25"/>
        <v>••••••</v>
      </c>
      <c r="BB28" t="str">
        <f t="shared" si="26"/>
        <v>°</v>
      </c>
      <c r="BC28" t="str">
        <f t="shared" si="27"/>
        <v>••••••°</v>
      </c>
      <c r="BE28">
        <f t="shared" si="28"/>
        <v>8.2183555000000005E-2</v>
      </c>
      <c r="BF28" t="str">
        <f t="shared" si="29"/>
        <v/>
      </c>
      <c r="BG28">
        <f t="shared" si="30"/>
        <v>0.19050141000000001</v>
      </c>
      <c r="BH28">
        <f t="shared" si="31"/>
        <v>9.6875775999999997E-2</v>
      </c>
      <c r="BI28">
        <f t="shared" si="32"/>
        <v>0.101908942</v>
      </c>
      <c r="BJ28">
        <f t="shared" si="33"/>
        <v>0.199445231</v>
      </c>
      <c r="BK28" t="str">
        <f t="shared" si="34"/>
        <v/>
      </c>
      <c r="BL28" t="str">
        <f t="shared" si="35"/>
        <v/>
      </c>
      <c r="BM28">
        <f t="shared" si="36"/>
        <v>6.1524044E-2</v>
      </c>
      <c r="BN28" t="str">
        <f t="shared" si="37"/>
        <v/>
      </c>
      <c r="BO28">
        <f t="shared" si="38"/>
        <v>0.15144101500000001</v>
      </c>
      <c r="BP28" t="str">
        <f t="shared" si="39"/>
        <v/>
      </c>
      <c r="BR28">
        <f t="shared" si="40"/>
        <v>6.1524044E-2</v>
      </c>
      <c r="BS28">
        <f t="shared" si="41"/>
        <v>0.199445231</v>
      </c>
      <c r="BT28">
        <f t="shared" si="42"/>
        <v>0.12626856757142857</v>
      </c>
      <c r="BU28">
        <f t="shared" si="43"/>
        <v>5.4324646718888474E-2</v>
      </c>
    </row>
    <row r="29" spans="1:73" x14ac:dyDescent="0.25">
      <c r="A29" t="s">
        <v>60</v>
      </c>
      <c r="B29">
        <v>1.4775866E-2</v>
      </c>
      <c r="C29">
        <v>0.105032308</v>
      </c>
      <c r="D29">
        <v>3.4233265999999998E-2</v>
      </c>
      <c r="E29">
        <v>0.25304708799999998</v>
      </c>
      <c r="F29">
        <v>8.2482004999999997E-2</v>
      </c>
      <c r="G29">
        <v>0.154859524</v>
      </c>
      <c r="H29">
        <v>1.5216679999999999E-3</v>
      </c>
      <c r="I29">
        <v>0.78796200900000002</v>
      </c>
      <c r="J29">
        <v>3.5707272999999998E-2</v>
      </c>
      <c r="K29">
        <v>0.32623728000000002</v>
      </c>
      <c r="L29">
        <v>2.6503199999999998E-3</v>
      </c>
      <c r="M29">
        <v>0.54872970899999995</v>
      </c>
      <c r="N29">
        <v>2.012429E-3</v>
      </c>
      <c r="O29">
        <v>0.70429987400000005</v>
      </c>
      <c r="P29">
        <v>1.032575E-3</v>
      </c>
      <c r="Q29">
        <v>0.80257921300000001</v>
      </c>
      <c r="R29">
        <v>1.3808823E-2</v>
      </c>
      <c r="S29">
        <v>0.290050643</v>
      </c>
      <c r="T29">
        <v>3.2415510000000001E-3</v>
      </c>
      <c r="U29">
        <v>0.76096139399999996</v>
      </c>
      <c r="V29">
        <v>2.2098135000000001E-2</v>
      </c>
      <c r="W29">
        <v>0.40901432199999999</v>
      </c>
      <c r="X29">
        <v>5.6798332E-2</v>
      </c>
      <c r="Y29">
        <v>5.5902599999999997E-2</v>
      </c>
      <c r="AA29" t="str">
        <f t="shared" si="0"/>
        <v/>
      </c>
      <c r="AB29" t="str">
        <f t="shared" si="1"/>
        <v/>
      </c>
      <c r="AC29" t="str">
        <f t="shared" si="2"/>
        <v/>
      </c>
      <c r="AD29" t="str">
        <f t="shared" si="3"/>
        <v/>
      </c>
      <c r="AE29" t="str">
        <f t="shared" si="4"/>
        <v/>
      </c>
      <c r="AF29" t="str">
        <f t="shared" si="5"/>
        <v/>
      </c>
      <c r="AG29" t="str">
        <f t="shared" si="6"/>
        <v/>
      </c>
      <c r="AH29" t="str">
        <f t="shared" si="7"/>
        <v/>
      </c>
      <c r="AI29" t="str">
        <f t="shared" si="8"/>
        <v/>
      </c>
      <c r="AJ29" t="str">
        <f t="shared" si="9"/>
        <v/>
      </c>
      <c r="AK29" t="str">
        <f t="shared" si="10"/>
        <v/>
      </c>
      <c r="AL29" t="str">
        <f t="shared" si="11"/>
        <v/>
      </c>
      <c r="AM29" t="str">
        <f t="shared" si="12"/>
        <v/>
      </c>
      <c r="AN29" t="str">
        <f t="shared" si="13"/>
        <v/>
      </c>
      <c r="AO29" t="str">
        <f t="shared" si="14"/>
        <v/>
      </c>
      <c r="AP29" t="str">
        <f t="shared" si="15"/>
        <v/>
      </c>
      <c r="AQ29" t="str">
        <f t="shared" si="16"/>
        <v/>
      </c>
      <c r="AR29" t="str">
        <f t="shared" si="17"/>
        <v/>
      </c>
      <c r="AS29" t="str">
        <f t="shared" si="18"/>
        <v/>
      </c>
      <c r="AT29" t="str">
        <f t="shared" si="19"/>
        <v/>
      </c>
      <c r="AU29" t="str">
        <f t="shared" si="20"/>
        <v/>
      </c>
      <c r="AV29" t="str">
        <f t="shared" si="21"/>
        <v/>
      </c>
      <c r="AW29" t="str">
        <f t="shared" si="22"/>
        <v/>
      </c>
      <c r="AX29" t="str">
        <f t="shared" si="23"/>
        <v>°</v>
      </c>
      <c r="AZ29" t="str">
        <f t="shared" si="24"/>
        <v/>
      </c>
      <c r="BA29" t="str">
        <f t="shared" si="25"/>
        <v/>
      </c>
      <c r="BB29" t="str">
        <f t="shared" si="26"/>
        <v>°</v>
      </c>
      <c r="BC29" t="str">
        <f t="shared" si="27"/>
        <v>°</v>
      </c>
      <c r="BE29" t="str">
        <f t="shared" si="28"/>
        <v/>
      </c>
      <c r="BF29" t="str">
        <f t="shared" si="29"/>
        <v/>
      </c>
      <c r="BG29" t="str">
        <f t="shared" si="30"/>
        <v/>
      </c>
      <c r="BH29" t="str">
        <f t="shared" si="31"/>
        <v/>
      </c>
      <c r="BI29" t="str">
        <f t="shared" si="32"/>
        <v/>
      </c>
      <c r="BJ29" t="str">
        <f t="shared" si="33"/>
        <v/>
      </c>
      <c r="BK29" t="str">
        <f t="shared" si="34"/>
        <v/>
      </c>
      <c r="BL29" t="str">
        <f t="shared" si="35"/>
        <v/>
      </c>
      <c r="BM29" t="str">
        <f t="shared" si="36"/>
        <v/>
      </c>
      <c r="BN29" t="str">
        <f t="shared" si="37"/>
        <v/>
      </c>
      <c r="BO29" t="str">
        <f t="shared" si="38"/>
        <v/>
      </c>
      <c r="BP29">
        <f t="shared" si="39"/>
        <v>5.6798332E-2</v>
      </c>
      <c r="BR29">
        <f t="shared" si="40"/>
        <v>5.6798332E-2</v>
      </c>
      <c r="BS29">
        <f t="shared" si="41"/>
        <v>5.6798332E-2</v>
      </c>
      <c r="BT29">
        <f t="shared" si="42"/>
        <v>5.6798332E-2</v>
      </c>
      <c r="BU29" t="e">
        <f t="shared" si="43"/>
        <v>#DIV/0!</v>
      </c>
    </row>
    <row r="30" spans="1:73" x14ac:dyDescent="0.25">
      <c r="A30" t="s">
        <v>61</v>
      </c>
      <c r="B30">
        <v>1.5081284E-2</v>
      </c>
      <c r="C30">
        <v>0.101479071</v>
      </c>
      <c r="D30">
        <v>2.1137621999999998E-2</v>
      </c>
      <c r="E30">
        <v>0.37072036200000003</v>
      </c>
      <c r="F30">
        <v>9.1656087999999997E-2</v>
      </c>
      <c r="G30">
        <v>0.13275384700000001</v>
      </c>
      <c r="H30">
        <v>5.1102480000000004E-3</v>
      </c>
      <c r="I30">
        <v>0.621779992</v>
      </c>
      <c r="J30">
        <v>3.5676471000000001E-2</v>
      </c>
      <c r="K30">
        <v>0.326449879</v>
      </c>
      <c r="L30">
        <v>0.221589017</v>
      </c>
      <c r="M30" s="1">
        <v>5.6699999999999997E-9</v>
      </c>
      <c r="N30">
        <v>9.4445339999999992E-3</v>
      </c>
      <c r="O30">
        <v>0.41009902100000001</v>
      </c>
      <c r="P30">
        <v>9.8786619999999999E-3</v>
      </c>
      <c r="Q30">
        <v>0.438328106</v>
      </c>
      <c r="R30">
        <v>8.2009681000000001E-2</v>
      </c>
      <c r="S30">
        <v>8.6742480000000007E-3</v>
      </c>
      <c r="T30" s="1">
        <v>2.4700000000000001E-5</v>
      </c>
      <c r="U30">
        <v>0.978845729</v>
      </c>
      <c r="V30">
        <v>3.7479150000000001E-3</v>
      </c>
      <c r="W30">
        <v>0.73503107700000003</v>
      </c>
      <c r="X30">
        <v>5.6214141000000002E-2</v>
      </c>
      <c r="Y30">
        <v>5.7217568000000003E-2</v>
      </c>
      <c r="AA30" t="str">
        <f t="shared" si="0"/>
        <v/>
      </c>
      <c r="AB30" t="str">
        <f t="shared" si="1"/>
        <v/>
      </c>
      <c r="AC30" t="str">
        <f t="shared" si="2"/>
        <v/>
      </c>
      <c r="AD30" t="str">
        <f t="shared" si="3"/>
        <v/>
      </c>
      <c r="AE30" t="str">
        <f t="shared" si="4"/>
        <v/>
      </c>
      <c r="AF30" t="str">
        <f t="shared" si="5"/>
        <v/>
      </c>
      <c r="AG30" t="str">
        <f t="shared" si="6"/>
        <v/>
      </c>
      <c r="AH30" t="str">
        <f t="shared" si="7"/>
        <v/>
      </c>
      <c r="AI30" t="str">
        <f t="shared" si="8"/>
        <v/>
      </c>
      <c r="AJ30" t="str">
        <f t="shared" si="9"/>
        <v/>
      </c>
      <c r="AK30" t="str">
        <f t="shared" si="10"/>
        <v>*</v>
      </c>
      <c r="AL30" t="str">
        <f t="shared" si="11"/>
        <v/>
      </c>
      <c r="AM30" t="str">
        <f t="shared" si="12"/>
        <v/>
      </c>
      <c r="AN30" t="str">
        <f t="shared" si="13"/>
        <v/>
      </c>
      <c r="AO30" t="str">
        <f t="shared" si="14"/>
        <v/>
      </c>
      <c r="AP30" t="str">
        <f t="shared" si="15"/>
        <v/>
      </c>
      <c r="AQ30" t="str">
        <f t="shared" si="16"/>
        <v>*</v>
      </c>
      <c r="AR30" t="str">
        <f t="shared" si="17"/>
        <v/>
      </c>
      <c r="AS30" t="str">
        <f t="shared" si="18"/>
        <v/>
      </c>
      <c r="AT30" t="str">
        <f t="shared" si="19"/>
        <v/>
      </c>
      <c r="AU30" t="str">
        <f t="shared" si="20"/>
        <v/>
      </c>
      <c r="AV30" t="str">
        <f t="shared" si="21"/>
        <v/>
      </c>
      <c r="AW30" t="str">
        <f t="shared" si="22"/>
        <v/>
      </c>
      <c r="AX30" t="str">
        <f t="shared" si="23"/>
        <v>°</v>
      </c>
      <c r="AZ30" t="str">
        <f t="shared" si="24"/>
        <v>**</v>
      </c>
      <c r="BA30" t="str">
        <f t="shared" si="25"/>
        <v>••</v>
      </c>
      <c r="BB30" t="str">
        <f t="shared" si="26"/>
        <v>°</v>
      </c>
      <c r="BC30" t="str">
        <f t="shared" si="27"/>
        <v>••°</v>
      </c>
      <c r="BE30" t="str">
        <f t="shared" si="28"/>
        <v/>
      </c>
      <c r="BF30" t="str">
        <f t="shared" si="29"/>
        <v/>
      </c>
      <c r="BG30" t="str">
        <f t="shared" si="30"/>
        <v/>
      </c>
      <c r="BH30" t="str">
        <f t="shared" si="31"/>
        <v/>
      </c>
      <c r="BI30" t="str">
        <f t="shared" si="32"/>
        <v/>
      </c>
      <c r="BJ30">
        <f t="shared" si="33"/>
        <v>0.221589017</v>
      </c>
      <c r="BK30" t="str">
        <f t="shared" si="34"/>
        <v/>
      </c>
      <c r="BL30" t="str">
        <f t="shared" si="35"/>
        <v/>
      </c>
      <c r="BM30">
        <f t="shared" si="36"/>
        <v>8.2009681000000001E-2</v>
      </c>
      <c r="BN30" t="str">
        <f t="shared" si="37"/>
        <v/>
      </c>
      <c r="BO30" t="str">
        <f t="shared" si="38"/>
        <v/>
      </c>
      <c r="BP30">
        <f t="shared" si="39"/>
        <v>5.6214141000000002E-2</v>
      </c>
      <c r="BR30">
        <f t="shared" si="40"/>
        <v>5.6214141000000002E-2</v>
      </c>
      <c r="BS30">
        <f t="shared" si="41"/>
        <v>0.221589017</v>
      </c>
      <c r="BT30">
        <f t="shared" si="42"/>
        <v>0.119937613</v>
      </c>
      <c r="BU30">
        <f t="shared" si="43"/>
        <v>8.8972514982725515E-2</v>
      </c>
    </row>
    <row r="31" spans="1:73" x14ac:dyDescent="0.25">
      <c r="A31" t="s">
        <v>62</v>
      </c>
      <c r="B31">
        <v>9.3987629999999992E-3</v>
      </c>
      <c r="C31">
        <v>0.19669614999999999</v>
      </c>
      <c r="D31">
        <v>6.4649E-4</v>
      </c>
      <c r="E31">
        <v>0.87624195500000002</v>
      </c>
      <c r="F31">
        <v>5.6410022999999997E-2</v>
      </c>
      <c r="G31">
        <v>0.242682757</v>
      </c>
      <c r="H31">
        <v>0</v>
      </c>
      <c r="I31">
        <v>0</v>
      </c>
      <c r="J31">
        <v>0</v>
      </c>
      <c r="K31">
        <v>0</v>
      </c>
      <c r="L31">
        <v>1.5132469999999999E-3</v>
      </c>
      <c r="M31">
        <v>0.65055452800000002</v>
      </c>
      <c r="N31">
        <v>4.2737979999999997E-3</v>
      </c>
      <c r="O31">
        <v>0.57999688699999996</v>
      </c>
      <c r="P31">
        <v>2.0112867999999999E-2</v>
      </c>
      <c r="Q31">
        <v>0.26754491899999999</v>
      </c>
      <c r="R31">
        <v>5.3236291999999998E-2</v>
      </c>
      <c r="S31">
        <v>3.5854296000000001E-2</v>
      </c>
      <c r="T31">
        <v>5.0648647999999998E-2</v>
      </c>
      <c r="U31">
        <v>0.22351415699999999</v>
      </c>
      <c r="V31">
        <v>7.9353912999999998E-2</v>
      </c>
      <c r="W31">
        <v>0.112243152</v>
      </c>
      <c r="X31">
        <v>5.5867304E-2</v>
      </c>
      <c r="Y31">
        <v>5.8013377999999997E-2</v>
      </c>
      <c r="AA31" t="str">
        <f t="shared" si="0"/>
        <v/>
      </c>
      <c r="AB31" t="str">
        <f t="shared" si="1"/>
        <v/>
      </c>
      <c r="AC31" t="str">
        <f t="shared" si="2"/>
        <v/>
      </c>
      <c r="AD31" t="str">
        <f t="shared" si="3"/>
        <v/>
      </c>
      <c r="AE31" t="str">
        <f t="shared" si="4"/>
        <v/>
      </c>
      <c r="AF31" t="str">
        <f t="shared" si="5"/>
        <v/>
      </c>
      <c r="AG31" t="str">
        <f t="shared" si="6"/>
        <v/>
      </c>
      <c r="AH31" t="str">
        <f t="shared" si="7"/>
        <v/>
      </c>
      <c r="AI31" t="str">
        <f t="shared" si="8"/>
        <v/>
      </c>
      <c r="AJ31" t="str">
        <f t="shared" si="9"/>
        <v/>
      </c>
      <c r="AK31" t="str">
        <f t="shared" si="10"/>
        <v/>
      </c>
      <c r="AL31" t="str">
        <f t="shared" si="11"/>
        <v/>
      </c>
      <c r="AM31" t="str">
        <f t="shared" si="12"/>
        <v/>
      </c>
      <c r="AN31" t="str">
        <f t="shared" si="13"/>
        <v/>
      </c>
      <c r="AO31" t="str">
        <f t="shared" si="14"/>
        <v/>
      </c>
      <c r="AP31" t="str">
        <f t="shared" si="15"/>
        <v/>
      </c>
      <c r="AQ31" t="str">
        <f t="shared" si="16"/>
        <v>*</v>
      </c>
      <c r="AR31" t="str">
        <f t="shared" si="17"/>
        <v/>
      </c>
      <c r="AS31" t="str">
        <f t="shared" si="18"/>
        <v/>
      </c>
      <c r="AT31" t="str">
        <f t="shared" si="19"/>
        <v/>
      </c>
      <c r="AU31" t="str">
        <f t="shared" si="20"/>
        <v/>
      </c>
      <c r="AV31" t="str">
        <f t="shared" si="21"/>
        <v/>
      </c>
      <c r="AW31" t="str">
        <f t="shared" si="22"/>
        <v/>
      </c>
      <c r="AX31" t="str">
        <f t="shared" si="23"/>
        <v>°</v>
      </c>
      <c r="AZ31" t="str">
        <f t="shared" si="24"/>
        <v>*</v>
      </c>
      <c r="BA31" t="str">
        <f t="shared" si="25"/>
        <v>•</v>
      </c>
      <c r="BB31" t="str">
        <f t="shared" si="26"/>
        <v>°</v>
      </c>
      <c r="BC31" t="str">
        <f t="shared" si="27"/>
        <v>•°</v>
      </c>
      <c r="BE31" t="str">
        <f t="shared" si="28"/>
        <v/>
      </c>
      <c r="BF31" t="str">
        <f t="shared" si="29"/>
        <v/>
      </c>
      <c r="BG31" t="str">
        <f t="shared" si="30"/>
        <v/>
      </c>
      <c r="BH31" t="str">
        <f t="shared" si="31"/>
        <v/>
      </c>
      <c r="BI31" t="str">
        <f t="shared" si="32"/>
        <v/>
      </c>
      <c r="BJ31" t="str">
        <f t="shared" si="33"/>
        <v/>
      </c>
      <c r="BK31" t="str">
        <f t="shared" si="34"/>
        <v/>
      </c>
      <c r="BL31" t="str">
        <f t="shared" si="35"/>
        <v/>
      </c>
      <c r="BM31">
        <f t="shared" si="36"/>
        <v>5.3236291999999998E-2</v>
      </c>
      <c r="BN31" t="str">
        <f t="shared" si="37"/>
        <v/>
      </c>
      <c r="BO31" t="str">
        <f t="shared" si="38"/>
        <v/>
      </c>
      <c r="BP31">
        <f t="shared" si="39"/>
        <v>5.5867304E-2</v>
      </c>
      <c r="BR31">
        <f t="shared" si="40"/>
        <v>5.3236291999999998E-2</v>
      </c>
      <c r="BS31">
        <f t="shared" si="41"/>
        <v>5.5867304E-2</v>
      </c>
      <c r="BT31">
        <f t="shared" si="42"/>
        <v>5.4551797999999999E-2</v>
      </c>
      <c r="BU31">
        <f t="shared" si="43"/>
        <v>1.8604064265831822E-3</v>
      </c>
    </row>
    <row r="32" spans="1:73" x14ac:dyDescent="0.25">
      <c r="A32" t="s">
        <v>63</v>
      </c>
      <c r="B32">
        <v>1.7924186000000002E-2</v>
      </c>
      <c r="C32">
        <v>7.3983979000000005E-2</v>
      </c>
      <c r="D32">
        <v>0</v>
      </c>
      <c r="E32">
        <v>0</v>
      </c>
      <c r="F32">
        <v>0.199210462</v>
      </c>
      <c r="G32">
        <v>2.2278205999999998E-2</v>
      </c>
      <c r="H32" s="1">
        <v>3.9199999999999997E-6</v>
      </c>
      <c r="I32">
        <v>0.98911902900000004</v>
      </c>
      <c r="J32">
        <v>0</v>
      </c>
      <c r="K32">
        <v>0</v>
      </c>
      <c r="L32">
        <v>0.213491974</v>
      </c>
      <c r="M32" s="1">
        <v>1.1700000000000001E-8</v>
      </c>
      <c r="N32">
        <v>5.1593780000000001E-3</v>
      </c>
      <c r="O32">
        <v>0.54308026799999998</v>
      </c>
      <c r="P32">
        <v>3.8429713999999997E-2</v>
      </c>
      <c r="Q32">
        <v>0.123608185</v>
      </c>
      <c r="R32">
        <v>0.15426753400000001</v>
      </c>
      <c r="S32">
        <v>2.39917E-4</v>
      </c>
      <c r="T32">
        <v>8.9923680000000006E-3</v>
      </c>
      <c r="U32">
        <v>0.61185346799999996</v>
      </c>
      <c r="V32">
        <v>0.112256413</v>
      </c>
      <c r="W32">
        <v>5.6651973000000001E-2</v>
      </c>
      <c r="X32">
        <v>3.4552604000000001E-2</v>
      </c>
      <c r="Y32">
        <v>0.13820331499999999</v>
      </c>
      <c r="AA32" t="str">
        <f t="shared" si="0"/>
        <v/>
      </c>
      <c r="AB32" t="str">
        <f t="shared" si="1"/>
        <v>°</v>
      </c>
      <c r="AC32" t="str">
        <f t="shared" si="2"/>
        <v/>
      </c>
      <c r="AD32" t="str">
        <f t="shared" si="3"/>
        <v/>
      </c>
      <c r="AE32" t="str">
        <f t="shared" si="4"/>
        <v>*</v>
      </c>
      <c r="AF32" t="str">
        <f t="shared" si="5"/>
        <v/>
      </c>
      <c r="AG32" t="str">
        <f t="shared" si="6"/>
        <v/>
      </c>
      <c r="AH32" t="str">
        <f t="shared" si="7"/>
        <v/>
      </c>
      <c r="AI32" t="str">
        <f t="shared" si="8"/>
        <v/>
      </c>
      <c r="AJ32" t="str">
        <f t="shared" si="9"/>
        <v/>
      </c>
      <c r="AK32" t="str">
        <f t="shared" si="10"/>
        <v>*</v>
      </c>
      <c r="AL32" t="str">
        <f t="shared" si="11"/>
        <v/>
      </c>
      <c r="AM32" t="str">
        <f t="shared" si="12"/>
        <v/>
      </c>
      <c r="AN32" t="str">
        <f t="shared" si="13"/>
        <v/>
      </c>
      <c r="AO32" t="str">
        <f t="shared" si="14"/>
        <v/>
      </c>
      <c r="AP32" t="str">
        <f t="shared" si="15"/>
        <v/>
      </c>
      <c r="AQ32" t="str">
        <f t="shared" si="16"/>
        <v>*</v>
      </c>
      <c r="AR32" t="str">
        <f t="shared" si="17"/>
        <v/>
      </c>
      <c r="AS32" t="str">
        <f t="shared" si="18"/>
        <v/>
      </c>
      <c r="AT32" t="str">
        <f t="shared" si="19"/>
        <v/>
      </c>
      <c r="AU32" t="str">
        <f t="shared" si="20"/>
        <v/>
      </c>
      <c r="AV32" t="str">
        <f t="shared" si="21"/>
        <v>°</v>
      </c>
      <c r="AW32" t="str">
        <f t="shared" si="22"/>
        <v/>
      </c>
      <c r="AX32" t="str">
        <f t="shared" si="23"/>
        <v/>
      </c>
      <c r="AZ32" t="str">
        <f t="shared" si="24"/>
        <v>***</v>
      </c>
      <c r="BA32" t="str">
        <f t="shared" si="25"/>
        <v>•••</v>
      </c>
      <c r="BB32" t="str">
        <f t="shared" si="26"/>
        <v>°°</v>
      </c>
      <c r="BC32" t="str">
        <f t="shared" si="27"/>
        <v>•••°°</v>
      </c>
      <c r="BE32">
        <f t="shared" si="28"/>
        <v>1.7924186000000002E-2</v>
      </c>
      <c r="BF32" t="str">
        <f t="shared" si="29"/>
        <v/>
      </c>
      <c r="BG32">
        <f t="shared" si="30"/>
        <v>0.199210462</v>
      </c>
      <c r="BH32" t="str">
        <f t="shared" si="31"/>
        <v/>
      </c>
      <c r="BI32" t="str">
        <f t="shared" si="32"/>
        <v/>
      </c>
      <c r="BJ32">
        <f t="shared" si="33"/>
        <v>0.213491974</v>
      </c>
      <c r="BK32" t="str">
        <f t="shared" si="34"/>
        <v/>
      </c>
      <c r="BL32" t="str">
        <f t="shared" si="35"/>
        <v/>
      </c>
      <c r="BM32">
        <f t="shared" si="36"/>
        <v>0.15426753400000001</v>
      </c>
      <c r="BN32" t="str">
        <f t="shared" si="37"/>
        <v/>
      </c>
      <c r="BO32">
        <f t="shared" si="38"/>
        <v>0.112256413</v>
      </c>
      <c r="BP32" t="str">
        <f t="shared" si="39"/>
        <v/>
      </c>
      <c r="BR32">
        <f t="shared" si="40"/>
        <v>1.7924186000000002E-2</v>
      </c>
      <c r="BS32">
        <f t="shared" si="41"/>
        <v>0.213491974</v>
      </c>
      <c r="BT32">
        <f t="shared" si="42"/>
        <v>0.13943011380000001</v>
      </c>
      <c r="BU32">
        <f t="shared" si="43"/>
        <v>7.8710067194571243E-2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csn_lm_ttr__all_p5e10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2022-11-29T17:32:29Z</dcterms:created>
  <dcterms:modified xsi:type="dcterms:W3CDTF">2022-11-29T18:47:47Z</dcterms:modified>
</cp:coreProperties>
</file>