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5_time_to_release\data_scope\te08lag2\"/>
    </mc:Choice>
  </mc:AlternateContent>
  <xr:revisionPtr revIDLastSave="0" documentId="13_ncr:40009_{1B8041FF-0A07-4E75-91E6-CF7249C53019}" xr6:coauthVersionLast="47" xr6:coauthVersionMax="47" xr10:uidLastSave="{00000000-0000-0000-0000-000000000000}"/>
  <bookViews>
    <workbookView xWindow="-120" yWindow="-120" windowWidth="38640" windowHeight="15720"/>
  </bookViews>
  <sheets>
    <sheet name="te08lag2_csn_ttr__all_p5e10" sheetId="1" r:id="rId1"/>
  </sheets>
  <calcPr calcId="0"/>
</workbook>
</file>

<file path=xl/calcChain.xml><?xml version="1.0" encoding="utf-8"?>
<calcChain xmlns="http://schemas.openxmlformats.org/spreadsheetml/2006/main">
  <c r="BP11" i="1" l="1"/>
  <c r="BO11" i="1"/>
  <c r="BN11" i="1"/>
  <c r="BM11" i="1"/>
  <c r="BL11" i="1"/>
  <c r="BK11" i="1"/>
  <c r="BJ11" i="1"/>
  <c r="BI11" i="1"/>
  <c r="BH11" i="1"/>
  <c r="BU11" i="1" s="1"/>
  <c r="BG11" i="1"/>
  <c r="BT11" i="1" s="1"/>
  <c r="BF11" i="1"/>
  <c r="BE11" i="1"/>
  <c r="BS11" i="1" s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BB11" i="1" s="1"/>
  <c r="AA11" i="1"/>
  <c r="AZ11" i="1" s="1"/>
  <c r="BA11" i="1" s="1"/>
  <c r="BC11" i="1" s="1"/>
  <c r="BP10" i="1"/>
  <c r="BO10" i="1"/>
  <c r="BN10" i="1"/>
  <c r="BM10" i="1"/>
  <c r="BL10" i="1"/>
  <c r="BK10" i="1"/>
  <c r="BJ10" i="1"/>
  <c r="BI10" i="1"/>
  <c r="BH10" i="1"/>
  <c r="BG10" i="1"/>
  <c r="BF10" i="1"/>
  <c r="BU10" i="1" s="1"/>
  <c r="BE10" i="1"/>
  <c r="BR10" i="1" s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BB10" i="1" s="1"/>
  <c r="AC10" i="1"/>
  <c r="AB10" i="1"/>
  <c r="AA10" i="1"/>
  <c r="AZ10" i="1" s="1"/>
  <c r="BA10" i="1" s="1"/>
  <c r="BC10" i="1" s="1"/>
  <c r="BP9" i="1"/>
  <c r="BO9" i="1"/>
  <c r="BN9" i="1"/>
  <c r="BM9" i="1"/>
  <c r="BL9" i="1"/>
  <c r="BK9" i="1"/>
  <c r="BJ9" i="1"/>
  <c r="BI9" i="1"/>
  <c r="BH9" i="1"/>
  <c r="BG9" i="1"/>
  <c r="BF9" i="1"/>
  <c r="BE9" i="1"/>
  <c r="BS9" i="1" s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BB9" i="1" s="1"/>
  <c r="AA9" i="1"/>
  <c r="AZ9" i="1" s="1"/>
  <c r="BA9" i="1" s="1"/>
  <c r="BC9" i="1" s="1"/>
  <c r="BP5" i="1"/>
  <c r="BO5" i="1"/>
  <c r="BN5" i="1"/>
  <c r="BM5" i="1"/>
  <c r="BL5" i="1"/>
  <c r="BK5" i="1"/>
  <c r="BJ5" i="1"/>
  <c r="BI5" i="1"/>
  <c r="BH5" i="1"/>
  <c r="BU5" i="1" s="1"/>
  <c r="BG5" i="1"/>
  <c r="BT5" i="1" s="1"/>
  <c r="BF5" i="1"/>
  <c r="BE5" i="1"/>
  <c r="BS5" i="1" s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BB5" i="1" s="1"/>
  <c r="AA5" i="1"/>
  <c r="AZ5" i="1" s="1"/>
  <c r="BA5" i="1" s="1"/>
  <c r="BC5" i="1" s="1"/>
  <c r="BP4" i="1"/>
  <c r="BO4" i="1"/>
  <c r="BN4" i="1"/>
  <c r="BM4" i="1"/>
  <c r="BL4" i="1"/>
  <c r="BK4" i="1"/>
  <c r="BJ4" i="1"/>
  <c r="BI4" i="1"/>
  <c r="BH4" i="1"/>
  <c r="BG4" i="1"/>
  <c r="BF4" i="1"/>
  <c r="BS4" i="1" s="1"/>
  <c r="BE4" i="1"/>
  <c r="BU4" i="1" s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BB4" i="1" s="1"/>
  <c r="AC4" i="1"/>
  <c r="AB4" i="1"/>
  <c r="AA4" i="1"/>
  <c r="AZ4" i="1" s="1"/>
  <c r="BA4" i="1" s="1"/>
  <c r="BC4" i="1" s="1"/>
  <c r="BP3" i="1"/>
  <c r="BO3" i="1"/>
  <c r="BN3" i="1"/>
  <c r="BM3" i="1"/>
  <c r="BL3" i="1"/>
  <c r="BK3" i="1"/>
  <c r="BJ3" i="1"/>
  <c r="BI3" i="1"/>
  <c r="BH3" i="1"/>
  <c r="BG3" i="1"/>
  <c r="BF3" i="1"/>
  <c r="BE3" i="1"/>
  <c r="BT3" i="1" s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BB3" i="1" s="1"/>
  <c r="AA3" i="1"/>
  <c r="AZ3" i="1" s="1"/>
  <c r="BA3" i="1" s="1"/>
  <c r="BC3" i="1" s="1"/>
  <c r="BR4" i="1" l="1"/>
  <c r="BS10" i="1"/>
  <c r="BT4" i="1"/>
  <c r="BT10" i="1"/>
  <c r="BR3" i="1"/>
  <c r="BS3" i="1"/>
  <c r="BT9" i="1"/>
  <c r="BU3" i="1"/>
  <c r="BU9" i="1"/>
  <c r="BR5" i="1"/>
  <c r="BR11" i="1"/>
  <c r="BR9" i="1"/>
</calcChain>
</file>

<file path=xl/sharedStrings.xml><?xml version="1.0" encoding="utf-8"?>
<sst xmlns="http://schemas.openxmlformats.org/spreadsheetml/2006/main" count="235" uniqueCount="51">
  <si>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</si>
  <si>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</si>
  <si>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</si>
  <si>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</si>
  <si>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</si>
  <si>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</si>
  <si>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</si>
  <si>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</si>
  <si>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</si>
  <si>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phppgadmin</t>
  </si>
  <si>
    <t>phppgadmin p _</t>
  </si>
  <si>
    <t>mediawiki</t>
  </si>
  <si>
    <t>mediawiki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</si>
  <si>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</si>
  <si>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</si>
  <si>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</si>
  <si>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</si>
  <si>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</si>
  <si>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</si>
  <si>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</si>
  <si>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</si>
  <si>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</si>
  <si>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</si>
  <si>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</si>
  <si>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</si>
  <si>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</si>
  <si>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</si>
  <si>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server_id </t>
  </si>
  <si>
    <t xml:space="preserve">client_id </t>
  </si>
  <si>
    <t xml:space="preserve">client_js_id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</si>
  <si>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</si>
  <si>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</si>
  <si>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</si>
  <si>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</si>
  <si>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</si>
  <si>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</si>
  <si>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</si>
  <si>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</si>
  <si>
    <t>0.1</t>
  </si>
  <si>
    <t>BC</t>
  </si>
  <si>
    <t>DE</t>
  </si>
  <si>
    <t>FG</t>
  </si>
  <si>
    <t>HI</t>
  </si>
  <si>
    <t>JK</t>
  </si>
  <si>
    <t>LM</t>
  </si>
  <si>
    <t>NO</t>
  </si>
  <si>
    <t>PQ</t>
  </si>
  <si>
    <t>RS</t>
  </si>
  <si>
    <t>TU</t>
  </si>
  <si>
    <t>VW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</si>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</sst>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4"/>
  <sheetViews>
    <sheetView tabSelected="1" topLeftCell="Y1" workbookViewId="0">
      <selection activeCell="BC3" sqref="BC3:BC11"/>
    </sheetView>
  </sheetViews>
  <sheetFormatPr defaultRowHeight="15" x14ac:dyDescent="0.25"/>
  <sheetData>
    <row r="1" spans="1:7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10</v>
      </c>
      <c r="AK1" t="s">
        <v>11</v>
      </c>
      <c r="AL1" t="s">
        <v>12</v>
      </c>
      <c r="AM1" t="s">
        <v>13</v>
      </c>
      <c r="AN1" t="s">
        <v>14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BE1" t="s">
        <v>1</v>
      </c>
      <c r="BF1" t="s">
        <v>3</v>
      </c>
      <c r="BG1" t="s">
        <v>5</v>
      </c>
      <c r="BH1" t="s">
        <v>7</v>
      </c>
      <c r="BI1" t="s">
        <v>9</v>
      </c>
      <c r="BJ1" t="s">
        <v>11</v>
      </c>
      <c r="BK1" t="s">
        <v>13</v>
      </c>
      <c r="BL1" t="s">
        <v>15</v>
      </c>
      <c r="BM1" t="s">
        <v>17</v>
      </c>
      <c r="BN1" t="s">
        <v>19</v>
      </c>
      <c r="BO1" t="s">
        <v>21</v>
      </c>
      <c r="BP1" t="s">
        <v>23</v>
      </c>
      <c r="BR1" t="s">
        <v>32</v>
      </c>
      <c r="BS1" t="s">
        <v>33</v>
      </c>
      <c r="BT1" t="s">
        <v>34</v>
      </c>
      <c r="BU1" t="s">
        <v>35</v>
      </c>
    </row>
    <row r="2" spans="1:73" x14ac:dyDescent="0.25">
      <c r="A2" t="s">
        <v>0</v>
      </c>
      <c r="B2" t="s">
        <v>25</v>
      </c>
      <c r="C2" t="s">
        <v>26</v>
      </c>
      <c r="D2" t="s">
        <v>25</v>
      </c>
      <c r="E2" t="s">
        <v>26</v>
      </c>
      <c r="F2" t="s">
        <v>25</v>
      </c>
      <c r="G2" t="s">
        <v>26</v>
      </c>
      <c r="H2" t="s">
        <v>25</v>
      </c>
      <c r="I2" t="s">
        <v>26</v>
      </c>
      <c r="J2" t="s">
        <v>25</v>
      </c>
      <c r="K2" t="s">
        <v>26</v>
      </c>
      <c r="L2" t="s">
        <v>25</v>
      </c>
      <c r="M2" t="s">
        <v>26</v>
      </c>
      <c r="N2" t="s">
        <v>25</v>
      </c>
      <c r="O2" t="s">
        <v>26</v>
      </c>
      <c r="P2" t="s">
        <v>25</v>
      </c>
      <c r="Q2" t="s">
        <v>26</v>
      </c>
      <c r="R2" t="s">
        <v>25</v>
      </c>
      <c r="S2" t="s">
        <v>26</v>
      </c>
      <c r="T2" t="s">
        <v>25</v>
      </c>
      <c r="U2" t="s">
        <v>26</v>
      </c>
      <c r="V2" t="s">
        <v>25</v>
      </c>
      <c r="W2" t="s">
        <v>26</v>
      </c>
      <c r="X2" t="s">
        <v>25</v>
      </c>
      <c r="Y2" t="s">
        <v>26</v>
      </c>
      <c r="AA2" t="s">
        <v>36</v>
      </c>
      <c r="AB2" t="s">
        <v>37</v>
      </c>
      <c r="AC2" t="s">
        <v>36</v>
      </c>
      <c r="AD2" t="s">
        <v>37</v>
      </c>
      <c r="AE2" t="s">
        <v>36</v>
      </c>
      <c r="AF2" t="s">
        <v>37</v>
      </c>
      <c r="AG2" t="s">
        <v>36</v>
      </c>
      <c r="AH2" t="s">
        <v>37</v>
      </c>
      <c r="AI2" t="s">
        <v>36</v>
      </c>
      <c r="AJ2" t="s">
        <v>37</v>
      </c>
      <c r="AK2" t="s">
        <v>36</v>
      </c>
      <c r="AL2" t="s">
        <v>37</v>
      </c>
      <c r="AM2" t="s">
        <v>36</v>
      </c>
      <c r="AN2" t="s">
        <v>37</v>
      </c>
      <c r="AO2" t="s">
        <v>36</v>
      </c>
      <c r="AP2" t="s">
        <v>37</v>
      </c>
      <c r="AQ2" t="s">
        <v>36</v>
      </c>
      <c r="AR2" t="s">
        <v>37</v>
      </c>
      <c r="AS2" t="s">
        <v>36</v>
      </c>
      <c r="AT2" t="s">
        <v>37</v>
      </c>
      <c r="AU2" t="s">
        <v>36</v>
      </c>
      <c r="AV2" t="s">
        <v>37</v>
      </c>
      <c r="AW2" t="s">
        <v>36</v>
      </c>
      <c r="AX2" t="s">
        <v>37</v>
      </c>
      <c r="AZ2">
        <v>0.05</v>
      </c>
      <c r="BB2" s="1" t="s">
        <v>38</v>
      </c>
    </row>
    <row r="3" spans="1:73" x14ac:dyDescent="0.25">
      <c r="A3" t="s">
        <v>27</v>
      </c>
      <c r="B3">
        <v>0.11331923531094799</v>
      </c>
      <c r="C3">
        <v>0.14333333333333301</v>
      </c>
      <c r="D3">
        <v>0.204389442042714</v>
      </c>
      <c r="E3">
        <v>0.233333333333333</v>
      </c>
      <c r="F3">
        <v>0.39715243918111498</v>
      </c>
      <c r="G3">
        <v>0.49333333333333301</v>
      </c>
      <c r="H3">
        <v>0.351029507320887</v>
      </c>
      <c r="I3">
        <v>0.116666666666667</v>
      </c>
      <c r="J3">
        <v>0.65914475511906601</v>
      </c>
      <c r="K3">
        <v>0.206666666666667</v>
      </c>
      <c r="L3">
        <v>0.1956767210342</v>
      </c>
      <c r="M3">
        <v>0.62333333333333296</v>
      </c>
      <c r="N3">
        <v>0.14649619584922399</v>
      </c>
      <c r="O3">
        <v>0.80666666666666698</v>
      </c>
      <c r="P3">
        <v>0.17821252302968901</v>
      </c>
      <c r="Q3">
        <v>3.6666666666666702E-2</v>
      </c>
      <c r="R3">
        <v>0.15941379370018299</v>
      </c>
      <c r="S3">
        <v>0.71</v>
      </c>
      <c r="T3">
        <v>0.212434288141956</v>
      </c>
      <c r="U3">
        <v>0.45333333333333298</v>
      </c>
      <c r="V3">
        <v>0.59661358388840102</v>
      </c>
      <c r="W3">
        <v>8.6666666666666697E-2</v>
      </c>
      <c r="X3">
        <v>0.16375221476726601</v>
      </c>
      <c r="Y3">
        <v>0.586666666666667</v>
      </c>
      <c r="AA3" t="str">
        <f t="shared" ref="AA3:AA5" si="0">IF(AND(B3&gt;0,C3&lt;=0.05),"*","")</f>
        <v/>
      </c>
      <c r="AB3" t="str">
        <f>IF(AND(B3&gt;0,C3&lt;=0.1,C3&gt;0.05),CHAR(176),"")</f>
        <v/>
      </c>
      <c r="AC3" t="str">
        <f t="shared" ref="AC3:AC5" si="1">IF(AND(D3&gt;0,E3&lt;=0.05),"*","")</f>
        <v/>
      </c>
      <c r="AD3" t="str">
        <f>IF(AND(D3&gt;0,E3&lt;=0.1,E3&gt;0.05),CHAR(176),"")</f>
        <v/>
      </c>
      <c r="AE3" t="str">
        <f t="shared" ref="AE3:AE5" si="2">IF(AND(F3&gt;0,G3&lt;=0.05),"*","")</f>
        <v/>
      </c>
      <c r="AF3" t="str">
        <f>IF(AND(F3&gt;0,G3&lt;=0.1,G3&gt;0.05),CHAR(176),"")</f>
        <v/>
      </c>
      <c r="AG3" t="str">
        <f t="shared" ref="AG3:AG5" si="3">IF(AND(H3&gt;0,I3&lt;=0.05),"*","")</f>
        <v/>
      </c>
      <c r="AH3" t="str">
        <f>IF(AND(H3&gt;0,I3&lt;=0.1,I3&gt;0.05),CHAR(176),"")</f>
        <v/>
      </c>
      <c r="AI3" t="str">
        <f t="shared" ref="AI3:AI5" si="4">IF(AND(J3&gt;0,K3&lt;=0.05),"*","")</f>
        <v/>
      </c>
      <c r="AJ3" t="str">
        <f>IF(AND(J3&gt;0,K3&lt;=0.1,K3&gt;0.05),CHAR(176),"")</f>
        <v/>
      </c>
      <c r="AK3" t="str">
        <f t="shared" ref="AK3:AK5" si="5">IF(AND(L3&gt;0,M3&lt;=0.05),"*","")</f>
        <v/>
      </c>
      <c r="AL3" t="str">
        <f>IF(AND(L3&gt;0,M3&lt;=0.1,M3&gt;0.05),CHAR(176),"")</f>
        <v/>
      </c>
      <c r="AM3" t="str">
        <f t="shared" ref="AM3:AM5" si="6">IF(AND(N3&gt;0,O3&lt;=0.05),"*","")</f>
        <v/>
      </c>
      <c r="AN3" t="str">
        <f>IF(AND(N3&gt;0,O3&lt;=0.1,O3&gt;0.05),CHAR(176),"")</f>
        <v/>
      </c>
      <c r="AO3" t="str">
        <f t="shared" ref="AO3:AO5" si="7">IF(AND(P3&gt;0,Q3&lt;=0.05),"*","")</f>
        <v>*</v>
      </c>
      <c r="AP3" t="str">
        <f>IF(AND(P3&gt;0,Q3&lt;=0.1,Q3&gt;0.05),CHAR(176),"")</f>
        <v/>
      </c>
      <c r="AQ3" t="str">
        <f t="shared" ref="AQ3:AQ5" si="8">IF(AND(R3&gt;0,S3&lt;=0.05),"*","")</f>
        <v/>
      </c>
      <c r="AR3" t="str">
        <f>IF(AND(R3&gt;0,S3&lt;=0.1,S3&gt;0.05),CHAR(176),"")</f>
        <v/>
      </c>
      <c r="AS3" t="str">
        <f t="shared" ref="AS3:AS5" si="9">IF(AND(T3&gt;0,U3&lt;=0.05),"*","")</f>
        <v/>
      </c>
      <c r="AT3" t="str">
        <f>IF(AND(T3&gt;0,U3&lt;=0.1,U3&gt;0.05),CHAR(176),"")</f>
        <v/>
      </c>
      <c r="AU3" t="str">
        <f t="shared" ref="AU3:AU5" si="10">IF(AND(V3&gt;0,W3&lt;=0.05),"*","")</f>
        <v/>
      </c>
      <c r="AV3" t="str">
        <f>IF(AND(V3&gt;0,W3&lt;=0.1,W3&gt;0.05),CHAR(176),"")</f>
        <v>°</v>
      </c>
      <c r="AW3" t="str">
        <f t="shared" ref="AW3:AW5" si="11">IF(AND(X3&gt;0,Y3&lt;=0.05),"*","")</f>
        <v/>
      </c>
      <c r="AX3" t="str">
        <f>IF(AND(X3&gt;0,Y3&lt;=0.1,Y3&gt;0.05),CHAR(176),"")</f>
        <v/>
      </c>
      <c r="AZ3" t="str">
        <f>_xlfn.CONCAT(AA3,AC3,AE3,AG3,AI3,AK3,AM3,AO3,AQ3,AS3,AU3,AW3)</f>
        <v>*</v>
      </c>
      <c r="BA3" t="str">
        <f>SUBSTITUTE(AZ3,"*",CHAR(149))</f>
        <v>•</v>
      </c>
      <c r="BB3" t="str">
        <f>_xlfn.CONCAT(AB3,AD3,AF3,AH3,AJ3,AL3,AN3,AP3,AR3,AT3,AV3,AX3)</f>
        <v>°</v>
      </c>
      <c r="BC3" t="str">
        <f>_xlfn.CONCAT(BA3,BB3)</f>
        <v>•°</v>
      </c>
      <c r="BE3" t="str">
        <f>IF(AND(B3&gt;0,C3&lt;=0.1),B3,"")</f>
        <v/>
      </c>
      <c r="BF3" t="str">
        <f>IF(AND(D3&gt;0,E3&lt;=0.1),D3,"")</f>
        <v/>
      </c>
      <c r="BG3" t="str">
        <f>IF(AND(F3&gt;0,G3&lt;=0.1),F3,"")</f>
        <v/>
      </c>
      <c r="BH3" t="str">
        <f>IF(AND(H3&gt;0,I3&lt;=0.1),H3,"")</f>
        <v/>
      </c>
      <c r="BI3" t="str">
        <f>IF(AND(J3&gt;0,K3&lt;=0.1),J3,"")</f>
        <v/>
      </c>
      <c r="BJ3" t="str">
        <f>IF(AND(L3&gt;0,M3&lt;=0.1),L3,"")</f>
        <v/>
      </c>
      <c r="BK3" t="str">
        <f>IF(AND(N3&gt;0,O3&lt;=0.1),N3,"")</f>
        <v/>
      </c>
      <c r="BL3">
        <f>IF(AND(P3&gt;0,Q3&lt;=0.1),P3,"")</f>
        <v>0.17821252302968901</v>
      </c>
      <c r="BM3" t="str">
        <f>IF(AND(R3&gt;0,S3&lt;=0.1),R3,"")</f>
        <v/>
      </c>
      <c r="BN3" t="str">
        <f>IF(AND(T3&gt;0,T3&lt;=0.1),T3,"")</f>
        <v/>
      </c>
      <c r="BO3">
        <f>IF(AND(V3&gt;0,W3&lt;=0.1),V3,"")</f>
        <v>0.59661358388840102</v>
      </c>
      <c r="BP3" t="str">
        <f>IF(AND(X3&gt;0,Y3&lt;=0.1),X3,"")</f>
        <v/>
      </c>
      <c r="BR3">
        <f>MIN(BE3:BP3)</f>
        <v>0.17821252302968901</v>
      </c>
      <c r="BS3">
        <f>MAX(BE3:BP3)</f>
        <v>0.59661358388840102</v>
      </c>
      <c r="BT3">
        <f>AVERAGE(BE3:BP3)</f>
        <v>0.38741305345904503</v>
      </c>
      <c r="BU3">
        <f>STDEV(BE3:BP3)</f>
        <v>0.29585422738884054</v>
      </c>
    </row>
    <row r="4" spans="1:73" x14ac:dyDescent="0.25">
      <c r="A4" t="s">
        <v>28</v>
      </c>
      <c r="B4">
        <v>6.3230966034351299E-2</v>
      </c>
      <c r="C4">
        <v>0.96333333333333304</v>
      </c>
      <c r="D4">
        <v>0.18702027752363501</v>
      </c>
      <c r="E4">
        <v>1.3333333333333299E-2</v>
      </c>
      <c r="F4">
        <v>0.48678016622194098</v>
      </c>
      <c r="G4">
        <v>0</v>
      </c>
      <c r="H4">
        <v>0.18437374214895899</v>
      </c>
      <c r="I4">
        <v>2.66666666666667E-2</v>
      </c>
      <c r="J4">
        <v>0.66606239540234502</v>
      </c>
      <c r="K4">
        <v>0.1</v>
      </c>
      <c r="L4">
        <v>0.26462789392483099</v>
      </c>
      <c r="M4">
        <v>0</v>
      </c>
      <c r="N4">
        <v>0.21699346342678</v>
      </c>
      <c r="O4">
        <v>0.3</v>
      </c>
      <c r="P4">
        <v>0.24749828520283201</v>
      </c>
      <c r="Q4">
        <v>0.27333333333333298</v>
      </c>
      <c r="R4">
        <v>0.17222086975883699</v>
      </c>
      <c r="S4">
        <v>0.68333333333333302</v>
      </c>
      <c r="T4">
        <v>0.38125233530992497</v>
      </c>
      <c r="U4">
        <v>6.6666666666666693E-2</v>
      </c>
      <c r="V4">
        <v>0.33332503832895499</v>
      </c>
      <c r="W4">
        <v>0.71</v>
      </c>
      <c r="X4">
        <v>0.181630134884296</v>
      </c>
      <c r="Y4">
        <v>0.39</v>
      </c>
      <c r="AA4" t="str">
        <f t="shared" si="0"/>
        <v/>
      </c>
      <c r="AB4" t="str">
        <f t="shared" ref="AB4:AB5" si="12">IF(AND(B4&gt;0,C4&lt;=0.1,C4&gt;0.05),CHAR(176),"")</f>
        <v/>
      </c>
      <c r="AC4" t="str">
        <f t="shared" si="1"/>
        <v>*</v>
      </c>
      <c r="AD4" t="str">
        <f t="shared" ref="AD4:AD5" si="13">IF(AND(D4&gt;0,E4&lt;=0.1,E4&gt;0.05),CHAR(176),"")</f>
        <v/>
      </c>
      <c r="AE4" t="str">
        <f t="shared" si="2"/>
        <v>*</v>
      </c>
      <c r="AF4" t="str">
        <f t="shared" ref="AF4:AF5" si="14">IF(AND(F4&gt;0,G4&lt;=0.1,G4&gt;0.05),CHAR(176),"")</f>
        <v/>
      </c>
      <c r="AG4" t="str">
        <f t="shared" si="3"/>
        <v>*</v>
      </c>
      <c r="AH4" t="str">
        <f t="shared" ref="AH4:AH5" si="15">IF(AND(H4&gt;0,I4&lt;=0.1,I4&gt;0.05),CHAR(176),"")</f>
        <v/>
      </c>
      <c r="AI4" t="str">
        <f t="shared" si="4"/>
        <v/>
      </c>
      <c r="AJ4" t="str">
        <f t="shared" ref="AJ4:AJ5" si="16">IF(AND(J4&gt;0,K4&lt;=0.1,K4&gt;0.05),CHAR(176),"")</f>
        <v>°</v>
      </c>
      <c r="AK4" t="str">
        <f t="shared" si="5"/>
        <v>*</v>
      </c>
      <c r="AL4" t="str">
        <f t="shared" ref="AL4:AL5" si="17">IF(AND(L4&gt;0,M4&lt;=0.1,M4&gt;0.05),CHAR(176),"")</f>
        <v/>
      </c>
      <c r="AM4" t="str">
        <f t="shared" si="6"/>
        <v/>
      </c>
      <c r="AN4" t="str">
        <f t="shared" ref="AN4:AN5" si="18">IF(AND(N4&gt;0,O4&lt;=0.1,O4&gt;0.05),CHAR(176),"")</f>
        <v/>
      </c>
      <c r="AO4" t="str">
        <f t="shared" si="7"/>
        <v/>
      </c>
      <c r="AP4" t="str">
        <f t="shared" ref="AP4:AP5" si="19">IF(AND(P4&gt;0,Q4&lt;=0.1,Q4&gt;0.05),CHAR(176),"")</f>
        <v/>
      </c>
      <c r="AQ4" t="str">
        <f t="shared" si="8"/>
        <v/>
      </c>
      <c r="AR4" t="str">
        <f t="shared" ref="AR4:AR5" si="20">IF(AND(R4&gt;0,S4&lt;=0.1,S4&gt;0.05),CHAR(176),"")</f>
        <v/>
      </c>
      <c r="AS4" t="str">
        <f t="shared" si="9"/>
        <v/>
      </c>
      <c r="AT4" t="str">
        <f t="shared" ref="AT4:AT5" si="21">IF(AND(T4&gt;0,U4&lt;=0.1,U4&gt;0.05),CHAR(176),"")</f>
        <v>°</v>
      </c>
      <c r="AU4" t="str">
        <f t="shared" si="10"/>
        <v/>
      </c>
      <c r="AV4" t="str">
        <f t="shared" ref="AV4:AV5" si="22">IF(AND(V4&gt;0,W4&lt;=0.1,W4&gt;0.05),CHAR(176),"")</f>
        <v/>
      </c>
      <c r="AW4" t="str">
        <f t="shared" si="11"/>
        <v/>
      </c>
      <c r="AX4" t="str">
        <f t="shared" ref="AX4:AX5" si="23">IF(AND(X4&gt;0,Y4&lt;=0.1,Y4&gt;0.05),CHAR(176),"")</f>
        <v/>
      </c>
      <c r="AZ4" t="str">
        <f t="shared" ref="AZ4:AZ5" si="24">_xlfn.CONCAT(AA4,AC4,AE4,AG4,AI4,AK4,AM4,AO4,AQ4,AS4,AU4,AW4)</f>
        <v>****</v>
      </c>
      <c r="BA4" t="str">
        <f t="shared" ref="BA4:BA5" si="25">SUBSTITUTE(AZ4,"*",CHAR(149))</f>
        <v>••••</v>
      </c>
      <c r="BB4" t="str">
        <f t="shared" ref="BB4:BB5" si="26">_xlfn.CONCAT(AB4,AD4,AF4,AH4,AJ4,AL4,AN4,AP4,AR4,AT4,AV4,AX4)</f>
        <v>°°</v>
      </c>
      <c r="BC4" t="str">
        <f t="shared" ref="BC4:BC5" si="27">_xlfn.CONCAT(BA4,BB4)</f>
        <v>••••°°</v>
      </c>
      <c r="BE4" t="str">
        <f t="shared" ref="BE4:BE5" si="28">IF(AND(B4&gt;0,C4&lt;=0.1),B4,"")</f>
        <v/>
      </c>
      <c r="BF4">
        <f t="shared" ref="BF4:BF5" si="29">IF(AND(D4&gt;0,E4&lt;=0.1),D4,"")</f>
        <v>0.18702027752363501</v>
      </c>
      <c r="BG4">
        <f t="shared" ref="BG4:BG5" si="30">IF(AND(F4&gt;0,G4&lt;=0.1),F4,"")</f>
        <v>0.48678016622194098</v>
      </c>
      <c r="BH4">
        <f t="shared" ref="BH4:BH5" si="31">IF(AND(H4&gt;0,I4&lt;=0.1),H4,"")</f>
        <v>0.18437374214895899</v>
      </c>
      <c r="BI4">
        <f t="shared" ref="BI4:BI5" si="32">IF(AND(J4&gt;0,K4&lt;=0.1),J4,"")</f>
        <v>0.66606239540234502</v>
      </c>
      <c r="BJ4">
        <f t="shared" ref="BJ4:BJ5" si="33">IF(AND(L4&gt;0,M4&lt;=0.1),L4,"")</f>
        <v>0.26462789392483099</v>
      </c>
      <c r="BK4" t="str">
        <f t="shared" ref="BK4:BK5" si="34">IF(AND(N4&gt;0,O4&lt;=0.1),N4,"")</f>
        <v/>
      </c>
      <c r="BL4" t="str">
        <f t="shared" ref="BL4:BL5" si="35">IF(AND(P4&gt;0,Q4&lt;=0.1),P4,"")</f>
        <v/>
      </c>
      <c r="BM4" t="str">
        <f t="shared" ref="BM4:BM5" si="36">IF(AND(R4&gt;0,S4&lt;=0.1),R4,"")</f>
        <v/>
      </c>
      <c r="BN4" t="str">
        <f t="shared" ref="BN4:BN5" si="37">IF(AND(T4&gt;0,T4&lt;=0.1),T4,"")</f>
        <v/>
      </c>
      <c r="BO4" t="str">
        <f t="shared" ref="BO4:BO5" si="38">IF(AND(V4&gt;0,W4&lt;=0.1),V4,"")</f>
        <v/>
      </c>
      <c r="BP4" t="str">
        <f t="shared" ref="BP4:BP5" si="39">IF(AND(X4&gt;0,Y4&lt;=0.1),X4,"")</f>
        <v/>
      </c>
      <c r="BR4">
        <f t="shared" ref="BR4:BR5" si="40">MIN(BE4:BP4)</f>
        <v>0.18437374214895899</v>
      </c>
      <c r="BS4">
        <f t="shared" ref="BS4:BS5" si="41">MAX(BE4:BP4)</f>
        <v>0.66606239540234502</v>
      </c>
      <c r="BT4">
        <f t="shared" ref="BT4:BT5" si="42">AVERAGE(BE4:BP4)</f>
        <v>0.35777289504434223</v>
      </c>
      <c r="BU4">
        <f t="shared" ref="BU4:BU5" si="43">STDEV(BE4:BP4)</f>
        <v>0.21188735562571956</v>
      </c>
    </row>
    <row r="5" spans="1:73" x14ac:dyDescent="0.25">
      <c r="A5" t="s">
        <v>29</v>
      </c>
      <c r="B5">
        <v>0.118497359655283</v>
      </c>
      <c r="C5">
        <v>0.35</v>
      </c>
      <c r="D5">
        <v>8.0584376310359501E-2</v>
      </c>
      <c r="E5">
        <v>0.79</v>
      </c>
      <c r="F5">
        <v>0.39715243918111498</v>
      </c>
      <c r="G5">
        <v>0</v>
      </c>
      <c r="H5">
        <v>0.24374948204649299</v>
      </c>
      <c r="I5">
        <v>0.586666666666667</v>
      </c>
      <c r="J5">
        <v>0.60380312065576902</v>
      </c>
      <c r="K5">
        <v>0.29666666666666702</v>
      </c>
      <c r="L5">
        <v>0.21006798671418001</v>
      </c>
      <c r="M5">
        <v>2.33333333333333E-2</v>
      </c>
      <c r="N5">
        <v>0.18960747698668701</v>
      </c>
      <c r="O5">
        <v>0.586666666666667</v>
      </c>
      <c r="P5">
        <v>0.30514750135171498</v>
      </c>
      <c r="Q5">
        <v>0.12666666666666701</v>
      </c>
      <c r="R5">
        <v>0.119748526342332</v>
      </c>
      <c r="S5">
        <v>0.89666666666666694</v>
      </c>
      <c r="T5">
        <v>0.106204853801331</v>
      </c>
      <c r="U5">
        <v>0.92666666666666697</v>
      </c>
      <c r="V5">
        <v>0.46010587979626899</v>
      </c>
      <c r="W5">
        <v>0.18333333333333299</v>
      </c>
      <c r="X5">
        <v>0.120625298679504</v>
      </c>
      <c r="Y5">
        <v>0.56666666666666698</v>
      </c>
      <c r="AA5" t="str">
        <f t="shared" si="0"/>
        <v/>
      </c>
      <c r="AB5" t="str">
        <f t="shared" si="12"/>
        <v/>
      </c>
      <c r="AC5" t="str">
        <f t="shared" si="1"/>
        <v/>
      </c>
      <c r="AD5" t="str">
        <f t="shared" si="13"/>
        <v/>
      </c>
      <c r="AE5" t="str">
        <f t="shared" si="2"/>
        <v>*</v>
      </c>
      <c r="AF5" t="str">
        <f t="shared" si="14"/>
        <v/>
      </c>
      <c r="AG5" t="str">
        <f t="shared" si="3"/>
        <v/>
      </c>
      <c r="AH5" t="str">
        <f t="shared" si="15"/>
        <v/>
      </c>
      <c r="AI5" t="str">
        <f t="shared" si="4"/>
        <v/>
      </c>
      <c r="AJ5" t="str">
        <f t="shared" si="16"/>
        <v/>
      </c>
      <c r="AK5" t="str">
        <f t="shared" si="5"/>
        <v>*</v>
      </c>
      <c r="AL5" t="str">
        <f t="shared" si="17"/>
        <v/>
      </c>
      <c r="AM5" t="str">
        <f t="shared" si="6"/>
        <v/>
      </c>
      <c r="AN5" t="str">
        <f t="shared" si="18"/>
        <v/>
      </c>
      <c r="AO5" t="str">
        <f t="shared" si="7"/>
        <v/>
      </c>
      <c r="AP5" t="str">
        <f t="shared" si="19"/>
        <v/>
      </c>
      <c r="AQ5" t="str">
        <f t="shared" si="8"/>
        <v/>
      </c>
      <c r="AR5" t="str">
        <f t="shared" si="20"/>
        <v/>
      </c>
      <c r="AS5" t="str">
        <f t="shared" si="9"/>
        <v/>
      </c>
      <c r="AT5" t="str">
        <f t="shared" si="21"/>
        <v/>
      </c>
      <c r="AU5" t="str">
        <f t="shared" si="10"/>
        <v/>
      </c>
      <c r="AV5" t="str">
        <f t="shared" si="22"/>
        <v/>
      </c>
      <c r="AW5" t="str">
        <f t="shared" si="11"/>
        <v/>
      </c>
      <c r="AX5" t="str">
        <f t="shared" si="23"/>
        <v/>
      </c>
      <c r="AZ5" t="str">
        <f t="shared" si="24"/>
        <v>**</v>
      </c>
      <c r="BA5" t="str">
        <f t="shared" si="25"/>
        <v>••</v>
      </c>
      <c r="BB5" t="str">
        <f t="shared" si="26"/>
        <v/>
      </c>
      <c r="BC5" t="str">
        <f t="shared" si="27"/>
        <v>••</v>
      </c>
      <c r="BE5" t="str">
        <f t="shared" si="28"/>
        <v/>
      </c>
      <c r="BF5" t="str">
        <f t="shared" si="29"/>
        <v/>
      </c>
      <c r="BG5">
        <f t="shared" si="30"/>
        <v>0.39715243918111498</v>
      </c>
      <c r="BH5" t="str">
        <f t="shared" si="31"/>
        <v/>
      </c>
      <c r="BI5" t="str">
        <f t="shared" si="32"/>
        <v/>
      </c>
      <c r="BJ5">
        <f t="shared" si="33"/>
        <v>0.21006798671418001</v>
      </c>
      <c r="BK5" t="str">
        <f t="shared" si="34"/>
        <v/>
      </c>
      <c r="BL5" t="str">
        <f t="shared" si="35"/>
        <v/>
      </c>
      <c r="BM5" t="str">
        <f t="shared" si="36"/>
        <v/>
      </c>
      <c r="BN5" t="str">
        <f t="shared" si="37"/>
        <v/>
      </c>
      <c r="BO5" t="str">
        <f t="shared" si="38"/>
        <v/>
      </c>
      <c r="BP5" t="str">
        <f t="shared" si="39"/>
        <v/>
      </c>
      <c r="BR5">
        <f t="shared" si="40"/>
        <v>0.21006798671418001</v>
      </c>
      <c r="BS5">
        <f t="shared" si="41"/>
        <v>0.39715243918111498</v>
      </c>
      <c r="BT5">
        <f t="shared" si="42"/>
        <v>0.30361021294764751</v>
      </c>
      <c r="BU5">
        <f t="shared" si="43"/>
        <v>0.13228868499394206</v>
      </c>
    </row>
    <row r="7" spans="1:73" x14ac:dyDescent="0.25">
      <c r="AA7" t="s">
        <v>1</v>
      </c>
      <c r="AB7" t="s">
        <v>2</v>
      </c>
      <c r="AC7" t="s">
        <v>3</v>
      </c>
      <c r="AD7" t="s">
        <v>4</v>
      </c>
      <c r="AE7" t="s">
        <v>5</v>
      </c>
      <c r="AF7" t="s">
        <v>6</v>
      </c>
      <c r="AG7" t="s">
        <v>7</v>
      </c>
      <c r="AH7" t="s">
        <v>8</v>
      </c>
      <c r="AI7" t="s">
        <v>9</v>
      </c>
      <c r="AJ7" t="s">
        <v>10</v>
      </c>
      <c r="AK7" t="s">
        <v>11</v>
      </c>
      <c r="AL7" t="s">
        <v>12</v>
      </c>
      <c r="AM7" t="s">
        <v>13</v>
      </c>
      <c r="AN7" t="s">
        <v>14</v>
      </c>
      <c r="AO7" t="s">
        <v>15</v>
      </c>
      <c r="AP7" t="s">
        <v>16</v>
      </c>
      <c r="AQ7" t="s">
        <v>17</v>
      </c>
      <c r="AR7" t="s">
        <v>18</v>
      </c>
      <c r="AS7" t="s">
        <v>19</v>
      </c>
      <c r="AT7" t="s">
        <v>20</v>
      </c>
      <c r="AU7" t="s">
        <v>21</v>
      </c>
      <c r="AV7" t="s">
        <v>22</v>
      </c>
      <c r="AW7" t="s">
        <v>23</v>
      </c>
      <c r="AX7" t="s">
        <v>24</v>
      </c>
      <c r="BE7" t="s">
        <v>1</v>
      </c>
      <c r="BF7" t="s">
        <v>3</v>
      </c>
      <c r="BG7" t="s">
        <v>1</v>
      </c>
      <c r="BH7" t="s">
        <v>3</v>
      </c>
      <c r="BI7" t="s">
        <v>5</v>
      </c>
      <c r="BJ7" t="s">
        <v>7</v>
      </c>
      <c r="BK7" t="s">
        <v>13</v>
      </c>
      <c r="BL7" t="s">
        <v>15</v>
      </c>
      <c r="BM7" t="s">
        <v>17</v>
      </c>
      <c r="BN7" t="s">
        <v>19</v>
      </c>
      <c r="BO7" t="s">
        <v>21</v>
      </c>
      <c r="BP7" t="s">
        <v>23</v>
      </c>
      <c r="BR7" t="s">
        <v>32</v>
      </c>
      <c r="BS7" t="s">
        <v>33</v>
      </c>
      <c r="BT7" t="s">
        <v>34</v>
      </c>
      <c r="BU7" t="s">
        <v>35</v>
      </c>
    </row>
    <row r="8" spans="1:73" x14ac:dyDescent="0.25">
      <c r="A8" t="s">
        <v>0</v>
      </c>
      <c r="B8" t="s">
        <v>30</v>
      </c>
      <c r="C8" t="s">
        <v>31</v>
      </c>
      <c r="D8" t="s">
        <v>30</v>
      </c>
      <c r="E8" t="s">
        <v>31</v>
      </c>
      <c r="F8" t="s">
        <v>30</v>
      </c>
      <c r="G8" t="s">
        <v>31</v>
      </c>
      <c r="H8" t="s">
        <v>30</v>
      </c>
      <c r="I8" t="s">
        <v>31</v>
      </c>
      <c r="J8" t="s">
        <v>30</v>
      </c>
      <c r="K8" t="s">
        <v>31</v>
      </c>
      <c r="L8" t="s">
        <v>30</v>
      </c>
      <c r="M8" t="s">
        <v>31</v>
      </c>
      <c r="N8" t="s">
        <v>30</v>
      </c>
      <c r="O8" t="s">
        <v>31</v>
      </c>
      <c r="P8" t="s">
        <v>30</v>
      </c>
      <c r="Q8" t="s">
        <v>31</v>
      </c>
      <c r="R8" t="s">
        <v>30</v>
      </c>
      <c r="S8" t="s">
        <v>31</v>
      </c>
      <c r="T8" t="s">
        <v>30</v>
      </c>
      <c r="U8" t="s">
        <v>31</v>
      </c>
      <c r="V8" t="s">
        <v>30</v>
      </c>
      <c r="W8" t="s">
        <v>31</v>
      </c>
      <c r="X8" t="s">
        <v>30</v>
      </c>
      <c r="Y8" t="s">
        <v>31</v>
      </c>
      <c r="AA8" t="s">
        <v>36</v>
      </c>
      <c r="AB8" t="s">
        <v>37</v>
      </c>
      <c r="AC8" t="s">
        <v>36</v>
      </c>
      <c r="AD8" t="s">
        <v>37</v>
      </c>
      <c r="AE8" t="s">
        <v>36</v>
      </c>
      <c r="AF8" t="s">
        <v>37</v>
      </c>
      <c r="AG8" t="s">
        <v>36</v>
      </c>
      <c r="AH8" t="s">
        <v>37</v>
      </c>
      <c r="AI8" t="s">
        <v>36</v>
      </c>
      <c r="AJ8" t="s">
        <v>37</v>
      </c>
      <c r="AK8" t="s">
        <v>36</v>
      </c>
      <c r="AL8" t="s">
        <v>37</v>
      </c>
      <c r="AM8" t="s">
        <v>36</v>
      </c>
      <c r="AN8" t="s">
        <v>37</v>
      </c>
      <c r="AO8" t="s">
        <v>36</v>
      </c>
      <c r="AP8" t="s">
        <v>37</v>
      </c>
      <c r="AQ8" t="s">
        <v>36</v>
      </c>
      <c r="AR8" t="s">
        <v>37</v>
      </c>
      <c r="AS8" t="s">
        <v>36</v>
      </c>
      <c r="AT8" t="s">
        <v>37</v>
      </c>
      <c r="AU8" t="s">
        <v>36</v>
      </c>
      <c r="AV8" t="s">
        <v>37</v>
      </c>
      <c r="AW8" t="s">
        <v>36</v>
      </c>
      <c r="AX8" t="s">
        <v>37</v>
      </c>
      <c r="AZ8">
        <v>0.05</v>
      </c>
      <c r="BB8" s="1" t="s">
        <v>38</v>
      </c>
    </row>
    <row r="9" spans="1:73" x14ac:dyDescent="0.25">
      <c r="A9" t="s">
        <v>27</v>
      </c>
      <c r="B9">
        <v>7.87198091721312E-2</v>
      </c>
      <c r="C9">
        <v>0.54666666666666697</v>
      </c>
      <c r="D9">
        <v>0.18838331507644701</v>
      </c>
      <c r="E9">
        <v>0.61</v>
      </c>
      <c r="F9">
        <v>0.29934704911284099</v>
      </c>
      <c r="G9">
        <v>0.61666666666666703</v>
      </c>
      <c r="H9">
        <v>0.21149055350417201</v>
      </c>
      <c r="I9">
        <v>0.43333333333333302</v>
      </c>
      <c r="J9">
        <v>0.31930589167995399</v>
      </c>
      <c r="K9">
        <v>0.98</v>
      </c>
      <c r="L9">
        <v>0.182375703757197</v>
      </c>
      <c r="M9">
        <v>0.54</v>
      </c>
      <c r="N9">
        <v>0.209348465816663</v>
      </c>
      <c r="O9">
        <v>0.38</v>
      </c>
      <c r="P9">
        <v>0.163933903112473</v>
      </c>
      <c r="Q9">
        <v>0.58333333333333304</v>
      </c>
      <c r="R9">
        <v>0.25924065865990498</v>
      </c>
      <c r="S9">
        <v>0.146666666666667</v>
      </c>
      <c r="T9">
        <v>0.30816644412968203</v>
      </c>
      <c r="U9">
        <v>0.12666666666666701</v>
      </c>
      <c r="V9">
        <v>0.45990730323018703</v>
      </c>
      <c r="W9">
        <v>0.21666666666666701</v>
      </c>
      <c r="X9">
        <v>0.255004858419487</v>
      </c>
      <c r="Y9">
        <v>0.10666666666666701</v>
      </c>
      <c r="AA9" t="str">
        <f t="shared" ref="AA9:AA11" si="44">IF(AND(B9&gt;0,C9&lt;=0.05),"*","")</f>
        <v/>
      </c>
      <c r="AB9" t="str">
        <f>IF(AND(B9&gt;0,C9&lt;=0.1,C9&gt;0.05),CHAR(176),"")</f>
        <v/>
      </c>
      <c r="AC9" t="str">
        <f t="shared" ref="AC9:AC11" si="45">IF(AND(D9&gt;0,E9&lt;=0.05),"*","")</f>
        <v/>
      </c>
      <c r="AD9" t="str">
        <f>IF(AND(D9&gt;0,E9&lt;=0.1,E9&gt;0.05),CHAR(176),"")</f>
        <v/>
      </c>
      <c r="AE9" t="str">
        <f t="shared" ref="AE9:AE11" si="46">IF(AND(F9&gt;0,G9&lt;=0.05),"*","")</f>
        <v/>
      </c>
      <c r="AF9" t="str">
        <f>IF(AND(F9&gt;0,G9&lt;=0.1,G9&gt;0.05),CHAR(176),"")</f>
        <v/>
      </c>
      <c r="AG9" t="str">
        <f t="shared" ref="AG9:AG11" si="47">IF(AND(H9&gt;0,I9&lt;=0.05),"*","")</f>
        <v/>
      </c>
      <c r="AH9" t="str">
        <f>IF(AND(H9&gt;0,I9&lt;=0.1,I9&gt;0.05),CHAR(176),"")</f>
        <v/>
      </c>
      <c r="AI9" t="str">
        <f t="shared" ref="AI9:AI11" si="48">IF(AND(J9&gt;0,K9&lt;=0.05),"*","")</f>
        <v/>
      </c>
      <c r="AJ9" t="str">
        <f>IF(AND(J9&gt;0,K9&lt;=0.1,K9&gt;0.05),CHAR(176),"")</f>
        <v/>
      </c>
      <c r="AK9" t="str">
        <f t="shared" ref="AK9:AK11" si="49">IF(AND(L9&gt;0,M9&lt;=0.05),"*","")</f>
        <v/>
      </c>
      <c r="AL9" t="str">
        <f>IF(AND(L9&gt;0,M9&lt;=0.1,M9&gt;0.05),CHAR(176),"")</f>
        <v/>
      </c>
      <c r="AM9" t="str">
        <f t="shared" ref="AM9:AM11" si="50">IF(AND(N9&gt;0,O9&lt;=0.05),"*","")</f>
        <v/>
      </c>
      <c r="AN9" t="str">
        <f>IF(AND(N9&gt;0,O9&lt;=0.1,O9&gt;0.05),CHAR(176),"")</f>
        <v/>
      </c>
      <c r="AO9" t="str">
        <f t="shared" ref="AO9:AO11" si="51">IF(AND(P9&gt;0,Q9&lt;=0.05),"*","")</f>
        <v/>
      </c>
      <c r="AP9" t="str">
        <f>IF(AND(P9&gt;0,Q9&lt;=0.1,Q9&gt;0.05),CHAR(176),"")</f>
        <v/>
      </c>
      <c r="AQ9" t="str">
        <f t="shared" ref="AQ9:AQ11" si="52">IF(AND(R9&gt;0,S9&lt;=0.05),"*","")</f>
        <v/>
      </c>
      <c r="AR9" t="str">
        <f>IF(AND(R9&gt;0,S9&lt;=0.1,S9&gt;0.05),CHAR(176),"")</f>
        <v/>
      </c>
      <c r="AS9" t="str">
        <f t="shared" ref="AS9:AS11" si="53">IF(AND(T9&gt;0,U9&lt;=0.05),"*","")</f>
        <v/>
      </c>
      <c r="AT9" t="str">
        <f>IF(AND(T9&gt;0,U9&lt;=0.1,U9&gt;0.05),CHAR(176),"")</f>
        <v/>
      </c>
      <c r="AU9" t="str">
        <f t="shared" ref="AU9:AU11" si="54">IF(AND(V9&gt;0,W9&lt;=0.05),"*","")</f>
        <v/>
      </c>
      <c r="AV9" t="str">
        <f>IF(AND(V9&gt;0,W9&lt;=0.1,W9&gt;0.05),CHAR(176),"")</f>
        <v/>
      </c>
      <c r="AW9" t="str">
        <f t="shared" ref="AW9:AW11" si="55">IF(AND(X9&gt;0,Y9&lt;=0.05),"*","")</f>
        <v/>
      </c>
      <c r="AX9" t="str">
        <f>IF(AND(X9&gt;0,Y9&lt;=0.1,Y9&gt;0.05),CHAR(176),"")</f>
        <v/>
      </c>
      <c r="AZ9" t="str">
        <f>_xlfn.CONCAT(AA9,AC9,AE9,AG9,AI9,AK9,AM9,AO9,AQ9,AS9,AU9,AW9)</f>
        <v/>
      </c>
      <c r="BA9" t="str">
        <f>SUBSTITUTE(AZ9,"*",CHAR(149))</f>
        <v/>
      </c>
      <c r="BB9" t="str">
        <f>_xlfn.CONCAT(AB9,AD9,AF9,AH9,AJ9,AL9,AN9,AP9,AR9,AT9,AV9,AX9)</f>
        <v/>
      </c>
      <c r="BC9" t="str">
        <f>_xlfn.CONCAT(BA9,BB9)</f>
        <v/>
      </c>
      <c r="BE9" t="str">
        <f>IF(AND(B9&gt;0,C9&lt;=0.1),B9,"")</f>
        <v/>
      </c>
      <c r="BF9" t="str">
        <f>IF(AND(D9&gt;0,E9&lt;=0.1),D9,"")</f>
        <v/>
      </c>
      <c r="BG9" t="str">
        <f>IF(AND(F9&gt;0,G9&lt;=0.1),F9,"")</f>
        <v/>
      </c>
      <c r="BH9" t="str">
        <f>IF(AND(H9&gt;0,I9&lt;=0.1),H9,"")</f>
        <v/>
      </c>
      <c r="BI9" t="str">
        <f>IF(AND(J9&gt;0,K9&lt;=0.1),J9,"")</f>
        <v/>
      </c>
      <c r="BJ9" t="str">
        <f>IF(AND(L9&gt;0,M9&lt;=0.1),L9,"")</f>
        <v/>
      </c>
      <c r="BK9" t="str">
        <f>IF(AND(N9&gt;0,O9&lt;=0.1),N9,"")</f>
        <v/>
      </c>
      <c r="BL9" t="str">
        <f>IF(AND(P9&gt;0,Q9&lt;=0.1),P9,"")</f>
        <v/>
      </c>
      <c r="BM9" t="str">
        <f>IF(AND(R9&gt;0,S9&lt;=0.1),R9,"")</f>
        <v/>
      </c>
      <c r="BN9" t="str">
        <f>IF(AND(T9&gt;0,T9&lt;=0.1),T9,"")</f>
        <v/>
      </c>
      <c r="BO9" t="str">
        <f>IF(AND(V9&gt;0,W9&lt;=0.1),V9,"")</f>
        <v/>
      </c>
      <c r="BP9" t="str">
        <f>IF(AND(X9&gt;0,Y9&lt;=0.1),X9,"")</f>
        <v/>
      </c>
      <c r="BR9">
        <f>MIN(BE9:BP9)</f>
        <v>0</v>
      </c>
      <c r="BS9">
        <f>MAX(BE9:BP9)</f>
        <v>0</v>
      </c>
      <c r="BT9" t="e">
        <f>AVERAGE(BE9:BP9)</f>
        <v>#DIV/0!</v>
      </c>
      <c r="BU9" t="e">
        <f>STDEV(BE9:BP9)</f>
        <v>#DIV/0!</v>
      </c>
    </row>
    <row r="10" spans="1:73" x14ac:dyDescent="0.25">
      <c r="A10" t="s">
        <v>28</v>
      </c>
      <c r="B10">
        <v>0.13613314173860899</v>
      </c>
      <c r="C10">
        <v>4.6666666666666697E-2</v>
      </c>
      <c r="D10">
        <v>0.42452281115456297</v>
      </c>
      <c r="E10">
        <v>0.03</v>
      </c>
      <c r="F10">
        <v>0.223774937700389</v>
      </c>
      <c r="G10">
        <v>0.74333333333333296</v>
      </c>
      <c r="H10">
        <v>0.127328577548733</v>
      </c>
      <c r="I10">
        <v>0.77</v>
      </c>
      <c r="J10">
        <v>0.47349694639974199</v>
      </c>
      <c r="K10">
        <v>0.69333333333333302</v>
      </c>
      <c r="L10">
        <v>7.4220000473879597E-2</v>
      </c>
      <c r="M10">
        <v>0.97333333333333305</v>
      </c>
      <c r="N10">
        <v>0.190871675497259</v>
      </c>
      <c r="O10">
        <v>0.39333333333333298</v>
      </c>
      <c r="P10">
        <v>0.116732734681957</v>
      </c>
      <c r="Q10">
        <v>0.87666666666666704</v>
      </c>
      <c r="R10">
        <v>0.16414098933749399</v>
      </c>
      <c r="S10">
        <v>0.56000000000000005</v>
      </c>
      <c r="T10">
        <v>0.47125905063703599</v>
      </c>
      <c r="U10">
        <v>3.3333333333333301E-3</v>
      </c>
      <c r="V10">
        <v>0.345402772217687</v>
      </c>
      <c r="W10">
        <v>0.66666666666666696</v>
      </c>
      <c r="X10">
        <v>0.28192705779021898</v>
      </c>
      <c r="Y10">
        <v>0.103333333333333</v>
      </c>
      <c r="AA10" t="str">
        <f t="shared" si="44"/>
        <v>*</v>
      </c>
      <c r="AB10" t="str">
        <f t="shared" ref="AB10:AB11" si="56">IF(AND(B10&gt;0,C10&lt;=0.1,C10&gt;0.05),CHAR(176),"")</f>
        <v/>
      </c>
      <c r="AC10" t="str">
        <f t="shared" si="45"/>
        <v>*</v>
      </c>
      <c r="AD10" t="str">
        <f t="shared" ref="AD10:AD11" si="57">IF(AND(D10&gt;0,E10&lt;=0.1,E10&gt;0.05),CHAR(176),"")</f>
        <v/>
      </c>
      <c r="AE10" t="str">
        <f t="shared" si="46"/>
        <v/>
      </c>
      <c r="AF10" t="str">
        <f t="shared" ref="AF10:AF11" si="58">IF(AND(F10&gt;0,G10&lt;=0.1,G10&gt;0.05),CHAR(176),"")</f>
        <v/>
      </c>
      <c r="AG10" t="str">
        <f t="shared" si="47"/>
        <v/>
      </c>
      <c r="AH10" t="str">
        <f t="shared" ref="AH10:AH11" si="59">IF(AND(H10&gt;0,I10&lt;=0.1,I10&gt;0.05),CHAR(176),"")</f>
        <v/>
      </c>
      <c r="AI10" t="str">
        <f t="shared" si="48"/>
        <v/>
      </c>
      <c r="AJ10" t="str">
        <f t="shared" ref="AJ10:AJ11" si="60">IF(AND(J10&gt;0,K10&lt;=0.1,K10&gt;0.05),CHAR(176),"")</f>
        <v/>
      </c>
      <c r="AK10" t="str">
        <f t="shared" si="49"/>
        <v/>
      </c>
      <c r="AL10" t="str">
        <f t="shared" ref="AL10:AL11" si="61">IF(AND(L10&gt;0,M10&lt;=0.1,M10&gt;0.05),CHAR(176),"")</f>
        <v/>
      </c>
      <c r="AM10" t="str">
        <f t="shared" si="50"/>
        <v/>
      </c>
      <c r="AN10" t="str">
        <f t="shared" ref="AN10:AN11" si="62">IF(AND(N10&gt;0,O10&lt;=0.1,O10&gt;0.05),CHAR(176),"")</f>
        <v/>
      </c>
      <c r="AO10" t="str">
        <f t="shared" si="51"/>
        <v/>
      </c>
      <c r="AP10" t="str">
        <f t="shared" ref="AP10:AP11" si="63">IF(AND(P10&gt;0,Q10&lt;=0.1,Q10&gt;0.05),CHAR(176),"")</f>
        <v/>
      </c>
      <c r="AQ10" t="str">
        <f t="shared" si="52"/>
        <v/>
      </c>
      <c r="AR10" t="str">
        <f t="shared" ref="AR10:AR11" si="64">IF(AND(R10&gt;0,S10&lt;=0.1,S10&gt;0.05),CHAR(176),"")</f>
        <v/>
      </c>
      <c r="AS10" t="str">
        <f t="shared" si="53"/>
        <v>*</v>
      </c>
      <c r="AT10" t="str">
        <f t="shared" ref="AT10:AT11" si="65">IF(AND(T10&gt;0,U10&lt;=0.1,U10&gt;0.05),CHAR(176),"")</f>
        <v/>
      </c>
      <c r="AU10" t="str">
        <f t="shared" si="54"/>
        <v/>
      </c>
      <c r="AV10" t="str">
        <f t="shared" ref="AV10:AV11" si="66">IF(AND(V10&gt;0,W10&lt;=0.1,W10&gt;0.05),CHAR(176),"")</f>
        <v/>
      </c>
      <c r="AW10" t="str">
        <f t="shared" si="55"/>
        <v/>
      </c>
      <c r="AX10" t="str">
        <f t="shared" ref="AX10:AX11" si="67">IF(AND(X10&gt;0,Y10&lt;=0.1,Y10&gt;0.05),CHAR(176),"")</f>
        <v/>
      </c>
      <c r="AZ10" t="str">
        <f t="shared" ref="AZ10:AZ11" si="68">_xlfn.CONCAT(AA10,AC10,AE10,AG10,AI10,AK10,AM10,AO10,AQ10,AS10,AU10,AW10)</f>
        <v>***</v>
      </c>
      <c r="BA10" t="str">
        <f t="shared" ref="BA10:BA11" si="69">SUBSTITUTE(AZ10,"*",CHAR(149))</f>
        <v>•••</v>
      </c>
      <c r="BB10" t="str">
        <f t="shared" ref="BB10:BB11" si="70">_xlfn.CONCAT(AB10,AD10,AF10,AH10,AJ10,AL10,AN10,AP10,AR10,AT10,AV10,AX10)</f>
        <v/>
      </c>
      <c r="BC10" t="str">
        <f t="shared" ref="BC10:BC11" si="71">_xlfn.CONCAT(BA10,BB10)</f>
        <v>•••</v>
      </c>
      <c r="BE10">
        <f t="shared" ref="BE10:BE11" si="72">IF(AND(B10&gt;0,C10&lt;=0.1),B10,"")</f>
        <v>0.13613314173860899</v>
      </c>
      <c r="BF10">
        <f t="shared" ref="BF10:BF11" si="73">IF(AND(D10&gt;0,E10&lt;=0.1),D10,"")</f>
        <v>0.42452281115456297</v>
      </c>
      <c r="BG10" t="str">
        <f t="shared" ref="BG10:BG11" si="74">IF(AND(F10&gt;0,G10&lt;=0.1),F10,"")</f>
        <v/>
      </c>
      <c r="BH10" t="str">
        <f t="shared" ref="BH10:BH11" si="75">IF(AND(H10&gt;0,I10&lt;=0.1),H10,"")</f>
        <v/>
      </c>
      <c r="BI10" t="str">
        <f t="shared" ref="BI10:BI11" si="76">IF(AND(J10&gt;0,K10&lt;=0.1),J10,"")</f>
        <v/>
      </c>
      <c r="BJ10" t="str">
        <f t="shared" ref="BJ10:BJ11" si="77">IF(AND(L10&gt;0,M10&lt;=0.1),L10,"")</f>
        <v/>
      </c>
      <c r="BK10" t="str">
        <f t="shared" ref="BK10:BK11" si="78">IF(AND(N10&gt;0,O10&lt;=0.1),N10,"")</f>
        <v/>
      </c>
      <c r="BL10" t="str">
        <f t="shared" ref="BL10:BL11" si="79">IF(AND(P10&gt;0,Q10&lt;=0.1),P10,"")</f>
        <v/>
      </c>
      <c r="BM10" t="str">
        <f t="shared" ref="BM10:BM11" si="80">IF(AND(R10&gt;0,S10&lt;=0.1),R10,"")</f>
        <v/>
      </c>
      <c r="BN10" t="str">
        <f t="shared" ref="BN10:BN11" si="81">IF(AND(T10&gt;0,T10&lt;=0.1),T10,"")</f>
        <v/>
      </c>
      <c r="BO10" t="str">
        <f t="shared" ref="BO10:BO11" si="82">IF(AND(V10&gt;0,W10&lt;=0.1),V10,"")</f>
        <v/>
      </c>
      <c r="BP10" t="str">
        <f t="shared" ref="BP10:BP11" si="83">IF(AND(X10&gt;0,Y10&lt;=0.1),X10,"")</f>
        <v/>
      </c>
      <c r="BR10">
        <f t="shared" ref="BR10:BR11" si="84">MIN(BE10:BP10)</f>
        <v>0.13613314173860899</v>
      </c>
      <c r="BS10">
        <f t="shared" ref="BS10:BS11" si="85">MAX(BE10:BP10)</f>
        <v>0.42452281115456297</v>
      </c>
      <c r="BT10">
        <f t="shared" ref="BT10:BT11" si="86">AVERAGE(BE10:BP10)</f>
        <v>0.28032797644658597</v>
      </c>
      <c r="BU10">
        <f t="shared" ref="BU10:BU11" si="87">STDEV(BE10:BP10)</f>
        <v>0.20392229086816779</v>
      </c>
    </row>
    <row r="11" spans="1:73" x14ac:dyDescent="0.25">
      <c r="A11" t="s">
        <v>29</v>
      </c>
      <c r="B11">
        <v>0.141901040801127</v>
      </c>
      <c r="C11">
        <v>7.3333333333333306E-2</v>
      </c>
      <c r="D11">
        <v>7.6758774391396403E-2</v>
      </c>
      <c r="E11">
        <v>0.93333333333333302</v>
      </c>
      <c r="F11">
        <v>0.28550799042943198</v>
      </c>
      <c r="G11">
        <v>0.51</v>
      </c>
      <c r="H11">
        <v>0.228715151733656</v>
      </c>
      <c r="I11">
        <v>0.52333333333333298</v>
      </c>
      <c r="J11">
        <v>0.55932517190623399</v>
      </c>
      <c r="K11">
        <v>0.57666666666666699</v>
      </c>
      <c r="L11">
        <v>8.9042239885186406E-2</v>
      </c>
      <c r="M11">
        <v>0.93666666666666698</v>
      </c>
      <c r="N11">
        <v>0.172546102715956</v>
      </c>
      <c r="O11">
        <v>0.44</v>
      </c>
      <c r="P11">
        <v>0.208739307039149</v>
      </c>
      <c r="Q11">
        <v>0.38333333333333303</v>
      </c>
      <c r="R11">
        <v>0.10428714424801799</v>
      </c>
      <c r="S11">
        <v>0.87</v>
      </c>
      <c r="T11">
        <v>0.29302683621432002</v>
      </c>
      <c r="U11">
        <v>0.14333333333333301</v>
      </c>
      <c r="V11">
        <v>0.41042299434926799</v>
      </c>
      <c r="W11">
        <v>0.49333333333333301</v>
      </c>
      <c r="X11">
        <v>0.15387246413828701</v>
      </c>
      <c r="Y11">
        <v>0.49333333333333301</v>
      </c>
      <c r="AA11" t="str">
        <f t="shared" si="44"/>
        <v/>
      </c>
      <c r="AB11" t="str">
        <f t="shared" si="56"/>
        <v>°</v>
      </c>
      <c r="AC11" t="str">
        <f t="shared" si="45"/>
        <v/>
      </c>
      <c r="AD11" t="str">
        <f t="shared" si="57"/>
        <v/>
      </c>
      <c r="AE11" t="str">
        <f t="shared" si="46"/>
        <v/>
      </c>
      <c r="AF11" t="str">
        <f t="shared" si="58"/>
        <v/>
      </c>
      <c r="AG11" t="str">
        <f t="shared" si="47"/>
        <v/>
      </c>
      <c r="AH11" t="str">
        <f t="shared" si="59"/>
        <v/>
      </c>
      <c r="AI11" t="str">
        <f t="shared" si="48"/>
        <v/>
      </c>
      <c r="AJ11" t="str">
        <f t="shared" si="60"/>
        <v/>
      </c>
      <c r="AK11" t="str">
        <f t="shared" si="49"/>
        <v/>
      </c>
      <c r="AL11" t="str">
        <f t="shared" si="61"/>
        <v/>
      </c>
      <c r="AM11" t="str">
        <f t="shared" si="50"/>
        <v/>
      </c>
      <c r="AN11" t="str">
        <f t="shared" si="62"/>
        <v/>
      </c>
      <c r="AO11" t="str">
        <f t="shared" si="51"/>
        <v/>
      </c>
      <c r="AP11" t="str">
        <f t="shared" si="63"/>
        <v/>
      </c>
      <c r="AQ11" t="str">
        <f t="shared" si="52"/>
        <v/>
      </c>
      <c r="AR11" t="str">
        <f t="shared" si="64"/>
        <v/>
      </c>
      <c r="AS11" t="str">
        <f t="shared" si="53"/>
        <v/>
      </c>
      <c r="AT11" t="str">
        <f t="shared" si="65"/>
        <v/>
      </c>
      <c r="AU11" t="str">
        <f t="shared" si="54"/>
        <v/>
      </c>
      <c r="AV11" t="str">
        <f t="shared" si="66"/>
        <v/>
      </c>
      <c r="AW11" t="str">
        <f t="shared" si="55"/>
        <v/>
      </c>
      <c r="AX11" t="str">
        <f t="shared" si="67"/>
        <v/>
      </c>
      <c r="AZ11" t="str">
        <f t="shared" si="68"/>
        <v/>
      </c>
      <c r="BA11" t="str">
        <f t="shared" si="69"/>
        <v/>
      </c>
      <c r="BB11" t="str">
        <f t="shared" si="70"/>
        <v>°</v>
      </c>
      <c r="BC11" t="str">
        <f t="shared" si="71"/>
        <v>°</v>
      </c>
      <c r="BE11">
        <f t="shared" si="72"/>
        <v>0.141901040801127</v>
      </c>
      <c r="BF11" t="str">
        <f t="shared" si="73"/>
        <v/>
      </c>
      <c r="BG11" t="str">
        <f t="shared" si="74"/>
        <v/>
      </c>
      <c r="BH11" t="str">
        <f t="shared" si="75"/>
        <v/>
      </c>
      <c r="BI11" t="str">
        <f t="shared" si="76"/>
        <v/>
      </c>
      <c r="BJ11" t="str">
        <f t="shared" si="77"/>
        <v/>
      </c>
      <c r="BK11" t="str">
        <f t="shared" si="78"/>
        <v/>
      </c>
      <c r="BL11" t="str">
        <f t="shared" si="79"/>
        <v/>
      </c>
      <c r="BM11" t="str">
        <f t="shared" si="80"/>
        <v/>
      </c>
      <c r="BN11" t="str">
        <f t="shared" si="81"/>
        <v/>
      </c>
      <c r="BO11" t="str">
        <f t="shared" si="82"/>
        <v/>
      </c>
      <c r="BP11" t="str">
        <f t="shared" si="83"/>
        <v/>
      </c>
      <c r="BR11">
        <f t="shared" si="84"/>
        <v>0.141901040801127</v>
      </c>
      <c r="BS11">
        <f t="shared" si="85"/>
        <v>0.141901040801127</v>
      </c>
      <c r="BT11">
        <f t="shared" si="86"/>
        <v>0.141901040801127</v>
      </c>
      <c r="BU11" t="e">
        <f t="shared" si="87"/>
        <v>#DIV/0!</v>
      </c>
    </row>
    <row r="13" spans="1:73" x14ac:dyDescent="0.25">
      <c r="BE13" t="s">
        <v>1</v>
      </c>
      <c r="BF13" t="s">
        <v>3</v>
      </c>
      <c r="BG13" t="s">
        <v>5</v>
      </c>
      <c r="BH13" t="s">
        <v>7</v>
      </c>
      <c r="BI13" t="s">
        <v>9</v>
      </c>
      <c r="BJ13" t="s">
        <v>11</v>
      </c>
      <c r="BK13" t="s">
        <v>13</v>
      </c>
      <c r="BL13" t="s">
        <v>15</v>
      </c>
      <c r="BM13" t="s">
        <v>17</v>
      </c>
      <c r="BN13" t="s">
        <v>19</v>
      </c>
      <c r="BO13" t="s">
        <v>21</v>
      </c>
      <c r="BP13" t="s">
        <v>23</v>
      </c>
    </row>
    <row r="14" spans="1:73" x14ac:dyDescent="0.25">
      <c r="BE14" t="s">
        <v>39</v>
      </c>
      <c r="BF14" t="s">
        <v>40</v>
      </c>
      <c r="BG14" t="s">
        <v>41</v>
      </c>
      <c r="BH14" t="s">
        <v>42</v>
      </c>
      <c r="BI14" t="s">
        <v>43</v>
      </c>
      <c r="BJ14" t="s">
        <v>44</v>
      </c>
      <c r="BK14" t="s">
        <v>45</v>
      </c>
      <c r="BL14" t="s">
        <v>46</v>
      </c>
      <c r="BM14" t="s">
        <v>47</v>
      </c>
      <c r="BN14" t="s">
        <v>48</v>
      </c>
      <c r="BO14" t="s">
        <v>49</v>
      </c>
      <c r="BP1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te08lag2_csn_ttr__all_p5e10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2022-11-30T11:34:46Z</dcterms:created>
  <dcterms:modified xsi:type="dcterms:W3CDTF">2022-11-30T11:41:25Z</dcterms:modified>
</cp:coreProperties>
</file>