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power\"/>
    </mc:Choice>
  </mc:AlternateContent>
  <bookViews>
    <workbookView xWindow="0" yWindow="120" windowWidth="20490" windowHeight="85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8" i="1" l="1"/>
  <c r="B18" i="1"/>
  <c r="C18" i="1"/>
  <c r="A12" i="1" l="1"/>
  <c r="A14" i="1"/>
  <c r="A19" i="1"/>
  <c r="C19" i="1" l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D19" i="1"/>
  <c r="B19" i="1"/>
  <c r="A40" i="1" l="1"/>
  <c r="C39" i="1"/>
  <c r="B39" i="1"/>
  <c r="D39" i="1"/>
  <c r="B20" i="1"/>
  <c r="D20" i="1"/>
  <c r="C20" i="1"/>
  <c r="A41" i="1" l="1"/>
  <c r="B40" i="1"/>
  <c r="C40" i="1"/>
  <c r="D40" i="1"/>
  <c r="C21" i="1"/>
  <c r="D21" i="1"/>
  <c r="B21" i="1"/>
  <c r="D22" i="1"/>
  <c r="B22" i="1"/>
  <c r="C22" i="1"/>
  <c r="D41" i="1" l="1"/>
  <c r="C41" i="1"/>
  <c r="B41" i="1"/>
  <c r="A42" i="1"/>
  <c r="D23" i="1"/>
  <c r="C23" i="1"/>
  <c r="B23" i="1"/>
  <c r="D42" i="1" l="1"/>
  <c r="C42" i="1"/>
  <c r="B42" i="1"/>
  <c r="A43" i="1"/>
  <c r="D24" i="1"/>
  <c r="C24" i="1"/>
  <c r="B24" i="1"/>
  <c r="A44" i="1" l="1"/>
  <c r="D43" i="1"/>
  <c r="C43" i="1"/>
  <c r="B43" i="1"/>
  <c r="B25" i="1"/>
  <c r="C25" i="1"/>
  <c r="D25" i="1"/>
  <c r="D44" i="1" l="1"/>
  <c r="C44" i="1"/>
  <c r="B44" i="1"/>
  <c r="A45" i="1"/>
  <c r="B26" i="1"/>
  <c r="D26" i="1"/>
  <c r="C26" i="1"/>
  <c r="A46" i="1" l="1"/>
  <c r="A47" i="1" s="1"/>
  <c r="D45" i="1"/>
  <c r="C45" i="1"/>
  <c r="B45" i="1"/>
  <c r="C27" i="1"/>
  <c r="D27" i="1"/>
  <c r="B27" i="1"/>
  <c r="B47" i="1" l="1"/>
  <c r="A48" i="1"/>
  <c r="D47" i="1"/>
  <c r="C47" i="1"/>
  <c r="D46" i="1"/>
  <c r="C46" i="1"/>
  <c r="B46" i="1"/>
  <c r="B28" i="1"/>
  <c r="C28" i="1"/>
  <c r="D28" i="1"/>
  <c r="C48" i="1" l="1"/>
  <c r="B48" i="1"/>
  <c r="D48" i="1"/>
  <c r="D29" i="1"/>
  <c r="C29" i="1"/>
  <c r="B29" i="1"/>
  <c r="D30" i="1" l="1"/>
  <c r="B30" i="1"/>
  <c r="C30" i="1"/>
  <c r="D31" i="1" l="1"/>
  <c r="C31" i="1"/>
  <c r="B31" i="1"/>
  <c r="D32" i="1" l="1"/>
  <c r="C32" i="1"/>
  <c r="B32" i="1"/>
  <c r="C33" i="1" l="1"/>
  <c r="B33" i="1"/>
  <c r="D33" i="1"/>
  <c r="D34" i="1" l="1"/>
  <c r="C34" i="1"/>
  <c r="B34" i="1"/>
  <c r="C35" i="1" l="1"/>
  <c r="D35" i="1"/>
  <c r="B35" i="1"/>
  <c r="B36" i="1" l="1"/>
  <c r="D36" i="1"/>
  <c r="C36" i="1"/>
  <c r="B38" i="1" l="1"/>
  <c r="C38" i="1"/>
  <c r="D38" i="1"/>
  <c r="D37" i="1"/>
  <c r="C37" i="1"/>
  <c r="B37" i="1"/>
</calcChain>
</file>

<file path=xl/sharedStrings.xml><?xml version="1.0" encoding="utf-8"?>
<sst xmlns="http://schemas.openxmlformats.org/spreadsheetml/2006/main" count="21" uniqueCount="17">
  <si>
    <t>p</t>
  </si>
  <si>
    <r>
      <t>Z</t>
    </r>
    <r>
      <rPr>
        <vertAlign val="subscript"/>
        <sz val="11"/>
        <color theme="1"/>
        <rFont val="Calibri"/>
        <family val="2"/>
        <scheme val="minor"/>
      </rPr>
      <t>(1-p</t>
    </r>
    <r>
      <rPr>
        <vertAlign val="subscript"/>
        <sz val="11"/>
        <color theme="1"/>
        <rFont val="Calibri"/>
        <family val="2"/>
      </rPr>
      <t>)</t>
    </r>
  </si>
  <si>
    <r>
      <t>Z</t>
    </r>
    <r>
      <rPr>
        <vertAlign val="subscript"/>
        <sz val="11"/>
        <color theme="1"/>
        <rFont val="Calibri"/>
        <family val="2"/>
        <scheme val="minor"/>
      </rPr>
      <t>p</t>
    </r>
  </si>
  <si>
    <t>two tailed</t>
  </si>
  <si>
    <t>d</t>
  </si>
  <si>
    <t>d start</t>
  </si>
  <si>
    <t>SELECT:</t>
  </si>
  <si>
    <t>CALCULATE:</t>
  </si>
  <si>
    <r>
      <t>Z</t>
    </r>
    <r>
      <rPr>
        <b/>
        <vertAlign val="subscript"/>
        <sz val="11"/>
        <color theme="1"/>
        <rFont val="Calibri"/>
        <family val="2"/>
        <scheme val="minor"/>
      </rPr>
      <t>(1-</t>
    </r>
    <r>
      <rPr>
        <b/>
        <vertAlign val="subscript"/>
        <sz val="11"/>
        <color theme="1"/>
        <rFont val="Calibri"/>
        <family val="2"/>
      </rPr>
      <t>α)</t>
    </r>
  </si>
  <si>
    <r>
      <t>Z</t>
    </r>
    <r>
      <rPr>
        <b/>
        <vertAlign val="subscript"/>
        <sz val="11"/>
        <color theme="1"/>
        <rFont val="Calibri"/>
        <family val="2"/>
      </rPr>
      <t>β</t>
    </r>
  </si>
  <si>
    <t>Distances:</t>
  </si>
  <si>
    <t>Δd</t>
  </si>
  <si>
    <r>
      <t xml:space="preserve">Common Selections for </t>
    </r>
    <r>
      <rPr>
        <b/>
        <sz val="12"/>
        <color theme="1"/>
        <rFont val="Calibri"/>
        <family val="2"/>
      </rPr>
      <t>α</t>
    </r>
  </si>
  <si>
    <r>
      <t xml:space="preserve">Common Selections for </t>
    </r>
    <r>
      <rPr>
        <b/>
        <sz val="12"/>
        <color theme="1"/>
        <rFont val="Calibri"/>
        <family val="2"/>
      </rPr>
      <t>β</t>
    </r>
  </si>
  <si>
    <t>Coefficient of variation for Group 1:</t>
  </si>
  <si>
    <t>cv</t>
  </si>
  <si>
    <t>Estimated N per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</si>
</sst>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 applyAlignment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/>
    <xf numFmtId="2" fontId="0" fillId="0" borderId="5" xfId="0" applyNumberFormat="1" applyBorder="1"/>
    <xf numFmtId="2" fontId="0" fillId="0" borderId="7" xfId="0" applyNumberFormat="1" applyBorder="1"/>
    <xf numFmtId="0" fontId="0" fillId="0" borderId="12" xfId="0" applyBorder="1"/>
    <xf numFmtId="0" fontId="0" fillId="0" borderId="14" xfId="0" applyBorder="1"/>
    <xf numFmtId="0" fontId="0" fillId="0" borderId="13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/>
    <xf numFmtId="2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2" fillId="0" borderId="13" xfId="0" applyFont="1" applyBorder="1" applyAlignment="1">
      <alignment horizontal="center"/>
    </xf>
    <xf numFmtId="2" fontId="6" fillId="0" borderId="13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3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2" fontId="6" fillId="0" borderId="1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2" fillId="0" borderId="3" xfId="0" applyNumberFormat="1" applyFont="1" applyBorder="1"/>
    <xf numFmtId="0" fontId="0" fillId="2" borderId="6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9" fillId="0" borderId="4" xfId="0" applyFont="1" applyBorder="1"/>
    <xf numFmtId="0" fontId="10" fillId="0" borderId="7" xfId="0" applyFont="1" applyBorder="1" applyAlignment="1">
      <alignment horizontal="center"/>
    </xf>
    <xf numFmtId="2" fontId="6" fillId="2" borderId="5" xfId="0" applyNumberFormat="1" applyFont="1" applyFill="1" applyBorder="1" applyAlignment="1">
      <alignment horizontal="center"/>
    </xf>
    <xf numFmtId="2" fontId="6" fillId="2" borderId="0" xfId="0" applyNumberFormat="1" applyFont="1" applyFill="1" applyBorder="1" applyAlignment="1">
      <alignment horizontal="center"/>
    </xf>
    <xf numFmtId="2" fontId="6" fillId="2" borderId="6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15" xfId="0" applyBorder="1"/>
    <xf numFmtId="0" fontId="0" fillId="2" borderId="5" xfId="0" applyFill="1" applyBorder="1" applyAlignment="1">
      <alignment horizontal="right"/>
    </xf>
    <xf numFmtId="0" fontId="0" fillId="2" borderId="14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 per group estimates</a:t>
            </a:r>
          </a:p>
          <a:p>
            <a:pPr>
              <a:defRPr/>
            </a:pPr>
            <a:r>
              <a:rPr lang="en-US" sz="1200"/>
              <a:t>Two</a:t>
            </a:r>
            <a:r>
              <a:rPr lang="en-US" sz="1200" baseline="0"/>
              <a:t> independent groups with equal variance</a:t>
            </a:r>
            <a:endParaRPr lang="en-US" sz="1200"/>
          </a:p>
        </c:rich>
      </c:tx>
      <c:layout>
        <c:manualLayout>
          <c:xMode val="edge"/>
          <c:yMode val="edge"/>
          <c:x val="0.32921630873020979"/>
          <c:y val="1.207182335671591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cv = 1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Sheet1!$A$19:$A$48</c:f>
              <c:numCache>
                <c:formatCode>0.00</c:formatCode>
                <c:ptCount val="30"/>
                <c:pt idx="0">
                  <c:v>0.1</c:v>
                </c:pt>
                <c:pt idx="1">
                  <c:v>0.25</c:v>
                </c:pt>
                <c:pt idx="2">
                  <c:v>0.4</c:v>
                </c:pt>
                <c:pt idx="3">
                  <c:v>0.55000000000000004</c:v>
                </c:pt>
                <c:pt idx="4">
                  <c:v>0.70000000000000007</c:v>
                </c:pt>
                <c:pt idx="5">
                  <c:v>0.85000000000000009</c:v>
                </c:pt>
                <c:pt idx="6">
                  <c:v>1</c:v>
                </c:pt>
                <c:pt idx="7">
                  <c:v>1.1499999999999999</c:v>
                </c:pt>
                <c:pt idx="8">
                  <c:v>1.2999999999999998</c:v>
                </c:pt>
                <c:pt idx="9">
                  <c:v>1.4499999999999997</c:v>
                </c:pt>
                <c:pt idx="10">
                  <c:v>1.5999999999999996</c:v>
                </c:pt>
                <c:pt idx="11">
                  <c:v>1.7499999999999996</c:v>
                </c:pt>
                <c:pt idx="12">
                  <c:v>1.8999999999999995</c:v>
                </c:pt>
                <c:pt idx="13">
                  <c:v>2.0499999999999994</c:v>
                </c:pt>
                <c:pt idx="14">
                  <c:v>2.1999999999999993</c:v>
                </c:pt>
                <c:pt idx="15">
                  <c:v>2.3499999999999992</c:v>
                </c:pt>
                <c:pt idx="16">
                  <c:v>2.4999999999999991</c:v>
                </c:pt>
                <c:pt idx="17">
                  <c:v>2.649999999999999</c:v>
                </c:pt>
                <c:pt idx="18">
                  <c:v>2.7999999999999989</c:v>
                </c:pt>
                <c:pt idx="19">
                  <c:v>2.9499999999999988</c:v>
                </c:pt>
                <c:pt idx="20">
                  <c:v>3.0999999999999988</c:v>
                </c:pt>
                <c:pt idx="21">
                  <c:v>3.2499999999999987</c:v>
                </c:pt>
                <c:pt idx="22">
                  <c:v>3.3999999999999986</c:v>
                </c:pt>
                <c:pt idx="23">
                  <c:v>3.5499999999999985</c:v>
                </c:pt>
                <c:pt idx="24">
                  <c:v>3.6999999999999984</c:v>
                </c:pt>
                <c:pt idx="25">
                  <c:v>3.8499999999999983</c:v>
                </c:pt>
                <c:pt idx="26">
                  <c:v>3.9999999999999982</c:v>
                </c:pt>
                <c:pt idx="27">
                  <c:v>4.1499999999999986</c:v>
                </c:pt>
                <c:pt idx="28">
                  <c:v>4.2999999999999989</c:v>
                </c:pt>
                <c:pt idx="29">
                  <c:v>4.4499999999999993</c:v>
                </c:pt>
              </c:numCache>
            </c:numRef>
          </c:xVal>
          <c:yVal>
            <c:numRef>
              <c:f>Sheet1!$B$19:$B$48</c:f>
              <c:numCache>
                <c:formatCode>General</c:formatCode>
                <c:ptCount val="30"/>
                <c:pt idx="0">
                  <c:v>3089</c:v>
                </c:pt>
                <c:pt idx="1">
                  <c:v>494</c:v>
                </c:pt>
                <c:pt idx="2">
                  <c:v>193</c:v>
                </c:pt>
                <c:pt idx="3">
                  <c:v>102</c:v>
                </c:pt>
                <c:pt idx="4">
                  <c:v>63</c:v>
                </c:pt>
                <c:pt idx="5">
                  <c:v>43</c:v>
                </c:pt>
                <c:pt idx="6">
                  <c:v>31</c:v>
                </c:pt>
                <c:pt idx="7">
                  <c:v>23</c:v>
                </c:pt>
                <c:pt idx="8">
                  <c:v>18</c:v>
                </c:pt>
                <c:pt idx="9">
                  <c:v>15</c:v>
                </c:pt>
                <c:pt idx="10">
                  <c:v>12</c:v>
                </c:pt>
                <c:pt idx="11">
                  <c:v>10</c:v>
                </c:pt>
                <c:pt idx="12">
                  <c:v>9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cv = 2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Sheet1!$A$19:$A$48</c:f>
              <c:numCache>
                <c:formatCode>0.00</c:formatCode>
                <c:ptCount val="30"/>
                <c:pt idx="0">
                  <c:v>0.1</c:v>
                </c:pt>
                <c:pt idx="1">
                  <c:v>0.25</c:v>
                </c:pt>
                <c:pt idx="2">
                  <c:v>0.4</c:v>
                </c:pt>
                <c:pt idx="3">
                  <c:v>0.55000000000000004</c:v>
                </c:pt>
                <c:pt idx="4">
                  <c:v>0.70000000000000007</c:v>
                </c:pt>
                <c:pt idx="5">
                  <c:v>0.85000000000000009</c:v>
                </c:pt>
                <c:pt idx="6">
                  <c:v>1</c:v>
                </c:pt>
                <c:pt idx="7">
                  <c:v>1.1499999999999999</c:v>
                </c:pt>
                <c:pt idx="8">
                  <c:v>1.2999999999999998</c:v>
                </c:pt>
                <c:pt idx="9">
                  <c:v>1.4499999999999997</c:v>
                </c:pt>
                <c:pt idx="10">
                  <c:v>1.5999999999999996</c:v>
                </c:pt>
                <c:pt idx="11">
                  <c:v>1.7499999999999996</c:v>
                </c:pt>
                <c:pt idx="12">
                  <c:v>1.8999999999999995</c:v>
                </c:pt>
                <c:pt idx="13">
                  <c:v>2.0499999999999994</c:v>
                </c:pt>
                <c:pt idx="14">
                  <c:v>2.1999999999999993</c:v>
                </c:pt>
                <c:pt idx="15">
                  <c:v>2.3499999999999992</c:v>
                </c:pt>
                <c:pt idx="16">
                  <c:v>2.4999999999999991</c:v>
                </c:pt>
                <c:pt idx="17">
                  <c:v>2.649999999999999</c:v>
                </c:pt>
                <c:pt idx="18">
                  <c:v>2.7999999999999989</c:v>
                </c:pt>
                <c:pt idx="19">
                  <c:v>2.9499999999999988</c:v>
                </c:pt>
                <c:pt idx="20">
                  <c:v>3.0999999999999988</c:v>
                </c:pt>
                <c:pt idx="21">
                  <c:v>3.2499999999999987</c:v>
                </c:pt>
                <c:pt idx="22">
                  <c:v>3.3999999999999986</c:v>
                </c:pt>
                <c:pt idx="23">
                  <c:v>3.5499999999999985</c:v>
                </c:pt>
                <c:pt idx="24">
                  <c:v>3.6999999999999984</c:v>
                </c:pt>
                <c:pt idx="25">
                  <c:v>3.8499999999999983</c:v>
                </c:pt>
                <c:pt idx="26">
                  <c:v>3.9999999999999982</c:v>
                </c:pt>
                <c:pt idx="27">
                  <c:v>4.1499999999999986</c:v>
                </c:pt>
                <c:pt idx="28">
                  <c:v>4.2999999999999989</c:v>
                </c:pt>
                <c:pt idx="29">
                  <c:v>4.4499999999999993</c:v>
                </c:pt>
              </c:numCache>
            </c:numRef>
          </c:xVal>
          <c:yVal>
            <c:numRef>
              <c:f>Sheet1!$C$19:$C$48</c:f>
              <c:numCache>
                <c:formatCode>General</c:formatCode>
                <c:ptCount val="30"/>
                <c:pt idx="0">
                  <c:v>12356</c:v>
                </c:pt>
                <c:pt idx="1">
                  <c:v>1977</c:v>
                </c:pt>
                <c:pt idx="2">
                  <c:v>772</c:v>
                </c:pt>
                <c:pt idx="3">
                  <c:v>408</c:v>
                </c:pt>
                <c:pt idx="4">
                  <c:v>252</c:v>
                </c:pt>
                <c:pt idx="5">
                  <c:v>171</c:v>
                </c:pt>
                <c:pt idx="6">
                  <c:v>124</c:v>
                </c:pt>
                <c:pt idx="7">
                  <c:v>93</c:v>
                </c:pt>
                <c:pt idx="8">
                  <c:v>73</c:v>
                </c:pt>
                <c:pt idx="9">
                  <c:v>59</c:v>
                </c:pt>
                <c:pt idx="10">
                  <c:v>48</c:v>
                </c:pt>
                <c:pt idx="11">
                  <c:v>40</c:v>
                </c:pt>
                <c:pt idx="12">
                  <c:v>34</c:v>
                </c:pt>
                <c:pt idx="13">
                  <c:v>29</c:v>
                </c:pt>
                <c:pt idx="14">
                  <c:v>26</c:v>
                </c:pt>
                <c:pt idx="15">
                  <c:v>22</c:v>
                </c:pt>
                <c:pt idx="16">
                  <c:v>20</c:v>
                </c:pt>
                <c:pt idx="17">
                  <c:v>18</c:v>
                </c:pt>
                <c:pt idx="18">
                  <c:v>16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8</c:v>
                </c:pt>
                <c:pt idx="26">
                  <c:v>8</c:v>
                </c:pt>
                <c:pt idx="27">
                  <c:v>7</c:v>
                </c:pt>
                <c:pt idx="28">
                  <c:v>7</c:v>
                </c:pt>
                <c:pt idx="29">
                  <c:v>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Sheet1!$D$18</c:f>
              <c:strCache>
                <c:ptCount val="1"/>
                <c:pt idx="0">
                  <c:v>cv = 4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Sheet1!$A$19:$A$48</c:f>
              <c:numCache>
                <c:formatCode>0.00</c:formatCode>
                <c:ptCount val="30"/>
                <c:pt idx="0">
                  <c:v>0.1</c:v>
                </c:pt>
                <c:pt idx="1">
                  <c:v>0.25</c:v>
                </c:pt>
                <c:pt idx="2">
                  <c:v>0.4</c:v>
                </c:pt>
                <c:pt idx="3">
                  <c:v>0.55000000000000004</c:v>
                </c:pt>
                <c:pt idx="4">
                  <c:v>0.70000000000000007</c:v>
                </c:pt>
                <c:pt idx="5">
                  <c:v>0.85000000000000009</c:v>
                </c:pt>
                <c:pt idx="6">
                  <c:v>1</c:v>
                </c:pt>
                <c:pt idx="7">
                  <c:v>1.1499999999999999</c:v>
                </c:pt>
                <c:pt idx="8">
                  <c:v>1.2999999999999998</c:v>
                </c:pt>
                <c:pt idx="9">
                  <c:v>1.4499999999999997</c:v>
                </c:pt>
                <c:pt idx="10">
                  <c:v>1.5999999999999996</c:v>
                </c:pt>
                <c:pt idx="11">
                  <c:v>1.7499999999999996</c:v>
                </c:pt>
                <c:pt idx="12">
                  <c:v>1.8999999999999995</c:v>
                </c:pt>
                <c:pt idx="13">
                  <c:v>2.0499999999999994</c:v>
                </c:pt>
                <c:pt idx="14">
                  <c:v>2.1999999999999993</c:v>
                </c:pt>
                <c:pt idx="15">
                  <c:v>2.3499999999999992</c:v>
                </c:pt>
                <c:pt idx="16">
                  <c:v>2.4999999999999991</c:v>
                </c:pt>
                <c:pt idx="17">
                  <c:v>2.649999999999999</c:v>
                </c:pt>
                <c:pt idx="18">
                  <c:v>2.7999999999999989</c:v>
                </c:pt>
                <c:pt idx="19">
                  <c:v>2.9499999999999988</c:v>
                </c:pt>
                <c:pt idx="20">
                  <c:v>3.0999999999999988</c:v>
                </c:pt>
                <c:pt idx="21">
                  <c:v>3.2499999999999987</c:v>
                </c:pt>
                <c:pt idx="22">
                  <c:v>3.3999999999999986</c:v>
                </c:pt>
                <c:pt idx="23">
                  <c:v>3.5499999999999985</c:v>
                </c:pt>
                <c:pt idx="24">
                  <c:v>3.6999999999999984</c:v>
                </c:pt>
                <c:pt idx="25">
                  <c:v>3.8499999999999983</c:v>
                </c:pt>
                <c:pt idx="26">
                  <c:v>3.9999999999999982</c:v>
                </c:pt>
                <c:pt idx="27">
                  <c:v>4.1499999999999986</c:v>
                </c:pt>
                <c:pt idx="28">
                  <c:v>4.2999999999999989</c:v>
                </c:pt>
                <c:pt idx="29">
                  <c:v>4.4499999999999993</c:v>
                </c:pt>
              </c:numCache>
            </c:numRef>
          </c:xVal>
          <c:yVal>
            <c:numRef>
              <c:f>Sheet1!$D$19:$D$48</c:f>
              <c:numCache>
                <c:formatCode>General</c:formatCode>
                <c:ptCount val="30"/>
                <c:pt idx="0">
                  <c:v>49424</c:v>
                </c:pt>
                <c:pt idx="1">
                  <c:v>7908</c:v>
                </c:pt>
                <c:pt idx="2">
                  <c:v>3089</c:v>
                </c:pt>
                <c:pt idx="3">
                  <c:v>1634</c:v>
                </c:pt>
                <c:pt idx="4">
                  <c:v>1009</c:v>
                </c:pt>
                <c:pt idx="5">
                  <c:v>684</c:v>
                </c:pt>
                <c:pt idx="6">
                  <c:v>494</c:v>
                </c:pt>
                <c:pt idx="7">
                  <c:v>374</c:v>
                </c:pt>
                <c:pt idx="8">
                  <c:v>292</c:v>
                </c:pt>
                <c:pt idx="9">
                  <c:v>235</c:v>
                </c:pt>
                <c:pt idx="10">
                  <c:v>193</c:v>
                </c:pt>
                <c:pt idx="11">
                  <c:v>161</c:v>
                </c:pt>
                <c:pt idx="12">
                  <c:v>137</c:v>
                </c:pt>
                <c:pt idx="13">
                  <c:v>118</c:v>
                </c:pt>
                <c:pt idx="14">
                  <c:v>102</c:v>
                </c:pt>
                <c:pt idx="15">
                  <c:v>89</c:v>
                </c:pt>
                <c:pt idx="16">
                  <c:v>79</c:v>
                </c:pt>
                <c:pt idx="17">
                  <c:v>70</c:v>
                </c:pt>
                <c:pt idx="18">
                  <c:v>63</c:v>
                </c:pt>
                <c:pt idx="19">
                  <c:v>57</c:v>
                </c:pt>
                <c:pt idx="20">
                  <c:v>51</c:v>
                </c:pt>
                <c:pt idx="21">
                  <c:v>47</c:v>
                </c:pt>
                <c:pt idx="22">
                  <c:v>43</c:v>
                </c:pt>
                <c:pt idx="23">
                  <c:v>39</c:v>
                </c:pt>
                <c:pt idx="24">
                  <c:v>36</c:v>
                </c:pt>
                <c:pt idx="25">
                  <c:v>33</c:v>
                </c:pt>
                <c:pt idx="26">
                  <c:v>31</c:v>
                </c:pt>
                <c:pt idx="27">
                  <c:v>29</c:v>
                </c:pt>
                <c:pt idx="28">
                  <c:v>27</c:v>
                </c:pt>
                <c:pt idx="29">
                  <c:v>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91808"/>
        <c:axId val="188392368"/>
      </c:scatterChart>
      <c:valAx>
        <c:axId val="18839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  <a:r>
                  <a:rPr lang="en-US" baseline="0"/>
                  <a:t> (</a:t>
                </a:r>
                <a:r>
                  <a:rPr lang="el-GR" baseline="0"/>
                  <a:t>μ</a:t>
                </a:r>
                <a:r>
                  <a:rPr lang="en-US" baseline="-25000"/>
                  <a:t>2</a:t>
                </a:r>
                <a:r>
                  <a:rPr lang="en-US" baseline="0"/>
                  <a:t> - </a:t>
                </a:r>
                <a:r>
                  <a:rPr lang="el-GR" baseline="0"/>
                  <a:t>μ</a:t>
                </a:r>
                <a:r>
                  <a:rPr lang="en-US" baseline="-25000"/>
                  <a:t>1</a:t>
                </a:r>
                <a:r>
                  <a:rPr lang="en-US" baseline="0"/>
                  <a:t>) / </a:t>
                </a:r>
                <a:r>
                  <a:rPr lang="el-GR" sz="1000" b="1" i="0" u="none" strike="noStrike" baseline="0">
                    <a:effectLst/>
                  </a:rPr>
                  <a:t>μ</a:t>
                </a:r>
                <a:r>
                  <a:rPr lang="en-US" sz="1000" b="1" i="0" u="none" strike="noStrike" baseline="-25000">
                    <a:effectLst/>
                  </a:rPr>
                  <a:t>2</a:t>
                </a:r>
                <a:endParaRPr lang="en-US" baseline="-25000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188392368"/>
        <c:crosses val="autoZero"/>
        <c:crossBetween val="midCat"/>
      </c:valAx>
      <c:valAx>
        <c:axId val="188392368"/>
        <c:scaling>
          <c:logBase val="2"/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</a:t>
                </a:r>
                <a:r>
                  <a:rPr lang="en-US" baseline="-25000"/>
                  <a:t>2</a:t>
                </a:r>
                <a:r>
                  <a:rPr lang="en-US"/>
                  <a:t>(N)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8391808"/>
        <c:crosses val="autoZero"/>
        <c:crossBetween val="midCat"/>
      </c:valAx>
      <c:spPr>
        <a:solidFill>
          <a:schemeClr val="bg1">
            <a:lumMod val="95000"/>
          </a:schemeClr>
        </a:solidFill>
        <a:ln cap="flat">
          <a:solidFill>
            <a:schemeClr val="tx1"/>
          </a:solidFill>
          <a:bevel/>
        </a:ln>
      </c:spPr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26192</xdr:colOff>
      <xdr:row>15</xdr:row>
      <xdr:rowOff>2378</xdr:rowOff>
    </xdr:from>
    <xdr:to>
      <xdr:col>17</xdr:col>
      <xdr:colOff>476249</xdr:colOff>
      <xdr:row>42</xdr:row>
      <xdr:rowOff>119061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zoomScale="80" zoomScaleNormal="80" workbookViewId="0">
      <selection activeCell="B18" sqref="B18"/>
    </sheetView>
  </sheetViews>
  <sheetFormatPr defaultRowHeight="15" x14ac:dyDescent="0.25"/>
  <cols>
    <col min="1" max="1" width="11.42578125" customWidth="1"/>
    <col min="2" max="2" width="16.7109375" customWidth="1"/>
    <col min="3" max="3" width="12.7109375" customWidth="1"/>
    <col min="4" max="4" width="14.42578125" customWidth="1"/>
    <col min="5" max="5" width="11.5703125" customWidth="1"/>
    <col min="6" max="6" width="11.28515625" bestFit="1" customWidth="1"/>
    <col min="7" max="7" width="9.5703125" customWidth="1"/>
    <col min="8" max="8" width="10" customWidth="1"/>
    <col min="9" max="11" width="14.5703125" customWidth="1"/>
    <col min="13" max="13" width="10" bestFit="1" customWidth="1"/>
  </cols>
  <sheetData>
    <row r="1" spans="1:7" ht="15.75" x14ac:dyDescent="0.25">
      <c r="A1" s="44" t="s">
        <v>12</v>
      </c>
      <c r="B1" s="45"/>
      <c r="C1" s="44" t="s">
        <v>13</v>
      </c>
      <c r="D1" s="45"/>
    </row>
    <row r="2" spans="1:7" x14ac:dyDescent="0.25">
      <c r="A2" s="25"/>
      <c r="B2" s="46" t="s">
        <v>3</v>
      </c>
      <c r="C2" s="25"/>
      <c r="D2" s="46" t="s">
        <v>3</v>
      </c>
    </row>
    <row r="3" spans="1:7" ht="18" x14ac:dyDescent="0.35">
      <c r="A3" s="47" t="s">
        <v>0</v>
      </c>
      <c r="B3" s="24" t="s">
        <v>1</v>
      </c>
      <c r="C3" s="47" t="s">
        <v>0</v>
      </c>
      <c r="D3" s="24" t="s">
        <v>2</v>
      </c>
    </row>
    <row r="4" spans="1:7" x14ac:dyDescent="0.25">
      <c r="A4" s="26">
        <v>0.05</v>
      </c>
      <c r="B4" s="23">
        <v>1.96</v>
      </c>
      <c r="C4" s="30">
        <v>0.99</v>
      </c>
      <c r="D4" s="23">
        <v>2.58</v>
      </c>
    </row>
    <row r="5" spans="1:7" x14ac:dyDescent="0.25">
      <c r="A5" s="27">
        <v>0.02</v>
      </c>
      <c r="B5" s="23">
        <v>2.33</v>
      </c>
      <c r="C5" s="31">
        <v>0.98</v>
      </c>
      <c r="D5" s="23">
        <v>2.33</v>
      </c>
    </row>
    <row r="6" spans="1:7" x14ac:dyDescent="0.25">
      <c r="A6" s="27">
        <v>0.01</v>
      </c>
      <c r="B6" s="23">
        <v>2.58</v>
      </c>
      <c r="C6" s="31">
        <v>0.95</v>
      </c>
      <c r="D6" s="23">
        <v>1.96</v>
      </c>
    </row>
    <row r="7" spans="1:7" x14ac:dyDescent="0.25">
      <c r="A7" s="28">
        <v>1E-3</v>
      </c>
      <c r="B7" s="37">
        <v>3.09</v>
      </c>
      <c r="C7" s="31">
        <v>0.9</v>
      </c>
      <c r="D7" s="23">
        <v>1.28</v>
      </c>
    </row>
    <row r="8" spans="1:7" x14ac:dyDescent="0.25">
      <c r="A8" s="29"/>
      <c r="B8" s="24"/>
      <c r="C8" s="32">
        <v>0.8</v>
      </c>
      <c r="D8" s="38">
        <v>0.84</v>
      </c>
    </row>
    <row r="9" spans="1:7" x14ac:dyDescent="0.25">
      <c r="A9" s="2"/>
      <c r="B9" s="3"/>
      <c r="C9" s="3"/>
      <c r="D9" s="3"/>
      <c r="E9" s="3"/>
      <c r="F9" s="53"/>
    </row>
    <row r="10" spans="1:7" x14ac:dyDescent="0.25">
      <c r="A10" s="42" t="s">
        <v>6</v>
      </c>
      <c r="B10" s="43"/>
      <c r="C10" s="43"/>
      <c r="D10" s="43"/>
      <c r="E10" s="43"/>
      <c r="F10" s="52"/>
      <c r="G10" s="1"/>
    </row>
    <row r="11" spans="1:7" ht="18" x14ac:dyDescent="0.35">
      <c r="A11" s="51" t="s">
        <v>8</v>
      </c>
      <c r="B11" s="51" t="s">
        <v>5</v>
      </c>
      <c r="C11" s="15"/>
      <c r="D11" s="39" t="s">
        <v>14</v>
      </c>
      <c r="E11" s="40"/>
      <c r="F11" s="41"/>
    </row>
    <row r="12" spans="1:7" ht="18" x14ac:dyDescent="0.35">
      <c r="A12" s="21">
        <f>B7</f>
        <v>3.09</v>
      </c>
      <c r="B12" s="22">
        <v>0.1</v>
      </c>
      <c r="C12" s="6"/>
      <c r="D12" s="14" t="s">
        <v>15</v>
      </c>
      <c r="E12" s="15" t="s">
        <v>15</v>
      </c>
      <c r="F12" s="16" t="s">
        <v>15</v>
      </c>
    </row>
    <row r="13" spans="1:7" ht="18" x14ac:dyDescent="0.35">
      <c r="A13" s="51" t="s">
        <v>9</v>
      </c>
      <c r="B13" s="51" t="s">
        <v>11</v>
      </c>
      <c r="C13" s="6"/>
      <c r="D13" s="48">
        <v>1</v>
      </c>
      <c r="E13" s="49">
        <v>2</v>
      </c>
      <c r="F13" s="50">
        <v>4</v>
      </c>
    </row>
    <row r="14" spans="1:7" x14ac:dyDescent="0.25">
      <c r="A14" s="33">
        <f>D8</f>
        <v>0.84</v>
      </c>
      <c r="B14" s="34">
        <v>0.15</v>
      </c>
      <c r="C14" s="6"/>
      <c r="D14" s="35"/>
      <c r="E14" s="6"/>
      <c r="F14" s="7"/>
    </row>
    <row r="15" spans="1:7" x14ac:dyDescent="0.25">
      <c r="A15" s="8"/>
      <c r="B15" s="36"/>
      <c r="C15" s="19"/>
      <c r="D15" s="19"/>
      <c r="E15" s="19"/>
      <c r="F15" s="19"/>
    </row>
    <row r="16" spans="1:7" x14ac:dyDescent="0.25">
      <c r="A16" s="39" t="s">
        <v>7</v>
      </c>
      <c r="B16" s="40"/>
      <c r="C16" s="40"/>
      <c r="D16" s="41"/>
      <c r="E16" s="3"/>
      <c r="F16" s="3"/>
    </row>
    <row r="17" spans="1:6" x14ac:dyDescent="0.25">
      <c r="A17" s="17" t="s">
        <v>10</v>
      </c>
      <c r="B17" s="39" t="s">
        <v>16</v>
      </c>
      <c r="C17" s="40"/>
      <c r="D17" s="41"/>
      <c r="E17" s="3"/>
      <c r="F17" s="3"/>
    </row>
    <row r="18" spans="1:6" x14ac:dyDescent="0.25">
      <c r="A18" s="55" t="s">
        <v>4</v>
      </c>
      <c r="B18" s="54" t="str">
        <f>D12&amp;" = "&amp;D13</f>
        <v>cv = 1</v>
      </c>
      <c r="C18" s="54" t="str">
        <f>E12&amp;" = "&amp;E13</f>
        <v>cv = 2</v>
      </c>
      <c r="D18" s="55" t="str">
        <f>F12&amp;" = "&amp;F13</f>
        <v>cv = 4</v>
      </c>
      <c r="E18" s="3"/>
      <c r="F18" s="3"/>
    </row>
    <row r="19" spans="1:6" x14ac:dyDescent="0.25">
      <c r="A19" s="18">
        <f>B12</f>
        <v>0.1</v>
      </c>
      <c r="B19" s="11">
        <f t="shared" ref="B19:B48" si="0">ROUND((($A$12+$A$14)/$A19)^2*2*(D$13)^2,0)</f>
        <v>3089</v>
      </c>
      <c r="C19" s="11">
        <f t="shared" ref="C19:C48" si="1">ROUND((($A$12+$A$14)/$A19)^2*2*(E$13)^2,0)</f>
        <v>12356</v>
      </c>
      <c r="D19" s="20">
        <f t="shared" ref="D19:D48" si="2">ROUND((($A$12+$A$14)/$A19)^2*2*(F$13)^2,0)</f>
        <v>49424</v>
      </c>
      <c r="E19" s="3"/>
      <c r="F19" s="3"/>
    </row>
    <row r="20" spans="1:6" x14ac:dyDescent="0.25">
      <c r="A20" s="9">
        <f t="shared" ref="A20:A38" si="3">A19+$B$14</f>
        <v>0.25</v>
      </c>
      <c r="B20" s="12">
        <f t="shared" si="0"/>
        <v>494</v>
      </c>
      <c r="C20" s="12">
        <f t="shared" si="1"/>
        <v>1977</v>
      </c>
      <c r="D20" s="4">
        <f t="shared" si="2"/>
        <v>7908</v>
      </c>
      <c r="E20" s="3"/>
      <c r="F20" s="3"/>
    </row>
    <row r="21" spans="1:6" x14ac:dyDescent="0.25">
      <c r="A21" s="9">
        <f t="shared" si="3"/>
        <v>0.4</v>
      </c>
      <c r="B21" s="12">
        <f t="shared" si="0"/>
        <v>193</v>
      </c>
      <c r="C21" s="12">
        <f t="shared" si="1"/>
        <v>772</v>
      </c>
      <c r="D21" s="4">
        <f t="shared" si="2"/>
        <v>3089</v>
      </c>
      <c r="E21" s="3"/>
      <c r="F21" s="3"/>
    </row>
    <row r="22" spans="1:6" x14ac:dyDescent="0.25">
      <c r="A22" s="9">
        <f t="shared" si="3"/>
        <v>0.55000000000000004</v>
      </c>
      <c r="B22" s="12">
        <f t="shared" si="0"/>
        <v>102</v>
      </c>
      <c r="C22" s="12">
        <f t="shared" si="1"/>
        <v>408</v>
      </c>
      <c r="D22" s="4">
        <f t="shared" si="2"/>
        <v>1634</v>
      </c>
      <c r="E22" s="3"/>
      <c r="F22" s="3"/>
    </row>
    <row r="23" spans="1:6" x14ac:dyDescent="0.25">
      <c r="A23" s="9">
        <f t="shared" si="3"/>
        <v>0.70000000000000007</v>
      </c>
      <c r="B23" s="12">
        <f t="shared" si="0"/>
        <v>63</v>
      </c>
      <c r="C23" s="12">
        <f t="shared" si="1"/>
        <v>252</v>
      </c>
      <c r="D23" s="4">
        <f t="shared" si="2"/>
        <v>1009</v>
      </c>
      <c r="E23" s="3"/>
      <c r="F23" s="3"/>
    </row>
    <row r="24" spans="1:6" x14ac:dyDescent="0.25">
      <c r="A24" s="9">
        <f t="shared" si="3"/>
        <v>0.85000000000000009</v>
      </c>
      <c r="B24" s="12">
        <f t="shared" si="0"/>
        <v>43</v>
      </c>
      <c r="C24" s="12">
        <f t="shared" si="1"/>
        <v>171</v>
      </c>
      <c r="D24" s="4">
        <f t="shared" si="2"/>
        <v>684</v>
      </c>
      <c r="E24" s="3"/>
      <c r="F24" s="3"/>
    </row>
    <row r="25" spans="1:6" x14ac:dyDescent="0.25">
      <c r="A25" s="9">
        <f t="shared" si="3"/>
        <v>1</v>
      </c>
      <c r="B25" s="12">
        <f t="shared" si="0"/>
        <v>31</v>
      </c>
      <c r="C25" s="12">
        <f t="shared" si="1"/>
        <v>124</v>
      </c>
      <c r="D25" s="4">
        <f t="shared" si="2"/>
        <v>494</v>
      </c>
      <c r="E25" s="3"/>
      <c r="F25" s="3"/>
    </row>
    <row r="26" spans="1:6" x14ac:dyDescent="0.25">
      <c r="A26" s="9">
        <f t="shared" si="3"/>
        <v>1.1499999999999999</v>
      </c>
      <c r="B26" s="12">
        <f t="shared" si="0"/>
        <v>23</v>
      </c>
      <c r="C26" s="12">
        <f t="shared" si="1"/>
        <v>93</v>
      </c>
      <c r="D26" s="4">
        <f t="shared" si="2"/>
        <v>374</v>
      </c>
      <c r="E26" s="3"/>
      <c r="F26" s="3"/>
    </row>
    <row r="27" spans="1:6" x14ac:dyDescent="0.25">
      <c r="A27" s="9">
        <f t="shared" si="3"/>
        <v>1.2999999999999998</v>
      </c>
      <c r="B27" s="12">
        <f t="shared" si="0"/>
        <v>18</v>
      </c>
      <c r="C27" s="12">
        <f t="shared" si="1"/>
        <v>73</v>
      </c>
      <c r="D27" s="4">
        <f t="shared" si="2"/>
        <v>292</v>
      </c>
      <c r="E27" s="3"/>
      <c r="F27" s="3"/>
    </row>
    <row r="28" spans="1:6" x14ac:dyDescent="0.25">
      <c r="A28" s="9">
        <f t="shared" si="3"/>
        <v>1.4499999999999997</v>
      </c>
      <c r="B28" s="12">
        <f t="shared" si="0"/>
        <v>15</v>
      </c>
      <c r="C28" s="12">
        <f t="shared" si="1"/>
        <v>59</v>
      </c>
      <c r="D28" s="4">
        <f t="shared" si="2"/>
        <v>235</v>
      </c>
      <c r="E28" s="3"/>
      <c r="F28" s="3"/>
    </row>
    <row r="29" spans="1:6" x14ac:dyDescent="0.25">
      <c r="A29" s="9">
        <f t="shared" si="3"/>
        <v>1.5999999999999996</v>
      </c>
      <c r="B29" s="12">
        <f t="shared" si="0"/>
        <v>12</v>
      </c>
      <c r="C29" s="12">
        <f t="shared" si="1"/>
        <v>48</v>
      </c>
      <c r="D29" s="4">
        <f t="shared" si="2"/>
        <v>193</v>
      </c>
      <c r="E29" s="3"/>
      <c r="F29" s="3"/>
    </row>
    <row r="30" spans="1:6" x14ac:dyDescent="0.25">
      <c r="A30" s="9">
        <f t="shared" si="3"/>
        <v>1.7499999999999996</v>
      </c>
      <c r="B30" s="12">
        <f t="shared" si="0"/>
        <v>10</v>
      </c>
      <c r="C30" s="12">
        <f t="shared" si="1"/>
        <v>40</v>
      </c>
      <c r="D30" s="4">
        <f t="shared" si="2"/>
        <v>161</v>
      </c>
      <c r="E30" s="3"/>
      <c r="F30" s="3"/>
    </row>
    <row r="31" spans="1:6" x14ac:dyDescent="0.25">
      <c r="A31" s="9">
        <f t="shared" si="3"/>
        <v>1.8999999999999995</v>
      </c>
      <c r="B31" s="12">
        <f t="shared" si="0"/>
        <v>9</v>
      </c>
      <c r="C31" s="12">
        <f t="shared" si="1"/>
        <v>34</v>
      </c>
      <c r="D31" s="4">
        <f t="shared" si="2"/>
        <v>137</v>
      </c>
      <c r="E31" s="3"/>
      <c r="F31" s="3"/>
    </row>
    <row r="32" spans="1:6" x14ac:dyDescent="0.25">
      <c r="A32" s="9">
        <f t="shared" si="3"/>
        <v>2.0499999999999994</v>
      </c>
      <c r="B32" s="12">
        <f t="shared" si="0"/>
        <v>7</v>
      </c>
      <c r="C32" s="12">
        <f t="shared" si="1"/>
        <v>29</v>
      </c>
      <c r="D32" s="4">
        <f t="shared" si="2"/>
        <v>118</v>
      </c>
      <c r="E32" s="3"/>
      <c r="F32" s="3"/>
    </row>
    <row r="33" spans="1:6" x14ac:dyDescent="0.25">
      <c r="A33" s="9">
        <f t="shared" si="3"/>
        <v>2.1999999999999993</v>
      </c>
      <c r="B33" s="12">
        <f t="shared" si="0"/>
        <v>6</v>
      </c>
      <c r="C33" s="12">
        <f t="shared" si="1"/>
        <v>26</v>
      </c>
      <c r="D33" s="4">
        <f t="shared" si="2"/>
        <v>102</v>
      </c>
      <c r="E33" s="3"/>
      <c r="F33" s="3"/>
    </row>
    <row r="34" spans="1:6" x14ac:dyDescent="0.25">
      <c r="A34" s="9">
        <f t="shared" si="3"/>
        <v>2.3499999999999992</v>
      </c>
      <c r="B34" s="12">
        <f t="shared" si="0"/>
        <v>6</v>
      </c>
      <c r="C34" s="12">
        <f t="shared" si="1"/>
        <v>22</v>
      </c>
      <c r="D34" s="4">
        <f t="shared" si="2"/>
        <v>89</v>
      </c>
    </row>
    <row r="35" spans="1:6" x14ac:dyDescent="0.25">
      <c r="A35" s="9">
        <f t="shared" si="3"/>
        <v>2.4999999999999991</v>
      </c>
      <c r="B35" s="12">
        <f t="shared" si="0"/>
        <v>5</v>
      </c>
      <c r="C35" s="12">
        <f t="shared" si="1"/>
        <v>20</v>
      </c>
      <c r="D35" s="4">
        <f t="shared" si="2"/>
        <v>79</v>
      </c>
    </row>
    <row r="36" spans="1:6" x14ac:dyDescent="0.25">
      <c r="A36" s="9">
        <f t="shared" si="3"/>
        <v>2.649999999999999</v>
      </c>
      <c r="B36" s="12">
        <f t="shared" si="0"/>
        <v>4</v>
      </c>
      <c r="C36" s="12">
        <f t="shared" si="1"/>
        <v>18</v>
      </c>
      <c r="D36" s="4">
        <f t="shared" si="2"/>
        <v>70</v>
      </c>
    </row>
    <row r="37" spans="1:6" x14ac:dyDescent="0.25">
      <c r="A37" s="9">
        <f t="shared" si="3"/>
        <v>2.7999999999999989</v>
      </c>
      <c r="B37" s="12">
        <f t="shared" si="0"/>
        <v>4</v>
      </c>
      <c r="C37" s="12">
        <f t="shared" si="1"/>
        <v>16</v>
      </c>
      <c r="D37" s="4">
        <f t="shared" si="2"/>
        <v>63</v>
      </c>
    </row>
    <row r="38" spans="1:6" x14ac:dyDescent="0.25">
      <c r="A38" s="9">
        <f t="shared" si="3"/>
        <v>2.9499999999999988</v>
      </c>
      <c r="B38" s="12">
        <f t="shared" si="0"/>
        <v>4</v>
      </c>
      <c r="C38" s="12">
        <f t="shared" si="1"/>
        <v>14</v>
      </c>
      <c r="D38" s="4">
        <f t="shared" si="2"/>
        <v>57</v>
      </c>
    </row>
    <row r="39" spans="1:6" x14ac:dyDescent="0.25">
      <c r="A39" s="9">
        <f t="shared" ref="A39:A46" si="4">A38+$B$14</f>
        <v>3.0999999999999988</v>
      </c>
      <c r="B39" s="12">
        <f t="shared" si="0"/>
        <v>3</v>
      </c>
      <c r="C39" s="12">
        <f t="shared" si="1"/>
        <v>13</v>
      </c>
      <c r="D39" s="4">
        <f t="shared" si="2"/>
        <v>51</v>
      </c>
    </row>
    <row r="40" spans="1:6" x14ac:dyDescent="0.25">
      <c r="A40" s="9">
        <f t="shared" si="4"/>
        <v>3.2499999999999987</v>
      </c>
      <c r="B40" s="12">
        <f t="shared" si="0"/>
        <v>3</v>
      </c>
      <c r="C40" s="12">
        <f t="shared" si="1"/>
        <v>12</v>
      </c>
      <c r="D40" s="4">
        <f t="shared" si="2"/>
        <v>47</v>
      </c>
    </row>
    <row r="41" spans="1:6" x14ac:dyDescent="0.25">
      <c r="A41" s="9">
        <f t="shared" si="4"/>
        <v>3.3999999999999986</v>
      </c>
      <c r="B41" s="12">
        <f t="shared" si="0"/>
        <v>3</v>
      </c>
      <c r="C41" s="12">
        <f t="shared" si="1"/>
        <v>11</v>
      </c>
      <c r="D41" s="4">
        <f t="shared" si="2"/>
        <v>43</v>
      </c>
    </row>
    <row r="42" spans="1:6" x14ac:dyDescent="0.25">
      <c r="A42" s="9">
        <f t="shared" si="4"/>
        <v>3.5499999999999985</v>
      </c>
      <c r="B42" s="12">
        <f t="shared" si="0"/>
        <v>2</v>
      </c>
      <c r="C42" s="12">
        <f t="shared" si="1"/>
        <v>10</v>
      </c>
      <c r="D42" s="4">
        <f t="shared" si="2"/>
        <v>39</v>
      </c>
    </row>
    <row r="43" spans="1:6" x14ac:dyDescent="0.25">
      <c r="A43" s="9">
        <f t="shared" si="4"/>
        <v>3.6999999999999984</v>
      </c>
      <c r="B43" s="12">
        <f t="shared" si="0"/>
        <v>2</v>
      </c>
      <c r="C43" s="12">
        <f t="shared" si="1"/>
        <v>9</v>
      </c>
      <c r="D43" s="4">
        <f t="shared" si="2"/>
        <v>36</v>
      </c>
    </row>
    <row r="44" spans="1:6" x14ac:dyDescent="0.25">
      <c r="A44" s="9">
        <f t="shared" si="4"/>
        <v>3.8499999999999983</v>
      </c>
      <c r="B44" s="12">
        <f t="shared" si="0"/>
        <v>2</v>
      </c>
      <c r="C44" s="12">
        <f t="shared" si="1"/>
        <v>8</v>
      </c>
      <c r="D44" s="4">
        <f t="shared" si="2"/>
        <v>33</v>
      </c>
    </row>
    <row r="45" spans="1:6" x14ac:dyDescent="0.25">
      <c r="A45" s="9">
        <f t="shared" si="4"/>
        <v>3.9999999999999982</v>
      </c>
      <c r="B45" s="12">
        <f t="shared" si="0"/>
        <v>2</v>
      </c>
      <c r="C45" s="12">
        <f t="shared" si="1"/>
        <v>8</v>
      </c>
      <c r="D45" s="4">
        <f t="shared" si="2"/>
        <v>31</v>
      </c>
    </row>
    <row r="46" spans="1:6" x14ac:dyDescent="0.25">
      <c r="A46" s="9">
        <f t="shared" si="4"/>
        <v>4.1499999999999986</v>
      </c>
      <c r="B46" s="12">
        <f t="shared" si="0"/>
        <v>2</v>
      </c>
      <c r="C46" s="12">
        <f t="shared" si="1"/>
        <v>7</v>
      </c>
      <c r="D46" s="4">
        <f t="shared" si="2"/>
        <v>29</v>
      </c>
    </row>
    <row r="47" spans="1:6" x14ac:dyDescent="0.25">
      <c r="A47" s="9">
        <f t="shared" ref="A47:A48" si="5">A46+$B$14</f>
        <v>4.2999999999999989</v>
      </c>
      <c r="B47" s="12">
        <f t="shared" si="0"/>
        <v>2</v>
      </c>
      <c r="C47" s="12">
        <f t="shared" si="1"/>
        <v>7</v>
      </c>
      <c r="D47" s="4">
        <f t="shared" si="2"/>
        <v>27</v>
      </c>
    </row>
    <row r="48" spans="1:6" x14ac:dyDescent="0.25">
      <c r="A48" s="10">
        <f t="shared" si="5"/>
        <v>4.4499999999999993</v>
      </c>
      <c r="B48" s="13">
        <f t="shared" si="0"/>
        <v>2</v>
      </c>
      <c r="C48" s="13">
        <f t="shared" si="1"/>
        <v>6</v>
      </c>
      <c r="D48" s="5">
        <f t="shared" si="2"/>
        <v>25</v>
      </c>
    </row>
  </sheetData>
  <mergeCells count="6">
    <mergeCell ref="C1:D1"/>
    <mergeCell ref="A1:B1"/>
    <mergeCell ref="D11:F11"/>
    <mergeCell ref="A16:D16"/>
    <mergeCell ref="B17:D17"/>
    <mergeCell ref="A10:F10"/>
  </mergeCells>
  <pageMargins left="0.7" right="0.7" top="0.75" bottom="0.75" header="0.3" footer="0.3"/>
  <pageSetup orientation="landscape" r:id="rId1"/>
  <headerFooter>
    <oddHeader>&amp;L&amp;"-,Bold"&amp;16&amp;K07-047SomaLogic&amp;R &amp;14Sample Size Technical Note</oddHeader>
    <oddFooter>&amp;L&amp;K07-047© 2015 • SomaLogic, Inc.  &amp;RD. Perry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Darryl Perry</dc:creator>
  <cp:lastModifiedBy>Stu Field</cp:lastModifiedBy>
  <cp:lastPrinted>2015-05-01T19:40:58Z</cp:lastPrinted>
  <dcterms:created xsi:type="dcterms:W3CDTF">2013-11-05T20:19:31Z</dcterms:created>
  <dcterms:modified xsi:type="dcterms:W3CDTF">2016-04-05T21:39:32Z</dcterms:modified>
</cp:coreProperties>
</file>