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4\"/>
    </mc:Choice>
  </mc:AlternateContent>
  <bookViews>
    <workbookView xWindow="0" yWindow="0" windowWidth="15360" windowHeight="5592" activeTab="1"/>
  </bookViews>
  <sheets>
    <sheet name="STAFFING" sheetId="1" r:id="rId1"/>
    <sheet name="Costs" sheetId="2" r:id="rId2"/>
  </sheets>
  <definedNames>
    <definedName name="COST">STAFFING!$D$6:$K$10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D13" i="2" s="1"/>
  <c r="B14" i="2"/>
  <c r="B15" i="2"/>
  <c r="B16" i="2"/>
  <c r="B17" i="2"/>
  <c r="B18" i="2"/>
  <c r="B19" i="2"/>
  <c r="L3" i="2"/>
  <c r="N3" i="2" s="1"/>
  <c r="L4" i="2"/>
  <c r="L5" i="2"/>
  <c r="N5" i="2" s="1"/>
  <c r="L6" i="2"/>
  <c r="L7" i="2"/>
  <c r="N7" i="2" s="1"/>
  <c r="L8" i="2"/>
  <c r="L2" i="2"/>
  <c r="G3" i="2"/>
  <c r="I3" i="2" s="1"/>
  <c r="G4" i="2"/>
  <c r="G5" i="2"/>
  <c r="I5" i="2" s="1"/>
  <c r="G6" i="2"/>
  <c r="G7" i="2"/>
  <c r="I7" i="2" s="1"/>
  <c r="G8" i="2"/>
  <c r="G2" i="2"/>
  <c r="B5" i="2"/>
  <c r="B3" i="2"/>
  <c r="B4" i="2"/>
  <c r="B6" i="2"/>
  <c r="B7" i="2"/>
  <c r="B8" i="2"/>
  <c r="B2" i="2"/>
  <c r="D2" i="2" s="1"/>
  <c r="D19" i="2"/>
  <c r="D18" i="2"/>
  <c r="D17" i="2"/>
  <c r="D16" i="2"/>
  <c r="D15" i="2"/>
  <c r="D14" i="2"/>
  <c r="N8" i="2"/>
  <c r="N6" i="2"/>
  <c r="N4" i="2"/>
  <c r="N2" i="2"/>
  <c r="I8" i="2"/>
  <c r="I6" i="2"/>
  <c r="I4" i="2"/>
  <c r="I2" i="2"/>
  <c r="D3" i="2"/>
  <c r="D4" i="2"/>
  <c r="D5" i="2"/>
  <c r="D6" i="2"/>
  <c r="D7" i="2"/>
  <c r="D8" i="2"/>
  <c r="D9" i="2" l="1"/>
  <c r="D20" i="2"/>
  <c r="N9" i="2"/>
  <c r="I9" i="2"/>
</calcChain>
</file>

<file path=xl/sharedStrings.xml><?xml version="1.0" encoding="utf-8"?>
<sst xmlns="http://schemas.openxmlformats.org/spreadsheetml/2006/main" count="59" uniqueCount="18">
  <si>
    <t>Mon</t>
  </si>
  <si>
    <t>Tue</t>
  </si>
  <si>
    <t>Wed</t>
  </si>
  <si>
    <t>Thu</t>
  </si>
  <si>
    <t>Fri</t>
  </si>
  <si>
    <t>Sat</t>
  </si>
  <si>
    <t>Sun</t>
  </si>
  <si>
    <t>Chefs</t>
  </si>
  <si>
    <t>Waiters</t>
  </si>
  <si>
    <t>Managers</t>
  </si>
  <si>
    <t>Bar Staff</t>
  </si>
  <si>
    <t>Day</t>
  </si>
  <si>
    <t>Per Head</t>
  </si>
  <si>
    <t>Total $</t>
  </si>
  <si>
    <t>Weekly Waiter Cost</t>
  </si>
  <si>
    <t>Weekly Chef Cost</t>
  </si>
  <si>
    <t>Weekly Bar Staff Cost</t>
  </si>
  <si>
    <t>Weekly Manager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</si>
</sst>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44" fontId="2" fillId="0" borderId="2" xfId="1" applyFont="1" applyBorder="1"/>
    <xf numFmtId="0" fontId="0" fillId="0" borderId="1" xfId="0" applyBorder="1"/>
    <xf numFmtId="2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0"/>
  <sheetViews>
    <sheetView workbookViewId="0">
      <selection activeCell="D6" sqref="D6:K10"/>
    </sheetView>
  </sheetViews>
  <sheetFormatPr defaultRowHeight="14.4" x14ac:dyDescent="0.3"/>
  <sheetData>
    <row r="6" spans="4:11" x14ac:dyDescent="0.3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</row>
    <row r="7" spans="4:11" x14ac:dyDescent="0.3">
      <c r="D7" t="s">
        <v>7</v>
      </c>
      <c r="E7" s="1">
        <v>1</v>
      </c>
      <c r="F7" s="1">
        <v>2</v>
      </c>
      <c r="G7" s="1">
        <v>3</v>
      </c>
      <c r="H7" s="1">
        <v>4</v>
      </c>
      <c r="I7" s="1">
        <v>6</v>
      </c>
      <c r="J7" s="1">
        <v>7</v>
      </c>
      <c r="K7" s="1">
        <v>5</v>
      </c>
    </row>
    <row r="8" spans="4:11" x14ac:dyDescent="0.3">
      <c r="D8" t="s">
        <v>8</v>
      </c>
      <c r="E8" s="1">
        <v>3</v>
      </c>
      <c r="F8" s="1">
        <v>7</v>
      </c>
      <c r="G8" s="1">
        <v>9</v>
      </c>
      <c r="H8" s="1">
        <v>10</v>
      </c>
      <c r="I8" s="1">
        <v>12</v>
      </c>
      <c r="J8" s="1">
        <v>12</v>
      </c>
      <c r="K8" s="1">
        <v>7</v>
      </c>
    </row>
    <row r="9" spans="4:11" x14ac:dyDescent="0.3">
      <c r="D9" t="s">
        <v>9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2</v>
      </c>
      <c r="K9" s="1">
        <v>1</v>
      </c>
    </row>
    <row r="10" spans="4:11" x14ac:dyDescent="0.3">
      <c r="D10" t="s">
        <v>10</v>
      </c>
      <c r="E10" s="1">
        <v>1</v>
      </c>
      <c r="F10" s="1">
        <v>2</v>
      </c>
      <c r="G10" s="1">
        <v>2</v>
      </c>
      <c r="H10" s="1">
        <v>3</v>
      </c>
      <c r="I10" s="1">
        <v>4</v>
      </c>
      <c r="J10" s="1">
        <v>8</v>
      </c>
      <c r="K10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A4" workbookViewId="0">
      <selection activeCell="B13" sqref="B13"/>
    </sheetView>
  </sheetViews>
  <sheetFormatPr defaultRowHeight="14.4" x14ac:dyDescent="0.3"/>
  <sheetData>
    <row r="1" spans="1:14" x14ac:dyDescent="0.3">
      <c r="A1" s="4" t="s">
        <v>11</v>
      </c>
      <c r="B1" s="4" t="s">
        <v>8</v>
      </c>
      <c r="C1" s="4" t="s">
        <v>12</v>
      </c>
      <c r="D1" s="4" t="s">
        <v>13</v>
      </c>
      <c r="F1" s="4" t="s">
        <v>11</v>
      </c>
      <c r="G1" s="4" t="s">
        <v>7</v>
      </c>
      <c r="H1" s="4" t="s">
        <v>12</v>
      </c>
      <c r="I1" s="4" t="s">
        <v>13</v>
      </c>
      <c r="K1" s="4" t="s">
        <v>11</v>
      </c>
      <c r="L1" s="4" t="s">
        <v>10</v>
      </c>
      <c r="M1" s="4" t="s">
        <v>12</v>
      </c>
      <c r="N1" s="4" t="s">
        <v>13</v>
      </c>
    </row>
    <row r="2" spans="1:14" x14ac:dyDescent="0.3">
      <c r="A2" s="4" t="s">
        <v>0</v>
      </c>
      <c r="B2" s="4">
        <f>HLOOKUP(A2,COST,3,FALSE)</f>
        <v>3</v>
      </c>
      <c r="C2" s="5">
        <v>10.51</v>
      </c>
      <c r="D2" s="5">
        <f>IF(B2=0,0,PRODUCT(C2,B2))</f>
        <v>31.53</v>
      </c>
      <c r="F2" s="4" t="s">
        <v>0</v>
      </c>
      <c r="G2" s="4">
        <f>HLOOKUP(F2,COST,2,FALSE)</f>
        <v>1</v>
      </c>
      <c r="H2" s="5">
        <v>20</v>
      </c>
      <c r="I2" s="5">
        <f>IF(G2=0,0,PRODUCT(H2,G2))</f>
        <v>20</v>
      </c>
      <c r="K2" s="4" t="s">
        <v>0</v>
      </c>
      <c r="L2" s="4">
        <f>HLOOKUP(K2,COST,5,FALSE)</f>
        <v>1</v>
      </c>
      <c r="M2" s="5">
        <v>9</v>
      </c>
      <c r="N2" s="5">
        <f>IF(L2=0,0,PRODUCT(M2,L2))</f>
        <v>9</v>
      </c>
    </row>
    <row r="3" spans="1:14" x14ac:dyDescent="0.3">
      <c r="A3" s="4" t="s">
        <v>1</v>
      </c>
      <c r="B3" s="4">
        <f>HLOOKUP(A3,COST,3,FALSE)</f>
        <v>7</v>
      </c>
      <c r="C3" s="5">
        <v>10.51</v>
      </c>
      <c r="D3" s="5">
        <f t="shared" ref="D3:D8" si="0">IF(B3=0,0,PRODUCT(C3,B3))</f>
        <v>73.569999999999993</v>
      </c>
      <c r="F3" s="4" t="s">
        <v>1</v>
      </c>
      <c r="G3" s="4">
        <f>HLOOKUP(F3,COST,2,FALSE)</f>
        <v>2</v>
      </c>
      <c r="H3" s="5">
        <v>20</v>
      </c>
      <c r="I3" s="5">
        <f t="shared" ref="I3:I8" si="1">IF(G3=0,0,PRODUCT(H3,G3))</f>
        <v>40</v>
      </c>
      <c r="K3" s="4" t="s">
        <v>1</v>
      </c>
      <c r="L3" s="4">
        <f>HLOOKUP(K3,COST,5,FALSE)</f>
        <v>2</v>
      </c>
      <c r="M3" s="5">
        <v>9</v>
      </c>
      <c r="N3" s="5">
        <f t="shared" ref="N3:N8" si="2">IF(L3=0,0,PRODUCT(M3,L3))</f>
        <v>18</v>
      </c>
    </row>
    <row r="4" spans="1:14" x14ac:dyDescent="0.3">
      <c r="A4" s="4" t="s">
        <v>2</v>
      </c>
      <c r="B4" s="4">
        <f>HLOOKUP(A4,COST,3,FALSE)</f>
        <v>9</v>
      </c>
      <c r="C4" s="5">
        <v>10.51</v>
      </c>
      <c r="D4" s="5">
        <f t="shared" si="0"/>
        <v>94.59</v>
      </c>
      <c r="F4" s="4" t="s">
        <v>2</v>
      </c>
      <c r="G4" s="4">
        <f>HLOOKUP(F4,COST,2,FALSE)</f>
        <v>3</v>
      </c>
      <c r="H4" s="5">
        <v>20</v>
      </c>
      <c r="I4" s="5">
        <f t="shared" si="1"/>
        <v>60</v>
      </c>
      <c r="K4" s="4" t="s">
        <v>2</v>
      </c>
      <c r="L4" s="4">
        <f>HLOOKUP(K4,COST,5,FALSE)</f>
        <v>2</v>
      </c>
      <c r="M4" s="5">
        <v>9</v>
      </c>
      <c r="N4" s="5">
        <f t="shared" si="2"/>
        <v>18</v>
      </c>
    </row>
    <row r="5" spans="1:14" x14ac:dyDescent="0.3">
      <c r="A5" s="4" t="s">
        <v>3</v>
      </c>
      <c r="B5" s="4">
        <f>HLOOKUP(A5,COST,3,FALSE)</f>
        <v>10</v>
      </c>
      <c r="C5" s="5">
        <v>10.51</v>
      </c>
      <c r="D5" s="5">
        <f t="shared" si="0"/>
        <v>105.1</v>
      </c>
      <c r="F5" s="4" t="s">
        <v>3</v>
      </c>
      <c r="G5" s="4">
        <f>HLOOKUP(F5,COST,2,FALSE)</f>
        <v>4</v>
      </c>
      <c r="H5" s="5">
        <v>22</v>
      </c>
      <c r="I5" s="5">
        <f t="shared" si="1"/>
        <v>88</v>
      </c>
      <c r="K5" s="4" t="s">
        <v>3</v>
      </c>
      <c r="L5" s="4">
        <f>HLOOKUP(K5,COST,5,FALSE)</f>
        <v>3</v>
      </c>
      <c r="M5" s="5">
        <v>11</v>
      </c>
      <c r="N5" s="5">
        <f t="shared" si="2"/>
        <v>33</v>
      </c>
    </row>
    <row r="6" spans="1:14" x14ac:dyDescent="0.3">
      <c r="A6" s="4" t="s">
        <v>4</v>
      </c>
      <c r="B6" s="4">
        <f>HLOOKUP(A6,COST,3,FALSE)</f>
        <v>12</v>
      </c>
      <c r="C6" s="5">
        <v>12</v>
      </c>
      <c r="D6" s="5">
        <f t="shared" si="0"/>
        <v>144</v>
      </c>
      <c r="F6" s="4" t="s">
        <v>4</v>
      </c>
      <c r="G6" s="4">
        <f>HLOOKUP(F6,COST,2,FALSE)</f>
        <v>6</v>
      </c>
      <c r="H6" s="5">
        <v>28</v>
      </c>
      <c r="I6" s="5">
        <f t="shared" si="1"/>
        <v>168</v>
      </c>
      <c r="K6" s="4" t="s">
        <v>4</v>
      </c>
      <c r="L6" s="4">
        <f>HLOOKUP(K6,COST,5,FALSE)</f>
        <v>4</v>
      </c>
      <c r="M6" s="5">
        <v>15</v>
      </c>
      <c r="N6" s="5">
        <f t="shared" si="2"/>
        <v>60</v>
      </c>
    </row>
    <row r="7" spans="1:14" x14ac:dyDescent="0.3">
      <c r="A7" s="4" t="s">
        <v>5</v>
      </c>
      <c r="B7" s="4">
        <f>HLOOKUP(A7,COST,3,FALSE)</f>
        <v>12</v>
      </c>
      <c r="C7" s="5">
        <v>15</v>
      </c>
      <c r="D7" s="5">
        <f t="shared" si="0"/>
        <v>180</v>
      </c>
      <c r="F7" s="4" t="s">
        <v>5</v>
      </c>
      <c r="G7" s="4">
        <f>HLOOKUP(F7,COST,2,FALSE)</f>
        <v>7</v>
      </c>
      <c r="H7" s="5">
        <v>35</v>
      </c>
      <c r="I7" s="5">
        <f t="shared" si="1"/>
        <v>245</v>
      </c>
      <c r="K7" s="4" t="s">
        <v>5</v>
      </c>
      <c r="L7" s="4">
        <f>HLOOKUP(K7,COST,5,FALSE)</f>
        <v>8</v>
      </c>
      <c r="M7" s="5">
        <v>18</v>
      </c>
      <c r="N7" s="5">
        <f t="shared" si="2"/>
        <v>144</v>
      </c>
    </row>
    <row r="8" spans="1:14" x14ac:dyDescent="0.3">
      <c r="A8" s="4" t="s">
        <v>6</v>
      </c>
      <c r="B8" s="4">
        <f>HLOOKUP(A8,COST,3,FALSE)</f>
        <v>7</v>
      </c>
      <c r="C8" s="5">
        <v>11</v>
      </c>
      <c r="D8" s="5">
        <f t="shared" si="0"/>
        <v>77</v>
      </c>
      <c r="F8" s="4" t="s">
        <v>6</v>
      </c>
      <c r="G8" s="4">
        <f>HLOOKUP(F8,COST,2,FALSE)</f>
        <v>5</v>
      </c>
      <c r="H8" s="5">
        <v>23</v>
      </c>
      <c r="I8" s="5">
        <f t="shared" si="1"/>
        <v>115</v>
      </c>
      <c r="K8" s="4" t="s">
        <v>6</v>
      </c>
      <c r="L8" s="4">
        <f>HLOOKUP(K8,COST,5,FALSE)</f>
        <v>2</v>
      </c>
      <c r="M8" s="5">
        <v>11</v>
      </c>
      <c r="N8" s="5">
        <f t="shared" si="2"/>
        <v>22</v>
      </c>
    </row>
    <row r="9" spans="1:14" ht="15" thickBot="1" x14ac:dyDescent="0.35">
      <c r="C9" s="2" t="s">
        <v>14</v>
      </c>
      <c r="D9" s="3">
        <f>SUM(D2:D8)</f>
        <v>705.79</v>
      </c>
      <c r="H9" s="2" t="s">
        <v>15</v>
      </c>
      <c r="I9" s="3">
        <f>SUM(I2:I8)</f>
        <v>736</v>
      </c>
      <c r="M9" s="2" t="s">
        <v>16</v>
      </c>
      <c r="N9" s="3">
        <f>SUM(N2:N8)</f>
        <v>304</v>
      </c>
    </row>
    <row r="10" spans="1:14" ht="15" thickTop="1" x14ac:dyDescent="0.3"/>
    <row r="12" spans="1:14" x14ac:dyDescent="0.3">
      <c r="A12" s="4" t="s">
        <v>11</v>
      </c>
      <c r="B12" s="4" t="s">
        <v>9</v>
      </c>
      <c r="C12" s="4" t="s">
        <v>12</v>
      </c>
      <c r="D12" s="4" t="s">
        <v>13</v>
      </c>
    </row>
    <row r="13" spans="1:14" x14ac:dyDescent="0.3">
      <c r="A13" s="4" t="s">
        <v>0</v>
      </c>
      <c r="B13" s="4">
        <f>HLOOKUP(A13,COST,4,FALSE)</f>
        <v>1</v>
      </c>
      <c r="C13" s="5">
        <v>45</v>
      </c>
      <c r="D13" s="5">
        <f>IF(B13=0,0,PRODUCT(C13,B13))</f>
        <v>45</v>
      </c>
    </row>
    <row r="14" spans="1:14" x14ac:dyDescent="0.3">
      <c r="A14" s="4" t="s">
        <v>1</v>
      </c>
      <c r="B14" s="4">
        <f>HLOOKUP(A14,COST,4,FALSE)</f>
        <v>1</v>
      </c>
      <c r="C14" s="5">
        <v>45</v>
      </c>
      <c r="D14" s="5">
        <f t="shared" ref="D14:D19" si="3">IF(B14=0,0,PRODUCT(C14,B14))</f>
        <v>45</v>
      </c>
    </row>
    <row r="15" spans="1:14" x14ac:dyDescent="0.3">
      <c r="A15" s="4" t="s">
        <v>2</v>
      </c>
      <c r="B15" s="4">
        <f>HLOOKUP(A15,COST,4,FALSE)</f>
        <v>1</v>
      </c>
      <c r="C15" s="5">
        <v>45</v>
      </c>
      <c r="D15" s="5">
        <f t="shared" si="3"/>
        <v>45</v>
      </c>
    </row>
    <row r="16" spans="1:14" x14ac:dyDescent="0.3">
      <c r="A16" s="4" t="s">
        <v>3</v>
      </c>
      <c r="B16" s="4">
        <f>HLOOKUP(A16,COST,4,FALSE)</f>
        <v>2</v>
      </c>
      <c r="C16" s="5">
        <v>50</v>
      </c>
      <c r="D16" s="5">
        <f t="shared" si="3"/>
        <v>100</v>
      </c>
    </row>
    <row r="17" spans="1:4" x14ac:dyDescent="0.3">
      <c r="A17" s="4" t="s">
        <v>4</v>
      </c>
      <c r="B17" s="4">
        <f>HLOOKUP(A17,COST,4,FALSE)</f>
        <v>2</v>
      </c>
      <c r="C17" s="5">
        <v>60</v>
      </c>
      <c r="D17" s="5">
        <f t="shared" si="3"/>
        <v>120</v>
      </c>
    </row>
    <row r="18" spans="1:4" x14ac:dyDescent="0.3">
      <c r="A18" s="4" t="s">
        <v>5</v>
      </c>
      <c r="B18" s="4">
        <f>HLOOKUP(A18,COST,4,FALSE)</f>
        <v>2</v>
      </c>
      <c r="C18" s="5">
        <v>70</v>
      </c>
      <c r="D18" s="5">
        <f t="shared" si="3"/>
        <v>140</v>
      </c>
    </row>
    <row r="19" spans="1:4" x14ac:dyDescent="0.3">
      <c r="A19" s="4" t="s">
        <v>6</v>
      </c>
      <c r="B19" s="4">
        <f>HLOOKUP(A19,COST,4,FALSE)</f>
        <v>1</v>
      </c>
      <c r="C19" s="5">
        <v>55</v>
      </c>
      <c r="D19" s="5">
        <f t="shared" si="3"/>
        <v>55</v>
      </c>
    </row>
    <row r="20" spans="1:4" ht="15" thickBot="1" x14ac:dyDescent="0.35">
      <c r="C20" s="2" t="s">
        <v>17</v>
      </c>
      <c r="D20" s="3">
        <f>SUM(D13:D19)</f>
        <v>550</v>
      </c>
    </row>
    <row r="21" spans="1:4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STAFFING</vt:lpstr>
      <vt:lpstr>Costs</vt:lpstr>
      <vt:lpstr>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2012-11-21T19:55:32Z</dcterms:created>
  <dcterms:modified xsi:type="dcterms:W3CDTF">2012-11-21T20:10:35Z</dcterms:modified>
</cp:coreProperties>
</file>