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54a924b2259718/Documents/GitHub/proj-excel/"/>
    </mc:Choice>
  </mc:AlternateContent>
  <xr:revisionPtr revIDLastSave="739" documentId="13_ncr:40009_{6592C821-7B77-489E-A158-1DBF7B9FBBC4}" xr6:coauthVersionLast="47" xr6:coauthVersionMax="47" xr10:uidLastSave="{3DAFEBFF-BC4D-4D06-B2AE-7FFF7CAC6D65}"/>
  <bookViews>
    <workbookView xWindow="-108" yWindow="-108" windowWidth="23256" windowHeight="12456" activeTab="2" xr2:uid="{00000000-000D-0000-FFFF-FFFF00000000}"/>
  </bookViews>
  <sheets>
    <sheet name="ROI" sheetId="4" r:id="rId1"/>
    <sheet name="# Years to Unicorn" sheetId="6" r:id="rId2"/>
    <sheet name="Hubs" sheetId="7" r:id="rId3"/>
    <sheet name="Top performers" sheetId="8" r:id="rId4"/>
    <sheet name="Top investors" sheetId="9" r:id="rId5"/>
    <sheet name="Unicorn_Companies" sheetId="1" r:id="rId6"/>
  </sheets>
  <definedNames>
    <definedName name="_xlnm._FilterDatabase" localSheetId="5" hidden="1">Unicorn_Companies!$A$1:$A$1075</definedName>
  </definedNames>
  <calcPr calcId="191029"/>
  <pivotCaches>
    <pivotCache cacheId="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2" i="1" l="1" a="1"/>
  <c r="R82" i="1" s="1"/>
  <c r="R83" i="1" a="1"/>
  <c r="R83" i="1" s="1"/>
  <c r="R84" i="1" a="1"/>
  <c r="R84" i="1" s="1"/>
  <c r="R85" i="1" a="1"/>
  <c r="R85" i="1" s="1"/>
  <c r="R86" i="1" a="1"/>
  <c r="R86" i="1" s="1"/>
  <c r="R87" i="1" a="1"/>
  <c r="R87" i="1" s="1"/>
  <c r="R88" i="1" a="1"/>
  <c r="R88" i="1" s="1"/>
  <c r="R89" i="1" a="1"/>
  <c r="R89" i="1" s="1"/>
  <c r="R90" i="1" a="1"/>
  <c r="R90" i="1" s="1"/>
  <c r="R91" i="1" a="1"/>
  <c r="R91" i="1" s="1"/>
  <c r="R92" i="1" a="1"/>
  <c r="R92" i="1" s="1"/>
  <c r="R93" i="1" a="1"/>
  <c r="R93" i="1" s="1"/>
  <c r="R94" i="1" a="1"/>
  <c r="R94" i="1" s="1"/>
  <c r="R95" i="1" a="1"/>
  <c r="R95" i="1" s="1"/>
  <c r="R96" i="1" a="1"/>
  <c r="R96" i="1" s="1"/>
  <c r="R97" i="1" a="1"/>
  <c r="R97" i="1" s="1"/>
  <c r="R98" i="1" a="1"/>
  <c r="R98" i="1" s="1"/>
  <c r="R99" i="1" a="1"/>
  <c r="R99" i="1" s="1"/>
  <c r="R100" i="1" a="1"/>
  <c r="R100" i="1" s="1"/>
  <c r="R101" i="1" a="1"/>
  <c r="R101" i="1" s="1"/>
  <c r="R102" i="1" a="1"/>
  <c r="R102" i="1" s="1"/>
  <c r="R103" i="1" a="1"/>
  <c r="R103" i="1" s="1"/>
  <c r="R104" i="1" a="1"/>
  <c r="R104" i="1" s="1"/>
  <c r="R105" i="1" a="1"/>
  <c r="R105" i="1" s="1"/>
  <c r="R106" i="1" a="1"/>
  <c r="R106" i="1" s="1"/>
  <c r="R107" i="1" a="1"/>
  <c r="R107" i="1" s="1"/>
  <c r="R108" i="1" a="1"/>
  <c r="R108" i="1" s="1"/>
  <c r="R109" i="1" a="1"/>
  <c r="R109" i="1" s="1"/>
  <c r="R110" i="1" a="1"/>
  <c r="R110" i="1" s="1"/>
  <c r="R111" i="1" a="1"/>
  <c r="R111" i="1" s="1"/>
  <c r="R112" i="1" a="1"/>
  <c r="R112" i="1" s="1"/>
  <c r="R113" i="1" a="1"/>
  <c r="R113" i="1" s="1"/>
  <c r="R114" i="1" a="1"/>
  <c r="R114" i="1" s="1"/>
  <c r="R115" i="1" a="1"/>
  <c r="R115" i="1" s="1"/>
  <c r="R116" i="1" a="1"/>
  <c r="R116" i="1" s="1"/>
  <c r="R117" i="1" a="1"/>
  <c r="R117" i="1" s="1"/>
  <c r="R118" i="1" a="1"/>
  <c r="R118" i="1" s="1"/>
  <c r="R119" i="1" a="1"/>
  <c r="R119" i="1" s="1"/>
  <c r="R120" i="1" a="1"/>
  <c r="R120" i="1" s="1"/>
  <c r="R121" i="1" a="1"/>
  <c r="R121" i="1" s="1"/>
  <c r="R122" i="1" a="1"/>
  <c r="R122" i="1" s="1"/>
  <c r="R123" i="1" a="1"/>
  <c r="R123" i="1" s="1"/>
  <c r="R124" i="1" a="1"/>
  <c r="R124" i="1" s="1"/>
  <c r="R125" i="1" a="1"/>
  <c r="R125" i="1" s="1"/>
  <c r="R126" i="1" a="1"/>
  <c r="R126" i="1" s="1"/>
  <c r="R127" i="1" a="1"/>
  <c r="R127" i="1" s="1"/>
  <c r="R128" i="1" a="1"/>
  <c r="R128" i="1" s="1"/>
  <c r="R129" i="1" a="1"/>
  <c r="R129" i="1" s="1"/>
  <c r="R130" i="1" a="1"/>
  <c r="R130" i="1" s="1"/>
  <c r="R131" i="1" a="1"/>
  <c r="R131" i="1" s="1"/>
  <c r="R132" i="1" a="1"/>
  <c r="R132" i="1" s="1"/>
  <c r="R133" i="1" a="1"/>
  <c r="R133" i="1" s="1"/>
  <c r="R134" i="1" a="1"/>
  <c r="R134" i="1" s="1"/>
  <c r="R135" i="1" a="1"/>
  <c r="R135" i="1" s="1"/>
  <c r="R136" i="1" a="1"/>
  <c r="R136" i="1" s="1"/>
  <c r="R137" i="1" a="1"/>
  <c r="R137" i="1" s="1"/>
  <c r="R138" i="1" a="1"/>
  <c r="R138" i="1" s="1"/>
  <c r="R139" i="1" a="1"/>
  <c r="R139" i="1" s="1"/>
  <c r="R140" i="1" a="1"/>
  <c r="R140" i="1" s="1"/>
  <c r="R141" i="1" a="1"/>
  <c r="R141" i="1" s="1"/>
  <c r="R142" i="1" a="1"/>
  <c r="R142" i="1" s="1"/>
  <c r="R143" i="1" a="1"/>
  <c r="R143" i="1" s="1"/>
  <c r="R144" i="1" a="1"/>
  <c r="R144" i="1" s="1"/>
  <c r="R145" i="1" a="1"/>
  <c r="R145" i="1" s="1"/>
  <c r="R146" i="1" a="1"/>
  <c r="R146" i="1" s="1"/>
  <c r="R147" i="1" a="1"/>
  <c r="R147" i="1" s="1"/>
  <c r="R148" i="1" a="1"/>
  <c r="R148" i="1" s="1"/>
  <c r="R149" i="1" a="1"/>
  <c r="R149" i="1" s="1"/>
  <c r="R150" i="1" a="1"/>
  <c r="R150" i="1" s="1"/>
  <c r="R151" i="1" a="1"/>
  <c r="R151" i="1" s="1"/>
  <c r="R152" i="1" a="1"/>
  <c r="R152" i="1" s="1"/>
  <c r="R153" i="1" a="1"/>
  <c r="R153" i="1" s="1"/>
  <c r="R154" i="1" a="1"/>
  <c r="R154" i="1" s="1"/>
  <c r="R155" i="1" a="1"/>
  <c r="R155" i="1" s="1"/>
  <c r="R156" i="1" a="1"/>
  <c r="R156" i="1" s="1"/>
  <c r="R157" i="1" a="1"/>
  <c r="R157" i="1" s="1"/>
  <c r="R158" i="1" a="1"/>
  <c r="R158" i="1" s="1"/>
  <c r="R159" i="1" a="1"/>
  <c r="R159" i="1" s="1"/>
  <c r="R160" i="1" a="1"/>
  <c r="R160" i="1" s="1"/>
  <c r="R161" i="1" a="1"/>
  <c r="R161" i="1" s="1"/>
  <c r="R162" i="1" a="1"/>
  <c r="R162" i="1" s="1"/>
  <c r="R163" i="1" a="1"/>
  <c r="R163" i="1" s="1"/>
  <c r="R164" i="1" a="1"/>
  <c r="R164" i="1" s="1"/>
  <c r="R165" i="1" a="1"/>
  <c r="R165" i="1" s="1"/>
  <c r="R166" i="1" a="1"/>
  <c r="R166" i="1" s="1"/>
  <c r="R167" i="1" a="1"/>
  <c r="R167" i="1" s="1"/>
  <c r="R168" i="1" a="1"/>
  <c r="R168" i="1" s="1"/>
  <c r="R169" i="1" a="1"/>
  <c r="R169" i="1" s="1"/>
  <c r="R170" i="1" a="1"/>
  <c r="R170" i="1" s="1"/>
  <c r="R171" i="1" a="1"/>
  <c r="R171" i="1" s="1"/>
  <c r="R172" i="1" a="1"/>
  <c r="R172" i="1" s="1"/>
  <c r="R173" i="1" a="1"/>
  <c r="R173" i="1" s="1"/>
  <c r="R174" i="1" a="1"/>
  <c r="R174" i="1" s="1"/>
  <c r="R175" i="1" a="1"/>
  <c r="R175" i="1" s="1"/>
  <c r="R176" i="1" a="1"/>
  <c r="R176" i="1" s="1"/>
  <c r="R177" i="1" a="1"/>
  <c r="R177" i="1" s="1"/>
  <c r="R178" i="1" a="1"/>
  <c r="R178" i="1" s="1"/>
  <c r="R179" i="1" a="1"/>
  <c r="R179" i="1" s="1"/>
  <c r="R180" i="1" a="1"/>
  <c r="R180" i="1" s="1"/>
  <c r="R181" i="1" a="1"/>
  <c r="R181" i="1" s="1"/>
  <c r="R182" i="1" a="1"/>
  <c r="R182" i="1" s="1"/>
  <c r="R183" i="1" a="1"/>
  <c r="R183" i="1" s="1"/>
  <c r="R184" i="1" a="1"/>
  <c r="R184" i="1" s="1"/>
  <c r="R185" i="1" a="1"/>
  <c r="R185" i="1" s="1"/>
  <c r="R186" i="1" a="1"/>
  <c r="R186" i="1" s="1"/>
  <c r="R187" i="1" a="1"/>
  <c r="R187" i="1" s="1"/>
  <c r="R188" i="1" a="1"/>
  <c r="R188" i="1" s="1"/>
  <c r="R189" i="1" a="1"/>
  <c r="R189" i="1" s="1"/>
  <c r="R190" i="1" a="1"/>
  <c r="R190" i="1" s="1"/>
  <c r="R191" i="1" a="1"/>
  <c r="R191" i="1" s="1"/>
  <c r="R192" i="1" a="1"/>
  <c r="R192" i="1" s="1"/>
  <c r="R193" i="1" a="1"/>
  <c r="R193" i="1" s="1"/>
  <c r="R194" i="1" a="1"/>
  <c r="R194" i="1" s="1"/>
  <c r="R195" i="1" a="1"/>
  <c r="R195" i="1" s="1"/>
  <c r="R196" i="1" a="1"/>
  <c r="R196" i="1" s="1"/>
  <c r="R197" i="1" a="1"/>
  <c r="R197" i="1" s="1"/>
  <c r="R198" i="1" a="1"/>
  <c r="R198" i="1" s="1"/>
  <c r="R199" i="1" a="1"/>
  <c r="R199" i="1" s="1"/>
  <c r="R200" i="1" a="1"/>
  <c r="R200" i="1" s="1"/>
  <c r="R201" i="1" a="1"/>
  <c r="R201" i="1" s="1"/>
  <c r="R202" i="1" a="1"/>
  <c r="R202" i="1" s="1"/>
  <c r="R203" i="1" a="1"/>
  <c r="R203" i="1" s="1"/>
  <c r="R204" i="1" a="1"/>
  <c r="R204" i="1" s="1"/>
  <c r="R205" i="1" a="1"/>
  <c r="R205" i="1" s="1"/>
  <c r="R206" i="1" a="1"/>
  <c r="R206" i="1" s="1"/>
  <c r="R207" i="1" a="1"/>
  <c r="R207" i="1" s="1"/>
  <c r="R208" i="1" a="1"/>
  <c r="R208" i="1" s="1"/>
  <c r="R209" i="1" a="1"/>
  <c r="R209" i="1" s="1"/>
  <c r="R210" i="1" a="1"/>
  <c r="R210" i="1" s="1"/>
  <c r="R211" i="1" a="1"/>
  <c r="R211" i="1" s="1"/>
  <c r="R212" i="1" a="1"/>
  <c r="R212" i="1" s="1"/>
  <c r="R213" i="1" a="1"/>
  <c r="R213" i="1" s="1"/>
  <c r="R214" i="1" a="1"/>
  <c r="R214" i="1" s="1"/>
  <c r="R215" i="1" a="1"/>
  <c r="R215" i="1" s="1"/>
  <c r="R216" i="1" a="1"/>
  <c r="R216" i="1" s="1"/>
  <c r="R217" i="1" a="1"/>
  <c r="R217" i="1" s="1"/>
  <c r="R218" i="1" a="1"/>
  <c r="R218" i="1" s="1"/>
  <c r="R219" i="1" a="1"/>
  <c r="R219" i="1" s="1"/>
  <c r="R220" i="1" a="1"/>
  <c r="R220" i="1" s="1"/>
  <c r="R221" i="1" a="1"/>
  <c r="R221" i="1" s="1"/>
  <c r="R222" i="1" a="1"/>
  <c r="R222" i="1" s="1"/>
  <c r="R223" i="1" a="1"/>
  <c r="R223" i="1" s="1"/>
  <c r="R224" i="1" a="1"/>
  <c r="R224" i="1" s="1"/>
  <c r="R225" i="1" a="1"/>
  <c r="R225" i="1" s="1"/>
  <c r="R226" i="1" a="1"/>
  <c r="R226" i="1" s="1"/>
  <c r="R227" i="1" a="1"/>
  <c r="R227" i="1" s="1"/>
  <c r="R228" i="1" a="1"/>
  <c r="R228" i="1" s="1"/>
  <c r="R229" i="1" a="1"/>
  <c r="R229" i="1" s="1"/>
  <c r="R230" i="1" a="1"/>
  <c r="R230" i="1" s="1"/>
  <c r="R231" i="1" a="1"/>
  <c r="R231" i="1" s="1"/>
  <c r="R232" i="1" a="1"/>
  <c r="R232" i="1" s="1"/>
  <c r="R233" i="1" a="1"/>
  <c r="R233" i="1" s="1"/>
  <c r="R234" i="1" a="1"/>
  <c r="R234" i="1" s="1"/>
  <c r="R235" i="1" a="1"/>
  <c r="R235" i="1" s="1"/>
  <c r="R236" i="1" a="1"/>
  <c r="R236" i="1" s="1"/>
  <c r="R237" i="1" a="1"/>
  <c r="R237" i="1" s="1"/>
  <c r="R238" i="1" a="1"/>
  <c r="R238" i="1" s="1"/>
  <c r="R239" i="1" a="1"/>
  <c r="R239" i="1" s="1"/>
  <c r="R240" i="1" a="1"/>
  <c r="R240" i="1" s="1"/>
  <c r="R241" i="1" a="1"/>
  <c r="R241" i="1" s="1"/>
  <c r="R242" i="1" a="1"/>
  <c r="R242" i="1" s="1"/>
  <c r="R243" i="1" a="1"/>
  <c r="R243" i="1" s="1"/>
  <c r="R244" i="1" a="1"/>
  <c r="R244" i="1" s="1"/>
  <c r="R245" i="1" a="1"/>
  <c r="R245" i="1" s="1"/>
  <c r="R246" i="1" a="1"/>
  <c r="R246" i="1" s="1"/>
  <c r="R247" i="1" a="1"/>
  <c r="R247" i="1" s="1"/>
  <c r="R248" i="1" a="1"/>
  <c r="R248" i="1" s="1"/>
  <c r="R249" i="1" a="1"/>
  <c r="R249" i="1" s="1"/>
  <c r="R250" i="1" a="1"/>
  <c r="R250" i="1" s="1"/>
  <c r="R251" i="1" a="1"/>
  <c r="R251" i="1" s="1"/>
  <c r="R252" i="1" a="1"/>
  <c r="R252" i="1" s="1"/>
  <c r="R253" i="1" a="1"/>
  <c r="R253" i="1" s="1"/>
  <c r="R254" i="1" a="1"/>
  <c r="R254" i="1" s="1"/>
  <c r="R255" i="1" a="1"/>
  <c r="R255" i="1" s="1"/>
  <c r="R256" i="1" a="1"/>
  <c r="R256" i="1" s="1"/>
  <c r="R257" i="1" a="1"/>
  <c r="R257" i="1" s="1"/>
  <c r="R258" i="1" a="1"/>
  <c r="R258" i="1" s="1"/>
  <c r="R259" i="1" a="1"/>
  <c r="R259" i="1" s="1"/>
  <c r="R260" i="1" a="1"/>
  <c r="R260" i="1" s="1"/>
  <c r="R261" i="1" a="1"/>
  <c r="R261" i="1" s="1"/>
  <c r="R262" i="1" a="1"/>
  <c r="R262" i="1" s="1"/>
  <c r="R263" i="1" a="1"/>
  <c r="R263" i="1" s="1"/>
  <c r="R264" i="1" a="1"/>
  <c r="R264" i="1" s="1"/>
  <c r="R265" i="1" a="1"/>
  <c r="R265" i="1" s="1"/>
  <c r="R266" i="1" a="1"/>
  <c r="R266" i="1" s="1"/>
  <c r="R267" i="1" a="1"/>
  <c r="R267" i="1" s="1"/>
  <c r="R268" i="1" a="1"/>
  <c r="R268" i="1" s="1"/>
  <c r="R269" i="1" a="1"/>
  <c r="R269" i="1" s="1"/>
  <c r="R270" i="1" a="1"/>
  <c r="R270" i="1" s="1"/>
  <c r="R271" i="1" a="1"/>
  <c r="R271" i="1" s="1"/>
  <c r="R272" i="1" a="1"/>
  <c r="R272" i="1" s="1"/>
  <c r="R273" i="1" a="1"/>
  <c r="R273" i="1" s="1"/>
  <c r="R274" i="1" a="1"/>
  <c r="R274" i="1" s="1"/>
  <c r="R275" i="1" a="1"/>
  <c r="R275" i="1" s="1"/>
  <c r="R276" i="1" a="1"/>
  <c r="R276" i="1" s="1"/>
  <c r="R277" i="1" a="1"/>
  <c r="R277" i="1" s="1"/>
  <c r="R278" i="1" a="1"/>
  <c r="R278" i="1" s="1"/>
  <c r="R279" i="1" a="1"/>
  <c r="R279" i="1" s="1"/>
  <c r="R280" i="1" a="1"/>
  <c r="R280" i="1" s="1"/>
  <c r="R281" i="1" a="1"/>
  <c r="R281" i="1" s="1"/>
  <c r="R282" i="1" a="1"/>
  <c r="R282" i="1" s="1"/>
  <c r="R283" i="1" a="1"/>
  <c r="R283" i="1" s="1"/>
  <c r="R284" i="1" a="1"/>
  <c r="R284" i="1" s="1"/>
  <c r="R285" i="1" a="1"/>
  <c r="R285" i="1" s="1"/>
  <c r="R286" i="1" a="1"/>
  <c r="R286" i="1" s="1"/>
  <c r="R287" i="1" a="1"/>
  <c r="R287" i="1" s="1"/>
  <c r="R288" i="1" a="1"/>
  <c r="R288" i="1" s="1"/>
  <c r="R289" i="1" a="1"/>
  <c r="R289" i="1" s="1"/>
  <c r="R290" i="1" a="1"/>
  <c r="R290" i="1" s="1"/>
  <c r="R291" i="1" a="1"/>
  <c r="R291" i="1" s="1"/>
  <c r="R292" i="1" a="1"/>
  <c r="R292" i="1" s="1"/>
  <c r="R293" i="1" a="1"/>
  <c r="R293" i="1" s="1"/>
  <c r="R294" i="1" a="1"/>
  <c r="R294" i="1" s="1"/>
  <c r="R295" i="1" a="1"/>
  <c r="R295" i="1" s="1"/>
  <c r="R296" i="1" a="1"/>
  <c r="R296" i="1" s="1"/>
  <c r="R297" i="1" a="1"/>
  <c r="R297" i="1" s="1"/>
  <c r="R298" i="1" a="1"/>
  <c r="R298" i="1" s="1"/>
  <c r="R299" i="1" a="1"/>
  <c r="R299" i="1" s="1"/>
  <c r="R300" i="1" a="1"/>
  <c r="R300" i="1" s="1"/>
  <c r="R301" i="1" a="1"/>
  <c r="R301" i="1" s="1"/>
  <c r="R302" i="1" a="1"/>
  <c r="R302" i="1" s="1"/>
  <c r="R303" i="1" a="1"/>
  <c r="R303" i="1" s="1"/>
  <c r="R304" i="1" a="1"/>
  <c r="R304" i="1" s="1"/>
  <c r="R305" i="1" a="1"/>
  <c r="R305" i="1" s="1"/>
  <c r="R306" i="1" a="1"/>
  <c r="R306" i="1" s="1"/>
  <c r="R307" i="1" a="1"/>
  <c r="R307" i="1" s="1"/>
  <c r="R308" i="1" a="1"/>
  <c r="R308" i="1" s="1"/>
  <c r="R309" i="1" a="1"/>
  <c r="R309" i="1" s="1"/>
  <c r="R310" i="1" a="1"/>
  <c r="R310" i="1" s="1"/>
  <c r="R311" i="1" a="1"/>
  <c r="R311" i="1" s="1"/>
  <c r="R312" i="1" a="1"/>
  <c r="R312" i="1" s="1"/>
  <c r="R313" i="1" a="1"/>
  <c r="R313" i="1" s="1"/>
  <c r="R314" i="1" a="1"/>
  <c r="R314" i="1" s="1"/>
  <c r="R315" i="1" a="1"/>
  <c r="R315" i="1" s="1"/>
  <c r="R316" i="1" a="1"/>
  <c r="R316" i="1" s="1"/>
  <c r="R317" i="1" a="1"/>
  <c r="R317" i="1" s="1"/>
  <c r="R318" i="1" a="1"/>
  <c r="R318" i="1" s="1"/>
  <c r="R319" i="1" a="1"/>
  <c r="R319" i="1" s="1"/>
  <c r="R320" i="1" a="1"/>
  <c r="R320" i="1" s="1"/>
  <c r="R321" i="1" a="1"/>
  <c r="R321" i="1" s="1"/>
  <c r="R322" i="1" a="1"/>
  <c r="R322" i="1" s="1"/>
  <c r="R323" i="1" a="1"/>
  <c r="R323" i="1" s="1"/>
  <c r="R324" i="1" a="1"/>
  <c r="R324" i="1" s="1"/>
  <c r="R325" i="1" a="1"/>
  <c r="R325" i="1" s="1"/>
  <c r="R326" i="1" a="1"/>
  <c r="R326" i="1" s="1"/>
  <c r="R327" i="1" a="1"/>
  <c r="R327" i="1" s="1"/>
  <c r="R328" i="1" a="1"/>
  <c r="R328" i="1" s="1"/>
  <c r="R329" i="1" a="1"/>
  <c r="R329" i="1" s="1"/>
  <c r="R330" i="1" a="1"/>
  <c r="R330" i="1" s="1"/>
  <c r="R331" i="1" a="1"/>
  <c r="R331" i="1" s="1"/>
  <c r="R332" i="1" a="1"/>
  <c r="R332" i="1" s="1"/>
  <c r="R333" i="1" a="1"/>
  <c r="R333" i="1" s="1"/>
  <c r="R334" i="1" a="1"/>
  <c r="R334" i="1" s="1"/>
  <c r="R335" i="1" a="1"/>
  <c r="R335" i="1" s="1"/>
  <c r="R336" i="1" a="1"/>
  <c r="R336" i="1" s="1"/>
  <c r="R337" i="1" a="1"/>
  <c r="R337" i="1" s="1"/>
  <c r="R338" i="1" a="1"/>
  <c r="R338" i="1" s="1"/>
  <c r="R339" i="1" a="1"/>
  <c r="R339" i="1" s="1"/>
  <c r="R340" i="1" a="1"/>
  <c r="R340" i="1" s="1"/>
  <c r="R341" i="1" a="1"/>
  <c r="R341" i="1" s="1"/>
  <c r="R342" i="1" a="1"/>
  <c r="R342" i="1" s="1"/>
  <c r="R343" i="1" a="1"/>
  <c r="R343" i="1" s="1"/>
  <c r="R344" i="1" a="1"/>
  <c r="R344" i="1" s="1"/>
  <c r="R345" i="1" a="1"/>
  <c r="R345" i="1" s="1"/>
  <c r="R346" i="1" a="1"/>
  <c r="R346" i="1" s="1"/>
  <c r="R347" i="1" a="1"/>
  <c r="R347" i="1" s="1"/>
  <c r="R348" i="1" a="1"/>
  <c r="R348" i="1" s="1"/>
  <c r="R349" i="1" a="1"/>
  <c r="R349" i="1" s="1"/>
  <c r="R350" i="1" a="1"/>
  <c r="R350" i="1" s="1"/>
  <c r="R351" i="1" a="1"/>
  <c r="R351" i="1" s="1"/>
  <c r="R352" i="1" a="1"/>
  <c r="R352" i="1" s="1"/>
  <c r="R353" i="1" a="1"/>
  <c r="R353" i="1" s="1"/>
  <c r="R354" i="1" a="1"/>
  <c r="R354" i="1" s="1"/>
  <c r="R355" i="1" a="1"/>
  <c r="R355" i="1" s="1"/>
  <c r="R356" i="1" a="1"/>
  <c r="R356" i="1" s="1"/>
  <c r="R357" i="1" a="1"/>
  <c r="R357" i="1" s="1"/>
  <c r="R358" i="1" a="1"/>
  <c r="R358" i="1" s="1"/>
  <c r="R359" i="1" a="1"/>
  <c r="R359" i="1" s="1"/>
  <c r="R360" i="1" a="1"/>
  <c r="R360" i="1" s="1"/>
  <c r="R361" i="1" a="1"/>
  <c r="R361" i="1" s="1"/>
  <c r="R362" i="1" a="1"/>
  <c r="R362" i="1" s="1"/>
  <c r="R363" i="1" a="1"/>
  <c r="R363" i="1" s="1"/>
  <c r="R364" i="1" a="1"/>
  <c r="R364" i="1" s="1"/>
  <c r="R365" i="1" a="1"/>
  <c r="R365" i="1" s="1"/>
  <c r="R366" i="1" a="1"/>
  <c r="R366" i="1" s="1"/>
  <c r="R367" i="1" a="1"/>
  <c r="R367" i="1" s="1"/>
  <c r="R368" i="1" a="1"/>
  <c r="R368" i="1" s="1"/>
  <c r="R369" i="1" a="1"/>
  <c r="R369" i="1" s="1"/>
  <c r="R370" i="1" a="1"/>
  <c r="R370" i="1" s="1"/>
  <c r="R371" i="1" a="1"/>
  <c r="R371" i="1" s="1"/>
  <c r="R372" i="1" a="1"/>
  <c r="R372" i="1" s="1"/>
  <c r="R373" i="1" a="1"/>
  <c r="R373" i="1" s="1"/>
  <c r="R374" i="1" a="1"/>
  <c r="R374" i="1" s="1"/>
  <c r="R375" i="1" a="1"/>
  <c r="R375" i="1" s="1"/>
  <c r="R376" i="1" a="1"/>
  <c r="R376" i="1" s="1"/>
  <c r="R377" i="1" a="1"/>
  <c r="R377" i="1" s="1"/>
  <c r="R378" i="1" a="1"/>
  <c r="R378" i="1" s="1"/>
  <c r="R379" i="1" a="1"/>
  <c r="R379" i="1" s="1"/>
  <c r="R380" i="1" a="1"/>
  <c r="R380" i="1" s="1"/>
  <c r="R381" i="1" a="1"/>
  <c r="R381" i="1" s="1"/>
  <c r="R382" i="1" a="1"/>
  <c r="R382" i="1" s="1"/>
  <c r="R383" i="1" a="1"/>
  <c r="R383" i="1" s="1"/>
  <c r="R384" i="1" a="1"/>
  <c r="R384" i="1" s="1"/>
  <c r="R385" i="1" a="1"/>
  <c r="R385" i="1" s="1"/>
  <c r="R386" i="1" a="1"/>
  <c r="R386" i="1" s="1"/>
  <c r="R387" i="1" a="1"/>
  <c r="R387" i="1" s="1"/>
  <c r="R388" i="1" a="1"/>
  <c r="R388" i="1" s="1"/>
  <c r="R389" i="1" a="1"/>
  <c r="R389" i="1" s="1"/>
  <c r="R390" i="1" a="1"/>
  <c r="R390" i="1" s="1"/>
  <c r="R391" i="1" a="1"/>
  <c r="R391" i="1" s="1"/>
  <c r="R392" i="1" a="1"/>
  <c r="R392" i="1" s="1"/>
  <c r="R393" i="1" a="1"/>
  <c r="R393" i="1" s="1"/>
  <c r="R394" i="1" a="1"/>
  <c r="R394" i="1" s="1"/>
  <c r="R395" i="1" a="1"/>
  <c r="R395" i="1" s="1"/>
  <c r="R396" i="1" a="1"/>
  <c r="R396" i="1" s="1"/>
  <c r="R397" i="1" a="1"/>
  <c r="R397" i="1" s="1"/>
  <c r="R398" i="1" a="1"/>
  <c r="R398" i="1" s="1"/>
  <c r="R399" i="1" a="1"/>
  <c r="R399" i="1" s="1"/>
  <c r="R400" i="1" a="1"/>
  <c r="R400" i="1" s="1"/>
  <c r="R401" i="1" a="1"/>
  <c r="R401" i="1" s="1"/>
  <c r="R402" i="1" a="1"/>
  <c r="R402" i="1" s="1"/>
  <c r="R403" i="1" a="1"/>
  <c r="R403" i="1" s="1"/>
  <c r="R404" i="1" a="1"/>
  <c r="R404" i="1" s="1"/>
  <c r="R405" i="1" a="1"/>
  <c r="R405" i="1" s="1"/>
  <c r="R406" i="1" a="1"/>
  <c r="R406" i="1" s="1"/>
  <c r="R407" i="1" a="1"/>
  <c r="R407" i="1" s="1"/>
  <c r="R408" i="1" a="1"/>
  <c r="R408" i="1" s="1"/>
  <c r="R409" i="1" a="1"/>
  <c r="R409" i="1" s="1"/>
  <c r="R410" i="1" a="1"/>
  <c r="R410" i="1" s="1"/>
  <c r="R411" i="1" a="1"/>
  <c r="R411" i="1" s="1"/>
  <c r="R412" i="1" a="1"/>
  <c r="R412" i="1" s="1"/>
  <c r="R413" i="1" a="1"/>
  <c r="R413" i="1" s="1"/>
  <c r="R414" i="1" a="1"/>
  <c r="R414" i="1" s="1"/>
  <c r="R415" i="1" a="1"/>
  <c r="R415" i="1" s="1"/>
  <c r="R416" i="1" a="1"/>
  <c r="R416" i="1" s="1"/>
  <c r="R417" i="1" a="1"/>
  <c r="R417" i="1" s="1"/>
  <c r="R418" i="1" a="1"/>
  <c r="R418" i="1" s="1"/>
  <c r="R419" i="1" a="1"/>
  <c r="R419" i="1" s="1"/>
  <c r="R420" i="1" a="1"/>
  <c r="R420" i="1" s="1"/>
  <c r="R421" i="1" a="1"/>
  <c r="R421" i="1" s="1"/>
  <c r="R422" i="1" a="1"/>
  <c r="R422" i="1" s="1"/>
  <c r="R423" i="1" a="1"/>
  <c r="R423" i="1" s="1"/>
  <c r="R424" i="1" a="1"/>
  <c r="R424" i="1" s="1"/>
  <c r="R425" i="1" a="1"/>
  <c r="R425" i="1" s="1"/>
  <c r="R426" i="1" a="1"/>
  <c r="R426" i="1" s="1"/>
  <c r="R427" i="1" a="1"/>
  <c r="R427" i="1" s="1"/>
  <c r="R428" i="1" a="1"/>
  <c r="R428" i="1" s="1"/>
  <c r="R429" i="1" a="1"/>
  <c r="R429" i="1" s="1"/>
  <c r="R430" i="1" a="1"/>
  <c r="R430" i="1" s="1"/>
  <c r="R431" i="1" a="1"/>
  <c r="R431" i="1" s="1"/>
  <c r="R432" i="1" a="1"/>
  <c r="R432" i="1" s="1"/>
  <c r="R433" i="1" a="1"/>
  <c r="R433" i="1" s="1"/>
  <c r="R434" i="1" a="1"/>
  <c r="R434" i="1" s="1"/>
  <c r="R435" i="1" a="1"/>
  <c r="R435" i="1" s="1"/>
  <c r="R436" i="1" a="1"/>
  <c r="R436" i="1" s="1"/>
  <c r="R437" i="1" a="1"/>
  <c r="R437" i="1" s="1"/>
  <c r="R438" i="1" a="1"/>
  <c r="R438" i="1" s="1"/>
  <c r="R439" i="1" a="1"/>
  <c r="R439" i="1" s="1"/>
  <c r="R440" i="1" a="1"/>
  <c r="R440" i="1" s="1"/>
  <c r="R441" i="1" a="1"/>
  <c r="R441" i="1" s="1"/>
  <c r="R442" i="1" a="1"/>
  <c r="R442" i="1" s="1"/>
  <c r="R443" i="1" a="1"/>
  <c r="R443" i="1" s="1"/>
  <c r="R444" i="1" a="1"/>
  <c r="R444" i="1" s="1"/>
  <c r="R445" i="1" a="1"/>
  <c r="R445" i="1" s="1"/>
  <c r="R446" i="1" a="1"/>
  <c r="R446" i="1" s="1"/>
  <c r="R447" i="1" a="1"/>
  <c r="R447" i="1" s="1"/>
  <c r="R448" i="1" a="1"/>
  <c r="R448" i="1" s="1"/>
  <c r="R449" i="1" a="1"/>
  <c r="R449" i="1" s="1"/>
  <c r="R450" i="1" a="1"/>
  <c r="R450" i="1" s="1"/>
  <c r="R451" i="1" a="1"/>
  <c r="R451" i="1" s="1"/>
  <c r="R452" i="1" a="1"/>
  <c r="R452" i="1" s="1"/>
  <c r="R453" i="1" a="1"/>
  <c r="R453" i="1" s="1"/>
  <c r="R454" i="1" a="1"/>
  <c r="R454" i="1" s="1"/>
  <c r="R455" i="1" a="1"/>
  <c r="R455" i="1" s="1"/>
  <c r="R456" i="1" a="1"/>
  <c r="R456" i="1" s="1"/>
  <c r="R457" i="1" a="1"/>
  <c r="R457" i="1" s="1"/>
  <c r="R458" i="1" a="1"/>
  <c r="R458" i="1" s="1"/>
  <c r="R459" i="1" a="1"/>
  <c r="R459" i="1" s="1"/>
  <c r="R460" i="1" a="1"/>
  <c r="R460" i="1" s="1"/>
  <c r="R461" i="1" a="1"/>
  <c r="R461" i="1" s="1"/>
  <c r="R462" i="1" a="1"/>
  <c r="R462" i="1" s="1"/>
  <c r="R463" i="1" a="1"/>
  <c r="R463" i="1" s="1"/>
  <c r="R464" i="1" a="1"/>
  <c r="R464" i="1" s="1"/>
  <c r="R465" i="1" a="1"/>
  <c r="R465" i="1" s="1"/>
  <c r="R466" i="1" a="1"/>
  <c r="R466" i="1" s="1"/>
  <c r="R467" i="1" a="1"/>
  <c r="R467" i="1" s="1"/>
  <c r="R468" i="1" a="1"/>
  <c r="R468" i="1" s="1"/>
  <c r="R469" i="1" a="1"/>
  <c r="R469" i="1" s="1"/>
  <c r="R470" i="1" a="1"/>
  <c r="R470" i="1" s="1"/>
  <c r="R471" i="1" a="1"/>
  <c r="R471" i="1" s="1"/>
  <c r="R472" i="1" a="1"/>
  <c r="R472" i="1" s="1"/>
  <c r="R473" i="1" a="1"/>
  <c r="R473" i="1" s="1"/>
  <c r="R474" i="1" a="1"/>
  <c r="R474" i="1" s="1"/>
  <c r="R475" i="1" a="1"/>
  <c r="R475" i="1" s="1"/>
  <c r="R476" i="1" a="1"/>
  <c r="R476" i="1" s="1"/>
  <c r="R477" i="1" a="1"/>
  <c r="R477" i="1" s="1"/>
  <c r="R478" i="1" a="1"/>
  <c r="R478" i="1" s="1"/>
  <c r="R479" i="1" a="1"/>
  <c r="R479" i="1" s="1"/>
  <c r="R480" i="1" a="1"/>
  <c r="R480" i="1" s="1"/>
  <c r="R481" i="1" a="1"/>
  <c r="R481" i="1" s="1"/>
  <c r="R482" i="1" a="1"/>
  <c r="R482" i="1" s="1"/>
  <c r="R483" i="1" a="1"/>
  <c r="R483" i="1" s="1"/>
  <c r="R484" i="1" a="1"/>
  <c r="R484" i="1" s="1"/>
  <c r="R485" i="1" a="1"/>
  <c r="R485" i="1" s="1"/>
  <c r="R486" i="1" a="1"/>
  <c r="R486" i="1" s="1"/>
  <c r="R487" i="1" a="1"/>
  <c r="R487" i="1" s="1"/>
  <c r="R488" i="1" a="1"/>
  <c r="R488" i="1" s="1"/>
  <c r="R489" i="1" a="1"/>
  <c r="R489" i="1" s="1"/>
  <c r="R490" i="1" a="1"/>
  <c r="R490" i="1" s="1"/>
  <c r="R491" i="1" a="1"/>
  <c r="R491" i="1" s="1"/>
  <c r="R492" i="1" a="1"/>
  <c r="R492" i="1" s="1"/>
  <c r="R493" i="1" a="1"/>
  <c r="R493" i="1" s="1"/>
  <c r="R494" i="1" a="1"/>
  <c r="R494" i="1" s="1"/>
  <c r="R495" i="1" a="1"/>
  <c r="R495" i="1" s="1"/>
  <c r="R496" i="1" a="1"/>
  <c r="R496" i="1" s="1"/>
  <c r="R497" i="1" a="1"/>
  <c r="R497" i="1" s="1"/>
  <c r="R498" i="1" a="1"/>
  <c r="R498" i="1" s="1"/>
  <c r="R499" i="1" a="1"/>
  <c r="R499" i="1" s="1"/>
  <c r="R500" i="1" a="1"/>
  <c r="R500" i="1" s="1"/>
  <c r="R501" i="1" a="1"/>
  <c r="R501" i="1" s="1"/>
  <c r="R502" i="1" a="1"/>
  <c r="R502" i="1" s="1"/>
  <c r="R503" i="1" a="1"/>
  <c r="R503" i="1" s="1"/>
  <c r="R504" i="1" a="1"/>
  <c r="R504" i="1" s="1"/>
  <c r="R505" i="1" a="1"/>
  <c r="R505" i="1" s="1"/>
  <c r="R506" i="1" a="1"/>
  <c r="R506" i="1" s="1"/>
  <c r="R507" i="1" a="1"/>
  <c r="R507" i="1" s="1"/>
  <c r="R508" i="1" a="1"/>
  <c r="R508" i="1" s="1"/>
  <c r="R509" i="1" a="1"/>
  <c r="R509" i="1" s="1"/>
  <c r="R510" i="1" a="1"/>
  <c r="R510" i="1" s="1"/>
  <c r="R511" i="1" a="1"/>
  <c r="R511" i="1" s="1"/>
  <c r="R512" i="1" a="1"/>
  <c r="R512" i="1" s="1"/>
  <c r="R513" i="1" a="1"/>
  <c r="R513" i="1" s="1"/>
  <c r="R514" i="1" a="1"/>
  <c r="R514" i="1" s="1"/>
  <c r="R515" i="1" a="1"/>
  <c r="R515" i="1" s="1"/>
  <c r="R516" i="1" a="1"/>
  <c r="R516" i="1" s="1"/>
  <c r="R517" i="1" a="1"/>
  <c r="R517" i="1" s="1"/>
  <c r="R518" i="1" a="1"/>
  <c r="R518" i="1" s="1"/>
  <c r="R519" i="1" a="1"/>
  <c r="R519" i="1" s="1"/>
  <c r="R520" i="1" a="1"/>
  <c r="R520" i="1" s="1"/>
  <c r="R521" i="1" a="1"/>
  <c r="R521" i="1" s="1"/>
  <c r="R522" i="1" a="1"/>
  <c r="R522" i="1" s="1"/>
  <c r="R523" i="1" a="1"/>
  <c r="R523" i="1" s="1"/>
  <c r="R524" i="1" a="1"/>
  <c r="R524" i="1" s="1"/>
  <c r="R525" i="1" a="1"/>
  <c r="R525" i="1" s="1"/>
  <c r="R526" i="1" a="1"/>
  <c r="R526" i="1" s="1"/>
  <c r="R527" i="1" a="1"/>
  <c r="R527" i="1" s="1"/>
  <c r="R528" i="1" a="1"/>
  <c r="R528" i="1" s="1"/>
  <c r="R529" i="1" a="1"/>
  <c r="R529" i="1" s="1"/>
  <c r="R530" i="1" a="1"/>
  <c r="R530" i="1" s="1"/>
  <c r="R531" i="1" a="1"/>
  <c r="R531" i="1" s="1"/>
  <c r="R532" i="1" a="1"/>
  <c r="R532" i="1" s="1"/>
  <c r="R533" i="1" a="1"/>
  <c r="R533" i="1" s="1"/>
  <c r="R534" i="1" a="1"/>
  <c r="R534" i="1" s="1"/>
  <c r="R535" i="1" a="1"/>
  <c r="R535" i="1" s="1"/>
  <c r="R536" i="1" a="1"/>
  <c r="R536" i="1" s="1"/>
  <c r="R537" i="1" a="1"/>
  <c r="R537" i="1" s="1"/>
  <c r="R538" i="1" a="1"/>
  <c r="R538" i="1" s="1"/>
  <c r="R539" i="1" a="1"/>
  <c r="R539" i="1" s="1"/>
  <c r="R540" i="1" a="1"/>
  <c r="R540" i="1" s="1"/>
  <c r="R541" i="1" a="1"/>
  <c r="R541" i="1" s="1"/>
  <c r="R542" i="1" a="1"/>
  <c r="R542" i="1" s="1"/>
  <c r="R543" i="1" a="1"/>
  <c r="R543" i="1" s="1"/>
  <c r="R544" i="1" a="1"/>
  <c r="R544" i="1" s="1"/>
  <c r="R545" i="1" a="1"/>
  <c r="R545" i="1" s="1"/>
  <c r="R546" i="1" a="1"/>
  <c r="R546" i="1" s="1"/>
  <c r="R547" i="1" a="1"/>
  <c r="R547" i="1" s="1"/>
  <c r="R548" i="1" a="1"/>
  <c r="R548" i="1" s="1"/>
  <c r="R549" i="1" a="1"/>
  <c r="R549" i="1" s="1"/>
  <c r="R550" i="1" a="1"/>
  <c r="R550" i="1" s="1"/>
  <c r="R551" i="1" a="1"/>
  <c r="R551" i="1" s="1"/>
  <c r="R552" i="1" a="1"/>
  <c r="R552" i="1" s="1"/>
  <c r="R553" i="1" a="1"/>
  <c r="R553" i="1" s="1"/>
  <c r="R554" i="1" a="1"/>
  <c r="R554" i="1" s="1"/>
  <c r="R555" i="1" a="1"/>
  <c r="R555" i="1" s="1"/>
  <c r="R556" i="1" a="1"/>
  <c r="R556" i="1" s="1"/>
  <c r="R557" i="1" a="1"/>
  <c r="R557" i="1" s="1"/>
  <c r="R558" i="1" a="1"/>
  <c r="R558" i="1" s="1"/>
  <c r="R559" i="1" a="1"/>
  <c r="R559" i="1" s="1"/>
  <c r="R560" i="1" a="1"/>
  <c r="R560" i="1" s="1"/>
  <c r="R561" i="1" a="1"/>
  <c r="R561" i="1" s="1"/>
  <c r="R562" i="1" a="1"/>
  <c r="R562" i="1" s="1"/>
  <c r="R563" i="1" a="1"/>
  <c r="R563" i="1" s="1"/>
  <c r="R564" i="1" a="1"/>
  <c r="R564" i="1" s="1"/>
  <c r="R565" i="1" a="1"/>
  <c r="R565" i="1" s="1"/>
  <c r="R566" i="1" a="1"/>
  <c r="R566" i="1" s="1"/>
  <c r="R567" i="1" a="1"/>
  <c r="R567" i="1" s="1"/>
  <c r="R568" i="1" a="1"/>
  <c r="R568" i="1" s="1"/>
  <c r="R569" i="1" a="1"/>
  <c r="R569" i="1" s="1"/>
  <c r="R570" i="1" a="1"/>
  <c r="R570" i="1" s="1"/>
  <c r="R571" i="1" a="1"/>
  <c r="R571" i="1" s="1"/>
  <c r="R572" i="1" a="1"/>
  <c r="R572" i="1" s="1"/>
  <c r="R573" i="1" a="1"/>
  <c r="R573" i="1" s="1"/>
  <c r="R574" i="1" a="1"/>
  <c r="R574" i="1" s="1"/>
  <c r="R575" i="1" a="1"/>
  <c r="R575" i="1" s="1"/>
  <c r="R576" i="1" a="1"/>
  <c r="R576" i="1" s="1"/>
  <c r="R577" i="1" a="1"/>
  <c r="R577" i="1" s="1"/>
  <c r="R578" i="1" a="1"/>
  <c r="R578" i="1" s="1"/>
  <c r="R579" i="1" a="1"/>
  <c r="R579" i="1" s="1"/>
  <c r="R580" i="1" a="1"/>
  <c r="R580" i="1" s="1"/>
  <c r="R581" i="1" a="1"/>
  <c r="R581" i="1" s="1"/>
  <c r="R582" i="1" a="1"/>
  <c r="R582" i="1" s="1"/>
  <c r="R583" i="1" a="1"/>
  <c r="R583" i="1" s="1"/>
  <c r="R584" i="1" a="1"/>
  <c r="R584" i="1" s="1"/>
  <c r="R585" i="1" a="1"/>
  <c r="R585" i="1" s="1"/>
  <c r="R586" i="1" a="1"/>
  <c r="R586" i="1" s="1"/>
  <c r="R587" i="1" a="1"/>
  <c r="R587" i="1" s="1"/>
  <c r="R588" i="1" a="1"/>
  <c r="R588" i="1" s="1"/>
  <c r="R589" i="1" a="1"/>
  <c r="R589" i="1" s="1"/>
  <c r="R590" i="1" a="1"/>
  <c r="R590" i="1" s="1"/>
  <c r="R591" i="1" a="1"/>
  <c r="R591" i="1" s="1"/>
  <c r="R592" i="1" a="1"/>
  <c r="R592" i="1" s="1"/>
  <c r="R593" i="1" a="1"/>
  <c r="R593" i="1" s="1"/>
  <c r="R594" i="1" a="1"/>
  <c r="R594" i="1" s="1"/>
  <c r="R595" i="1" a="1"/>
  <c r="R595" i="1" s="1"/>
  <c r="R596" i="1" a="1"/>
  <c r="R596" i="1" s="1"/>
  <c r="R597" i="1" a="1"/>
  <c r="R597" i="1" s="1"/>
  <c r="R598" i="1" a="1"/>
  <c r="R598" i="1" s="1"/>
  <c r="R599" i="1" a="1"/>
  <c r="R599" i="1" s="1"/>
  <c r="R600" i="1" a="1"/>
  <c r="R600" i="1" s="1"/>
  <c r="R601" i="1" a="1"/>
  <c r="R601" i="1" s="1"/>
  <c r="R602" i="1" a="1"/>
  <c r="R602" i="1" s="1"/>
  <c r="R603" i="1" a="1"/>
  <c r="R603" i="1" s="1"/>
  <c r="R604" i="1" a="1"/>
  <c r="R604" i="1" s="1"/>
  <c r="R605" i="1" a="1"/>
  <c r="R605" i="1" s="1"/>
  <c r="R606" i="1" a="1"/>
  <c r="R606" i="1" s="1"/>
  <c r="R607" i="1" a="1"/>
  <c r="R607" i="1" s="1"/>
  <c r="R608" i="1" a="1"/>
  <c r="R608" i="1" s="1"/>
  <c r="R609" i="1" a="1"/>
  <c r="R609" i="1" s="1"/>
  <c r="R610" i="1" a="1"/>
  <c r="R610" i="1" s="1"/>
  <c r="R611" i="1" a="1"/>
  <c r="R611" i="1" s="1"/>
  <c r="R612" i="1" a="1"/>
  <c r="R612" i="1" s="1"/>
  <c r="R613" i="1" a="1"/>
  <c r="R613" i="1" s="1"/>
  <c r="R614" i="1" a="1"/>
  <c r="R614" i="1" s="1"/>
  <c r="R615" i="1" a="1"/>
  <c r="R615" i="1" s="1"/>
  <c r="R616" i="1" a="1"/>
  <c r="R616" i="1" s="1"/>
  <c r="R617" i="1" a="1"/>
  <c r="R617" i="1" s="1"/>
  <c r="R618" i="1" a="1"/>
  <c r="R618" i="1" s="1"/>
  <c r="R619" i="1" a="1"/>
  <c r="R619" i="1" s="1"/>
  <c r="R620" i="1" a="1"/>
  <c r="R620" i="1" s="1"/>
  <c r="R621" i="1" a="1"/>
  <c r="R621" i="1" s="1"/>
  <c r="R622" i="1" a="1"/>
  <c r="R622" i="1" s="1"/>
  <c r="R623" i="1" a="1"/>
  <c r="R623" i="1" s="1"/>
  <c r="R624" i="1" a="1"/>
  <c r="R624" i="1" s="1"/>
  <c r="R625" i="1" a="1"/>
  <c r="R625" i="1" s="1"/>
  <c r="R626" i="1" a="1"/>
  <c r="R626" i="1" s="1"/>
  <c r="R627" i="1" a="1"/>
  <c r="R627" i="1" s="1"/>
  <c r="R628" i="1" a="1"/>
  <c r="R628" i="1" s="1"/>
  <c r="R629" i="1" a="1"/>
  <c r="R629" i="1" s="1"/>
  <c r="R630" i="1" a="1"/>
  <c r="R630" i="1" s="1"/>
  <c r="R631" i="1" a="1"/>
  <c r="R631" i="1" s="1"/>
  <c r="R632" i="1" a="1"/>
  <c r="R632" i="1" s="1"/>
  <c r="R633" i="1" a="1"/>
  <c r="R633" i="1" s="1"/>
  <c r="R634" i="1" a="1"/>
  <c r="R634" i="1" s="1"/>
  <c r="R635" i="1" a="1"/>
  <c r="R635" i="1" s="1"/>
  <c r="R636" i="1" a="1"/>
  <c r="R636" i="1" s="1"/>
  <c r="R637" i="1" a="1"/>
  <c r="R637" i="1" s="1"/>
  <c r="R638" i="1" a="1"/>
  <c r="R638" i="1" s="1"/>
  <c r="R639" i="1" a="1"/>
  <c r="R639" i="1" s="1"/>
  <c r="R640" i="1" a="1"/>
  <c r="R640" i="1" s="1"/>
  <c r="R641" i="1" a="1"/>
  <c r="R641" i="1" s="1"/>
  <c r="R642" i="1" a="1"/>
  <c r="R642" i="1" s="1"/>
  <c r="R643" i="1" a="1"/>
  <c r="R643" i="1" s="1"/>
  <c r="R644" i="1" a="1"/>
  <c r="R644" i="1" s="1"/>
  <c r="R645" i="1" a="1"/>
  <c r="R645" i="1" s="1"/>
  <c r="R646" i="1" a="1"/>
  <c r="R646" i="1" s="1"/>
  <c r="R647" i="1" a="1"/>
  <c r="R647" i="1" s="1"/>
  <c r="R648" i="1" a="1"/>
  <c r="R648" i="1" s="1"/>
  <c r="R649" i="1" a="1"/>
  <c r="R649" i="1" s="1"/>
  <c r="R650" i="1" a="1"/>
  <c r="R650" i="1" s="1"/>
  <c r="R651" i="1" a="1"/>
  <c r="R651" i="1" s="1"/>
  <c r="R652" i="1" a="1"/>
  <c r="R652" i="1" s="1"/>
  <c r="R653" i="1" a="1"/>
  <c r="R653" i="1" s="1"/>
  <c r="R654" i="1" a="1"/>
  <c r="R654" i="1" s="1"/>
  <c r="R655" i="1" a="1"/>
  <c r="R655" i="1" s="1"/>
  <c r="R656" i="1" a="1"/>
  <c r="R656" i="1" s="1"/>
  <c r="R657" i="1" a="1"/>
  <c r="R657" i="1" s="1"/>
  <c r="R658" i="1" a="1"/>
  <c r="R658" i="1" s="1"/>
  <c r="R659" i="1" a="1"/>
  <c r="R659" i="1" s="1"/>
  <c r="R660" i="1" a="1"/>
  <c r="R660" i="1" s="1"/>
  <c r="R661" i="1" a="1"/>
  <c r="R661" i="1" s="1"/>
  <c r="R662" i="1" a="1"/>
  <c r="R662" i="1" s="1"/>
  <c r="R663" i="1" a="1"/>
  <c r="R663" i="1" s="1"/>
  <c r="R664" i="1" a="1"/>
  <c r="R664" i="1" s="1"/>
  <c r="R665" i="1" a="1"/>
  <c r="R665" i="1" s="1"/>
  <c r="R666" i="1" a="1"/>
  <c r="R666" i="1" s="1"/>
  <c r="R667" i="1" a="1"/>
  <c r="R667" i="1" s="1"/>
  <c r="R668" i="1" a="1"/>
  <c r="R668" i="1" s="1"/>
  <c r="R669" i="1" a="1"/>
  <c r="R669" i="1" s="1"/>
  <c r="R670" i="1" a="1"/>
  <c r="R670" i="1" s="1"/>
  <c r="R671" i="1" a="1"/>
  <c r="R671" i="1" s="1"/>
  <c r="R672" i="1" a="1"/>
  <c r="R672" i="1" s="1"/>
  <c r="R673" i="1" a="1"/>
  <c r="R673" i="1" s="1"/>
  <c r="R674" i="1" a="1"/>
  <c r="R674" i="1" s="1"/>
  <c r="R675" i="1" a="1"/>
  <c r="R675" i="1" s="1"/>
  <c r="R676" i="1" a="1"/>
  <c r="R676" i="1" s="1"/>
  <c r="R677" i="1" a="1"/>
  <c r="R677" i="1" s="1"/>
  <c r="R678" i="1" a="1"/>
  <c r="R678" i="1" s="1"/>
  <c r="R679" i="1" a="1"/>
  <c r="R679" i="1" s="1"/>
  <c r="R680" i="1" a="1"/>
  <c r="R680" i="1" s="1"/>
  <c r="R681" i="1" a="1"/>
  <c r="R681" i="1" s="1"/>
  <c r="R682" i="1" a="1"/>
  <c r="R682" i="1" s="1"/>
  <c r="R683" i="1" a="1"/>
  <c r="R683" i="1" s="1"/>
  <c r="R684" i="1" a="1"/>
  <c r="R684" i="1" s="1"/>
  <c r="R685" i="1" a="1"/>
  <c r="R685" i="1" s="1"/>
  <c r="R686" i="1" a="1"/>
  <c r="R686" i="1" s="1"/>
  <c r="R687" i="1" a="1"/>
  <c r="R687" i="1" s="1"/>
  <c r="R688" i="1" a="1"/>
  <c r="R688" i="1" s="1"/>
  <c r="R689" i="1" a="1"/>
  <c r="R689" i="1" s="1"/>
  <c r="R690" i="1" a="1"/>
  <c r="R690" i="1" s="1"/>
  <c r="R691" i="1" a="1"/>
  <c r="R691" i="1" s="1"/>
  <c r="R692" i="1" a="1"/>
  <c r="R692" i="1" s="1"/>
  <c r="R693" i="1" a="1"/>
  <c r="R693" i="1" s="1"/>
  <c r="R694" i="1" a="1"/>
  <c r="R694" i="1" s="1"/>
  <c r="R695" i="1" a="1"/>
  <c r="R695" i="1" s="1"/>
  <c r="R696" i="1" a="1"/>
  <c r="R696" i="1" s="1"/>
  <c r="R697" i="1" a="1"/>
  <c r="R697" i="1" s="1"/>
  <c r="R698" i="1" a="1"/>
  <c r="R698" i="1" s="1"/>
  <c r="R699" i="1" a="1"/>
  <c r="R699" i="1" s="1"/>
  <c r="R700" i="1" a="1"/>
  <c r="R700" i="1" s="1"/>
  <c r="R701" i="1" a="1"/>
  <c r="R701" i="1" s="1"/>
  <c r="R702" i="1" a="1"/>
  <c r="R702" i="1" s="1"/>
  <c r="R703" i="1" a="1"/>
  <c r="R703" i="1" s="1"/>
  <c r="R704" i="1" a="1"/>
  <c r="R704" i="1" s="1"/>
  <c r="R705" i="1" a="1"/>
  <c r="R705" i="1" s="1"/>
  <c r="R706" i="1" a="1"/>
  <c r="R706" i="1" s="1"/>
  <c r="R707" i="1" a="1"/>
  <c r="R707" i="1" s="1"/>
  <c r="R708" i="1" a="1"/>
  <c r="R708" i="1" s="1"/>
  <c r="R709" i="1" a="1"/>
  <c r="R709" i="1" s="1"/>
  <c r="R710" i="1" a="1"/>
  <c r="R710" i="1" s="1"/>
  <c r="R711" i="1" a="1"/>
  <c r="R711" i="1" s="1"/>
  <c r="R712" i="1" a="1"/>
  <c r="R712" i="1" s="1"/>
  <c r="R713" i="1" a="1"/>
  <c r="R713" i="1" s="1"/>
  <c r="R714" i="1" a="1"/>
  <c r="R714" i="1" s="1"/>
  <c r="R715" i="1" a="1"/>
  <c r="R715" i="1" s="1"/>
  <c r="R716" i="1" a="1"/>
  <c r="R716" i="1" s="1"/>
  <c r="R717" i="1" a="1"/>
  <c r="R717" i="1" s="1"/>
  <c r="R718" i="1" a="1"/>
  <c r="R718" i="1" s="1"/>
  <c r="R719" i="1" a="1"/>
  <c r="R719" i="1" s="1"/>
  <c r="R720" i="1" a="1"/>
  <c r="R720" i="1" s="1"/>
  <c r="R721" i="1" a="1"/>
  <c r="R721" i="1" s="1"/>
  <c r="R722" i="1" a="1"/>
  <c r="R722" i="1" s="1"/>
  <c r="R723" i="1" a="1"/>
  <c r="R723" i="1" s="1"/>
  <c r="R724" i="1" a="1"/>
  <c r="R724" i="1" s="1"/>
  <c r="R725" i="1" a="1"/>
  <c r="R725" i="1" s="1"/>
  <c r="R726" i="1" a="1"/>
  <c r="R726" i="1" s="1"/>
  <c r="R727" i="1" a="1"/>
  <c r="R727" i="1" s="1"/>
  <c r="R728" i="1" a="1"/>
  <c r="R728" i="1" s="1"/>
  <c r="R729" i="1" a="1"/>
  <c r="R729" i="1" s="1"/>
  <c r="R730" i="1" a="1"/>
  <c r="R730" i="1" s="1"/>
  <c r="R731" i="1" a="1"/>
  <c r="R731" i="1" s="1"/>
  <c r="R732" i="1" a="1"/>
  <c r="R732" i="1" s="1"/>
  <c r="R733" i="1" a="1"/>
  <c r="R733" i="1" s="1"/>
  <c r="R734" i="1" a="1"/>
  <c r="R734" i="1" s="1"/>
  <c r="R735" i="1" a="1"/>
  <c r="R735" i="1" s="1"/>
  <c r="R736" i="1" a="1"/>
  <c r="R736" i="1" s="1"/>
  <c r="R737" i="1" a="1"/>
  <c r="R737" i="1" s="1"/>
  <c r="R738" i="1" a="1"/>
  <c r="R738" i="1" s="1"/>
  <c r="R739" i="1" a="1"/>
  <c r="R739" i="1" s="1"/>
  <c r="R740" i="1" a="1"/>
  <c r="R740" i="1" s="1"/>
  <c r="R741" i="1" a="1"/>
  <c r="R741" i="1" s="1"/>
  <c r="R742" i="1" a="1"/>
  <c r="R742" i="1" s="1"/>
  <c r="R743" i="1" a="1"/>
  <c r="R743" i="1" s="1"/>
  <c r="R744" i="1" a="1"/>
  <c r="R744" i="1" s="1"/>
  <c r="R745" i="1" a="1"/>
  <c r="R745" i="1" s="1"/>
  <c r="R746" i="1" a="1"/>
  <c r="R746" i="1" s="1"/>
  <c r="R747" i="1" a="1"/>
  <c r="R747" i="1" s="1"/>
  <c r="R748" i="1" a="1"/>
  <c r="R748" i="1" s="1"/>
  <c r="R749" i="1" a="1"/>
  <c r="R749" i="1" s="1"/>
  <c r="R750" i="1" a="1"/>
  <c r="R750" i="1" s="1"/>
  <c r="R751" i="1" a="1"/>
  <c r="R751" i="1" s="1"/>
  <c r="R752" i="1" a="1"/>
  <c r="R752" i="1" s="1"/>
  <c r="R753" i="1" a="1"/>
  <c r="R753" i="1" s="1"/>
  <c r="R754" i="1" a="1"/>
  <c r="R754" i="1" s="1"/>
  <c r="R755" i="1" a="1"/>
  <c r="R755" i="1" s="1"/>
  <c r="R756" i="1" a="1"/>
  <c r="R756" i="1" s="1"/>
  <c r="R757" i="1" a="1"/>
  <c r="R757" i="1" s="1"/>
  <c r="R758" i="1" a="1"/>
  <c r="R758" i="1" s="1"/>
  <c r="R759" i="1" a="1"/>
  <c r="R759" i="1" s="1"/>
  <c r="R760" i="1" a="1"/>
  <c r="R760" i="1" s="1"/>
  <c r="R761" i="1" a="1"/>
  <c r="R761" i="1" s="1"/>
  <c r="R762" i="1" a="1"/>
  <c r="R762" i="1" s="1"/>
  <c r="R763" i="1" a="1"/>
  <c r="R763" i="1" s="1"/>
  <c r="R764" i="1" a="1"/>
  <c r="R764" i="1" s="1"/>
  <c r="R765" i="1" a="1"/>
  <c r="R765" i="1" s="1"/>
  <c r="R766" i="1" a="1"/>
  <c r="R766" i="1" s="1"/>
  <c r="R767" i="1" a="1"/>
  <c r="R767" i="1" s="1"/>
  <c r="R768" i="1" a="1"/>
  <c r="R768" i="1" s="1"/>
  <c r="R769" i="1" a="1"/>
  <c r="R769" i="1" s="1"/>
  <c r="R770" i="1" a="1"/>
  <c r="R770" i="1" s="1"/>
  <c r="R771" i="1" a="1"/>
  <c r="R771" i="1" s="1"/>
  <c r="R772" i="1" a="1"/>
  <c r="R772" i="1" s="1"/>
  <c r="R773" i="1" a="1"/>
  <c r="R773" i="1" s="1"/>
  <c r="R774" i="1" a="1"/>
  <c r="R774" i="1" s="1"/>
  <c r="R775" i="1" a="1"/>
  <c r="R775" i="1" s="1"/>
  <c r="R776" i="1" a="1"/>
  <c r="R776" i="1" s="1"/>
  <c r="R777" i="1" a="1"/>
  <c r="R777" i="1" s="1"/>
  <c r="R778" i="1" a="1"/>
  <c r="R778" i="1" s="1"/>
  <c r="R779" i="1" a="1"/>
  <c r="R779" i="1" s="1"/>
  <c r="R780" i="1" a="1"/>
  <c r="R780" i="1" s="1"/>
  <c r="R781" i="1" a="1"/>
  <c r="R781" i="1" s="1"/>
  <c r="R782" i="1" a="1"/>
  <c r="R782" i="1" s="1"/>
  <c r="R783" i="1" a="1"/>
  <c r="R783" i="1" s="1"/>
  <c r="R784" i="1" a="1"/>
  <c r="R784" i="1" s="1"/>
  <c r="R785" i="1" a="1"/>
  <c r="R785" i="1" s="1"/>
  <c r="R786" i="1" a="1"/>
  <c r="R786" i="1" s="1"/>
  <c r="R787" i="1" a="1"/>
  <c r="R787" i="1" s="1"/>
  <c r="R788" i="1" a="1"/>
  <c r="R788" i="1" s="1"/>
  <c r="R789" i="1" a="1"/>
  <c r="R789" i="1" s="1"/>
  <c r="R790" i="1" a="1"/>
  <c r="R790" i="1" s="1"/>
  <c r="R791" i="1" a="1"/>
  <c r="R791" i="1" s="1"/>
  <c r="R792" i="1" a="1"/>
  <c r="R792" i="1" s="1"/>
  <c r="R793" i="1" a="1"/>
  <c r="R793" i="1" s="1"/>
  <c r="R794" i="1" a="1"/>
  <c r="R794" i="1" s="1"/>
  <c r="R795" i="1" a="1"/>
  <c r="R795" i="1" s="1"/>
  <c r="R796" i="1" a="1"/>
  <c r="R796" i="1" s="1"/>
  <c r="R797" i="1" a="1"/>
  <c r="R797" i="1" s="1"/>
  <c r="R798" i="1" a="1"/>
  <c r="R798" i="1" s="1"/>
  <c r="R799" i="1" a="1"/>
  <c r="R799" i="1" s="1"/>
  <c r="R800" i="1" a="1"/>
  <c r="R800" i="1" s="1"/>
  <c r="R801" i="1" a="1"/>
  <c r="R801" i="1" s="1"/>
  <c r="R802" i="1" a="1"/>
  <c r="R802" i="1" s="1"/>
  <c r="R803" i="1" a="1"/>
  <c r="R803" i="1" s="1"/>
  <c r="R804" i="1" a="1"/>
  <c r="R804" i="1" s="1"/>
  <c r="R805" i="1" a="1"/>
  <c r="R805" i="1" s="1"/>
  <c r="R806" i="1" a="1"/>
  <c r="R806" i="1" s="1"/>
  <c r="R807" i="1" a="1"/>
  <c r="R807" i="1" s="1"/>
  <c r="R808" i="1" a="1"/>
  <c r="R808" i="1" s="1"/>
  <c r="R809" i="1" a="1"/>
  <c r="R809" i="1" s="1"/>
  <c r="R810" i="1" a="1"/>
  <c r="R810" i="1" s="1"/>
  <c r="R811" i="1" a="1"/>
  <c r="R811" i="1" s="1"/>
  <c r="R812" i="1" a="1"/>
  <c r="R812" i="1" s="1"/>
  <c r="R813" i="1" a="1"/>
  <c r="R813" i="1" s="1"/>
  <c r="R814" i="1" a="1"/>
  <c r="R814" i="1" s="1"/>
  <c r="R815" i="1" a="1"/>
  <c r="R815" i="1" s="1"/>
  <c r="R816" i="1" a="1"/>
  <c r="R816" i="1" s="1"/>
  <c r="R817" i="1" a="1"/>
  <c r="R817" i="1" s="1"/>
  <c r="R818" i="1" a="1"/>
  <c r="R818" i="1" s="1"/>
  <c r="R819" i="1" a="1"/>
  <c r="R819" i="1" s="1"/>
  <c r="R820" i="1" a="1"/>
  <c r="R820" i="1" s="1"/>
  <c r="R821" i="1" a="1"/>
  <c r="R821" i="1" s="1"/>
  <c r="R822" i="1" a="1"/>
  <c r="R822" i="1" s="1"/>
  <c r="R823" i="1" a="1"/>
  <c r="R823" i="1" s="1"/>
  <c r="R824" i="1" a="1"/>
  <c r="R824" i="1" s="1"/>
  <c r="R825" i="1" a="1"/>
  <c r="R825" i="1" s="1"/>
  <c r="R826" i="1" a="1"/>
  <c r="R826" i="1" s="1"/>
  <c r="R827" i="1" a="1"/>
  <c r="R827" i="1" s="1"/>
  <c r="R828" i="1" a="1"/>
  <c r="R828" i="1" s="1"/>
  <c r="R829" i="1" a="1"/>
  <c r="R829" i="1" s="1"/>
  <c r="R830" i="1" a="1"/>
  <c r="R830" i="1" s="1"/>
  <c r="R831" i="1" a="1"/>
  <c r="R831" i="1" s="1"/>
  <c r="R832" i="1" a="1"/>
  <c r="R832" i="1" s="1"/>
  <c r="R833" i="1" a="1"/>
  <c r="R833" i="1" s="1"/>
  <c r="R834" i="1" a="1"/>
  <c r="R834" i="1" s="1"/>
  <c r="R835" i="1" a="1"/>
  <c r="R835" i="1" s="1"/>
  <c r="R836" i="1" a="1"/>
  <c r="R836" i="1" s="1"/>
  <c r="R837" i="1" a="1"/>
  <c r="R837" i="1" s="1"/>
  <c r="R838" i="1" a="1"/>
  <c r="R838" i="1" s="1"/>
  <c r="R839" i="1" a="1"/>
  <c r="R839" i="1" s="1"/>
  <c r="R840" i="1" a="1"/>
  <c r="R840" i="1" s="1"/>
  <c r="R841" i="1" a="1"/>
  <c r="R841" i="1" s="1"/>
  <c r="R842" i="1" a="1"/>
  <c r="R842" i="1" s="1"/>
  <c r="R843" i="1" a="1"/>
  <c r="R843" i="1" s="1"/>
  <c r="R844" i="1" a="1"/>
  <c r="R844" i="1" s="1"/>
  <c r="R845" i="1" a="1"/>
  <c r="R845" i="1" s="1"/>
  <c r="R846" i="1" a="1"/>
  <c r="R846" i="1" s="1"/>
  <c r="R847" i="1" a="1"/>
  <c r="R847" i="1" s="1"/>
  <c r="R848" i="1" a="1"/>
  <c r="R848" i="1" s="1"/>
  <c r="R849" i="1" a="1"/>
  <c r="R849" i="1" s="1"/>
  <c r="R850" i="1" a="1"/>
  <c r="R850" i="1" s="1"/>
  <c r="R851" i="1" a="1"/>
  <c r="R851" i="1" s="1"/>
  <c r="R852" i="1" a="1"/>
  <c r="R852" i="1" s="1"/>
  <c r="R853" i="1" a="1"/>
  <c r="R853" i="1" s="1"/>
  <c r="R854" i="1" a="1"/>
  <c r="R854" i="1" s="1"/>
  <c r="R855" i="1" a="1"/>
  <c r="R855" i="1" s="1"/>
  <c r="R856" i="1" a="1"/>
  <c r="R856" i="1" s="1"/>
  <c r="R857" i="1" a="1"/>
  <c r="R857" i="1" s="1"/>
  <c r="R858" i="1" a="1"/>
  <c r="R858" i="1" s="1"/>
  <c r="R859" i="1" a="1"/>
  <c r="R859" i="1" s="1"/>
  <c r="R860" i="1" a="1"/>
  <c r="R860" i="1" s="1"/>
  <c r="R861" i="1" a="1"/>
  <c r="R861" i="1" s="1"/>
  <c r="R862" i="1" a="1"/>
  <c r="R862" i="1" s="1"/>
  <c r="R863" i="1" a="1"/>
  <c r="R863" i="1" s="1"/>
  <c r="R864" i="1" a="1"/>
  <c r="R864" i="1" s="1"/>
  <c r="R865" i="1" a="1"/>
  <c r="R865" i="1" s="1"/>
  <c r="R866" i="1" a="1"/>
  <c r="R866" i="1" s="1"/>
  <c r="R867" i="1" a="1"/>
  <c r="R867" i="1" s="1"/>
  <c r="R868" i="1" a="1"/>
  <c r="R868" i="1" s="1"/>
  <c r="R869" i="1" a="1"/>
  <c r="R869" i="1" s="1"/>
  <c r="R870" i="1" a="1"/>
  <c r="R870" i="1" s="1"/>
  <c r="R871" i="1" a="1"/>
  <c r="R871" i="1" s="1"/>
  <c r="R872" i="1" a="1"/>
  <c r="R872" i="1" s="1"/>
  <c r="R873" i="1" a="1"/>
  <c r="R873" i="1" s="1"/>
  <c r="R874" i="1" a="1"/>
  <c r="R874" i="1" s="1"/>
  <c r="R875" i="1" a="1"/>
  <c r="R875" i="1" s="1"/>
  <c r="R876" i="1" a="1"/>
  <c r="R876" i="1" s="1"/>
  <c r="R877" i="1" a="1"/>
  <c r="R877" i="1" s="1"/>
  <c r="R878" i="1" a="1"/>
  <c r="R878" i="1" s="1"/>
  <c r="R879" i="1" a="1"/>
  <c r="R879" i="1" s="1"/>
  <c r="R880" i="1" a="1"/>
  <c r="R880" i="1" s="1"/>
  <c r="R881" i="1" a="1"/>
  <c r="R881" i="1" s="1"/>
  <c r="R882" i="1" a="1"/>
  <c r="R882" i="1" s="1"/>
  <c r="R883" i="1" a="1"/>
  <c r="R883" i="1" s="1"/>
  <c r="R884" i="1" a="1"/>
  <c r="R884" i="1" s="1"/>
  <c r="R885" i="1" a="1"/>
  <c r="R885" i="1" s="1"/>
  <c r="R886" i="1" a="1"/>
  <c r="R886" i="1" s="1"/>
  <c r="R887" i="1" a="1"/>
  <c r="R887" i="1" s="1"/>
  <c r="R888" i="1" a="1"/>
  <c r="R888" i="1" s="1"/>
  <c r="R889" i="1" a="1"/>
  <c r="R889" i="1" s="1"/>
  <c r="R890" i="1" a="1"/>
  <c r="R890" i="1" s="1"/>
  <c r="R891" i="1" a="1"/>
  <c r="R891" i="1" s="1"/>
  <c r="R892" i="1" a="1"/>
  <c r="R892" i="1" s="1"/>
  <c r="R893" i="1" a="1"/>
  <c r="R893" i="1" s="1"/>
  <c r="R894" i="1" a="1"/>
  <c r="R894" i="1" s="1"/>
  <c r="R895" i="1" a="1"/>
  <c r="R895" i="1" s="1"/>
  <c r="R896" i="1" a="1"/>
  <c r="R896" i="1" s="1"/>
  <c r="R897" i="1" a="1"/>
  <c r="R897" i="1" s="1"/>
  <c r="R898" i="1" a="1"/>
  <c r="R898" i="1" s="1"/>
  <c r="R899" i="1" a="1"/>
  <c r="R899" i="1" s="1"/>
  <c r="R900" i="1" a="1"/>
  <c r="R900" i="1" s="1"/>
  <c r="R901" i="1" a="1"/>
  <c r="R901" i="1" s="1"/>
  <c r="R902" i="1" a="1"/>
  <c r="R902" i="1" s="1"/>
  <c r="R903" i="1" a="1"/>
  <c r="R903" i="1" s="1"/>
  <c r="R904" i="1" a="1"/>
  <c r="R904" i="1" s="1"/>
  <c r="R905" i="1" a="1"/>
  <c r="R905" i="1" s="1"/>
  <c r="R906" i="1" a="1"/>
  <c r="R906" i="1" s="1"/>
  <c r="R907" i="1" a="1"/>
  <c r="R907" i="1" s="1"/>
  <c r="R908" i="1" a="1"/>
  <c r="R908" i="1" s="1"/>
  <c r="R909" i="1" a="1"/>
  <c r="R909" i="1" s="1"/>
  <c r="R910" i="1" a="1"/>
  <c r="R910" i="1" s="1"/>
  <c r="R911" i="1" a="1"/>
  <c r="R911" i="1" s="1"/>
  <c r="R912" i="1" a="1"/>
  <c r="R912" i="1" s="1"/>
  <c r="R913" i="1" a="1"/>
  <c r="R913" i="1" s="1"/>
  <c r="R914" i="1" a="1"/>
  <c r="R914" i="1" s="1"/>
  <c r="R915" i="1" a="1"/>
  <c r="R915" i="1" s="1"/>
  <c r="R916" i="1" a="1"/>
  <c r="R916" i="1" s="1"/>
  <c r="R917" i="1" a="1"/>
  <c r="R917" i="1" s="1"/>
  <c r="R918" i="1" a="1"/>
  <c r="R918" i="1" s="1"/>
  <c r="R919" i="1" a="1"/>
  <c r="R919" i="1" s="1"/>
  <c r="R920" i="1" a="1"/>
  <c r="R920" i="1" s="1"/>
  <c r="R921" i="1" a="1"/>
  <c r="R921" i="1" s="1"/>
  <c r="R922" i="1" a="1"/>
  <c r="R922" i="1" s="1"/>
  <c r="R923" i="1" a="1"/>
  <c r="R923" i="1" s="1"/>
  <c r="R924" i="1" a="1"/>
  <c r="R924" i="1" s="1"/>
  <c r="R925" i="1" a="1"/>
  <c r="R925" i="1" s="1"/>
  <c r="R926" i="1" a="1"/>
  <c r="R926" i="1" s="1"/>
  <c r="R927" i="1" a="1"/>
  <c r="R927" i="1" s="1"/>
  <c r="R928" i="1" a="1"/>
  <c r="R928" i="1" s="1"/>
  <c r="R929" i="1" a="1"/>
  <c r="R929" i="1" s="1"/>
  <c r="R930" i="1" a="1"/>
  <c r="R930" i="1" s="1"/>
  <c r="R931" i="1" a="1"/>
  <c r="R931" i="1" s="1"/>
  <c r="R932" i="1" a="1"/>
  <c r="R932" i="1" s="1"/>
  <c r="R933" i="1" a="1"/>
  <c r="R933" i="1" s="1"/>
  <c r="R934" i="1" a="1"/>
  <c r="R934" i="1" s="1"/>
  <c r="R935" i="1" a="1"/>
  <c r="R935" i="1" s="1"/>
  <c r="R936" i="1" a="1"/>
  <c r="R936" i="1" s="1"/>
  <c r="R937" i="1" a="1"/>
  <c r="R937" i="1" s="1"/>
  <c r="R938" i="1" a="1"/>
  <c r="R938" i="1" s="1"/>
  <c r="R939" i="1" a="1"/>
  <c r="R939" i="1" s="1"/>
  <c r="R940" i="1" a="1"/>
  <c r="R940" i="1" s="1"/>
  <c r="R941" i="1" a="1"/>
  <c r="R941" i="1" s="1"/>
  <c r="R942" i="1" a="1"/>
  <c r="R942" i="1" s="1"/>
  <c r="R943" i="1" a="1"/>
  <c r="R943" i="1" s="1"/>
  <c r="R944" i="1" a="1"/>
  <c r="R944" i="1" s="1"/>
  <c r="R945" i="1" a="1"/>
  <c r="R945" i="1" s="1"/>
  <c r="R946" i="1" a="1"/>
  <c r="R946" i="1" s="1"/>
  <c r="R947" i="1" a="1"/>
  <c r="R947" i="1" s="1"/>
  <c r="R948" i="1" a="1"/>
  <c r="R948" i="1" s="1"/>
  <c r="R949" i="1" a="1"/>
  <c r="R949" i="1" s="1"/>
  <c r="R950" i="1" a="1"/>
  <c r="R950" i="1" s="1"/>
  <c r="R951" i="1" a="1"/>
  <c r="R951" i="1" s="1"/>
  <c r="R952" i="1" a="1"/>
  <c r="R952" i="1" s="1"/>
  <c r="R953" i="1" a="1"/>
  <c r="R953" i="1" s="1"/>
  <c r="R954" i="1" a="1"/>
  <c r="R954" i="1" s="1"/>
  <c r="R955" i="1" a="1"/>
  <c r="R955" i="1" s="1"/>
  <c r="R956" i="1" a="1"/>
  <c r="R956" i="1" s="1"/>
  <c r="R957" i="1" a="1"/>
  <c r="R957" i="1" s="1"/>
  <c r="R958" i="1" a="1"/>
  <c r="R958" i="1" s="1"/>
  <c r="R959" i="1" a="1"/>
  <c r="R959" i="1" s="1"/>
  <c r="R960" i="1" a="1"/>
  <c r="R960" i="1" s="1"/>
  <c r="R961" i="1" a="1"/>
  <c r="R961" i="1" s="1"/>
  <c r="R962" i="1" a="1"/>
  <c r="R962" i="1" s="1"/>
  <c r="R963" i="1" a="1"/>
  <c r="R963" i="1" s="1"/>
  <c r="R964" i="1" a="1"/>
  <c r="R964" i="1" s="1"/>
  <c r="R965" i="1" a="1"/>
  <c r="R965" i="1" s="1"/>
  <c r="R966" i="1" a="1"/>
  <c r="R966" i="1" s="1"/>
  <c r="R967" i="1" a="1"/>
  <c r="R967" i="1" s="1"/>
  <c r="R968" i="1" a="1"/>
  <c r="R968" i="1" s="1"/>
  <c r="R969" i="1" a="1"/>
  <c r="R969" i="1" s="1"/>
  <c r="R970" i="1" a="1"/>
  <c r="R970" i="1" s="1"/>
  <c r="R971" i="1" a="1"/>
  <c r="R971" i="1" s="1"/>
  <c r="R972" i="1" a="1"/>
  <c r="R972" i="1" s="1"/>
  <c r="R973" i="1" a="1"/>
  <c r="R973" i="1" s="1"/>
  <c r="R974" i="1" a="1"/>
  <c r="R974" i="1" s="1"/>
  <c r="R975" i="1" a="1"/>
  <c r="R975" i="1" s="1"/>
  <c r="R976" i="1" a="1"/>
  <c r="R976" i="1" s="1"/>
  <c r="R977" i="1" a="1"/>
  <c r="R977" i="1" s="1"/>
  <c r="R978" i="1" a="1"/>
  <c r="R978" i="1" s="1"/>
  <c r="R979" i="1" a="1"/>
  <c r="R979" i="1" s="1"/>
  <c r="R980" i="1" a="1"/>
  <c r="R980" i="1" s="1"/>
  <c r="R981" i="1" a="1"/>
  <c r="R981" i="1" s="1"/>
  <c r="R982" i="1" a="1"/>
  <c r="R982" i="1" s="1"/>
  <c r="R983" i="1" a="1"/>
  <c r="R983" i="1" s="1"/>
  <c r="R984" i="1" a="1"/>
  <c r="R984" i="1" s="1"/>
  <c r="R985" i="1" a="1"/>
  <c r="R985" i="1" s="1"/>
  <c r="R986" i="1" a="1"/>
  <c r="R986" i="1" s="1"/>
  <c r="R987" i="1" a="1"/>
  <c r="R987" i="1" s="1"/>
  <c r="R988" i="1" a="1"/>
  <c r="R988" i="1" s="1"/>
  <c r="R989" i="1" a="1"/>
  <c r="R989" i="1" s="1"/>
  <c r="R990" i="1" a="1"/>
  <c r="R990" i="1" s="1"/>
  <c r="R991" i="1" a="1"/>
  <c r="R991" i="1" s="1"/>
  <c r="R992" i="1" a="1"/>
  <c r="R992" i="1" s="1"/>
  <c r="R993" i="1" a="1"/>
  <c r="R993" i="1" s="1"/>
  <c r="R994" i="1" a="1"/>
  <c r="R994" i="1" s="1"/>
  <c r="R995" i="1" a="1"/>
  <c r="R995" i="1" s="1"/>
  <c r="R996" i="1" a="1"/>
  <c r="R996" i="1" s="1"/>
  <c r="R997" i="1" a="1"/>
  <c r="R997" i="1" s="1"/>
  <c r="R998" i="1" a="1"/>
  <c r="R998" i="1" s="1"/>
  <c r="R999" i="1" a="1"/>
  <c r="R999" i="1" s="1"/>
  <c r="R1000" i="1" a="1"/>
  <c r="R1000" i="1" s="1"/>
  <c r="R1001" i="1" a="1"/>
  <c r="R1001" i="1" s="1"/>
  <c r="R1002" i="1" a="1"/>
  <c r="R1002" i="1" s="1"/>
  <c r="R1003" i="1" a="1"/>
  <c r="R1003" i="1" s="1"/>
  <c r="R1004" i="1" a="1"/>
  <c r="R1004" i="1" s="1"/>
  <c r="R1005" i="1" a="1"/>
  <c r="R1005" i="1" s="1"/>
  <c r="R1006" i="1" a="1"/>
  <c r="R1006" i="1" s="1"/>
  <c r="R1007" i="1" a="1"/>
  <c r="R1007" i="1" s="1"/>
  <c r="R1008" i="1" a="1"/>
  <c r="R1008" i="1" s="1"/>
  <c r="R1009" i="1" a="1"/>
  <c r="R1009" i="1" s="1"/>
  <c r="R1010" i="1" a="1"/>
  <c r="R1010" i="1" s="1"/>
  <c r="R1011" i="1" a="1"/>
  <c r="R1011" i="1" s="1"/>
  <c r="R1012" i="1" a="1"/>
  <c r="R1012" i="1" s="1"/>
  <c r="R1013" i="1" a="1"/>
  <c r="R1013" i="1" s="1"/>
  <c r="R1014" i="1" a="1"/>
  <c r="R1014" i="1" s="1"/>
  <c r="R1015" i="1" a="1"/>
  <c r="R1015" i="1" s="1"/>
  <c r="R1016" i="1" a="1"/>
  <c r="R1016" i="1" s="1"/>
  <c r="R1017" i="1" a="1"/>
  <c r="R1017" i="1" s="1"/>
  <c r="R1018" i="1" a="1"/>
  <c r="R1018" i="1" s="1"/>
  <c r="R1019" i="1" a="1"/>
  <c r="R1019" i="1" s="1"/>
  <c r="R1020" i="1" a="1"/>
  <c r="R1020" i="1" s="1"/>
  <c r="R1021" i="1" a="1"/>
  <c r="R1021" i="1" s="1"/>
  <c r="R1022" i="1" a="1"/>
  <c r="R1022" i="1" s="1"/>
  <c r="R1023" i="1" a="1"/>
  <c r="R1023" i="1" s="1"/>
  <c r="R1024" i="1" a="1"/>
  <c r="R1024" i="1" s="1"/>
  <c r="R1025" i="1" a="1"/>
  <c r="R1025" i="1" s="1"/>
  <c r="R1026" i="1" a="1"/>
  <c r="R1026" i="1" s="1"/>
  <c r="R1027" i="1" a="1"/>
  <c r="R1027" i="1" s="1"/>
  <c r="R1028" i="1" a="1"/>
  <c r="R1028" i="1" s="1"/>
  <c r="R1029" i="1" a="1"/>
  <c r="R1029" i="1" s="1"/>
  <c r="R1030" i="1" a="1"/>
  <c r="R1030" i="1" s="1"/>
  <c r="R1031" i="1" a="1"/>
  <c r="R1031" i="1" s="1"/>
  <c r="R1032" i="1" a="1"/>
  <c r="R1032" i="1" s="1"/>
  <c r="R1033" i="1" a="1"/>
  <c r="R1033" i="1" s="1"/>
  <c r="R1034" i="1" a="1"/>
  <c r="R1034" i="1" s="1"/>
  <c r="R1035" i="1" a="1"/>
  <c r="R1035" i="1" s="1"/>
  <c r="R1036" i="1" a="1"/>
  <c r="R1036" i="1" s="1"/>
  <c r="R1037" i="1" a="1"/>
  <c r="R1037" i="1" s="1"/>
  <c r="R1038" i="1" a="1"/>
  <c r="R1038" i="1" s="1"/>
  <c r="R1039" i="1" a="1"/>
  <c r="R1039" i="1" s="1"/>
  <c r="R1040" i="1" a="1"/>
  <c r="R1040" i="1" s="1"/>
  <c r="R1041" i="1" a="1"/>
  <c r="R1041" i="1" s="1"/>
  <c r="R1042" i="1" a="1"/>
  <c r="R1042" i="1" s="1"/>
  <c r="R1043" i="1" a="1"/>
  <c r="R1043" i="1" s="1"/>
  <c r="R1044" i="1" a="1"/>
  <c r="R1044" i="1" s="1"/>
  <c r="R1045" i="1" a="1"/>
  <c r="R1045" i="1" s="1"/>
  <c r="R1046" i="1" a="1"/>
  <c r="R1046" i="1" s="1"/>
  <c r="R1047" i="1" a="1"/>
  <c r="R1047" i="1" s="1"/>
  <c r="R1048" i="1" a="1"/>
  <c r="R1048" i="1" s="1"/>
  <c r="R1049" i="1" a="1"/>
  <c r="R1049" i="1" s="1"/>
  <c r="R1050" i="1" a="1"/>
  <c r="R1050" i="1" s="1"/>
  <c r="R1051" i="1" a="1"/>
  <c r="R1051" i="1" s="1"/>
  <c r="R1052" i="1" a="1"/>
  <c r="R1052" i="1" s="1"/>
  <c r="R1053" i="1" a="1"/>
  <c r="R1053" i="1" s="1"/>
  <c r="R1054" i="1" a="1"/>
  <c r="R1054" i="1" s="1"/>
  <c r="R1055" i="1" a="1"/>
  <c r="R1055" i="1" s="1"/>
  <c r="R1056" i="1" a="1"/>
  <c r="R1056" i="1" s="1"/>
  <c r="R1057" i="1" a="1"/>
  <c r="R1057" i="1" s="1"/>
  <c r="R1058" i="1" a="1"/>
  <c r="R1058" i="1" s="1"/>
  <c r="R1059" i="1" a="1"/>
  <c r="R1059" i="1" s="1"/>
  <c r="R1060" i="1" a="1"/>
  <c r="R1060" i="1" s="1"/>
  <c r="R1061" i="1" a="1"/>
  <c r="R1061" i="1" s="1"/>
  <c r="R1062" i="1" a="1"/>
  <c r="R1062" i="1" s="1"/>
  <c r="R1063" i="1" a="1"/>
  <c r="R1063" i="1" s="1"/>
  <c r="R1064" i="1" a="1"/>
  <c r="R1064" i="1" s="1"/>
  <c r="R1065" i="1" a="1"/>
  <c r="R1065" i="1" s="1"/>
  <c r="R1066" i="1" a="1"/>
  <c r="R1066" i="1" s="1"/>
  <c r="R1067" i="1" a="1"/>
  <c r="R1067" i="1" s="1"/>
  <c r="R1068" i="1" a="1"/>
  <c r="R1068" i="1" s="1"/>
  <c r="R1069" i="1" a="1"/>
  <c r="R1069" i="1" s="1"/>
  <c r="R1070" i="1" a="1"/>
  <c r="R1070" i="1" s="1"/>
  <c r="R1071" i="1" a="1"/>
  <c r="R1071" i="1" s="1"/>
  <c r="R1072" i="1" a="1"/>
  <c r="R1072" i="1" s="1"/>
  <c r="R1073" i="1" a="1"/>
  <c r="R1073" i="1" s="1"/>
  <c r="R1074" i="1" a="1"/>
  <c r="R1074" i="1" s="1"/>
  <c r="R1075" i="1" a="1"/>
  <c r="R1075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65" i="1" a="1"/>
  <c r="R65" i="1" s="1"/>
  <c r="R66" i="1" a="1"/>
  <c r="R66" i="1" s="1"/>
  <c r="R67" i="1" a="1"/>
  <c r="R67" i="1" s="1"/>
  <c r="R68" i="1" a="1"/>
  <c r="R68" i="1" s="1"/>
  <c r="R69" i="1" a="1"/>
  <c r="R69" i="1" s="1"/>
  <c r="R70" i="1" a="1"/>
  <c r="R70" i="1" s="1"/>
  <c r="R71" i="1" a="1"/>
  <c r="R71" i="1" s="1"/>
  <c r="R72" i="1" a="1"/>
  <c r="R72" i="1" s="1"/>
  <c r="R73" i="1" a="1"/>
  <c r="R73" i="1" s="1"/>
  <c r="R74" i="1" a="1"/>
  <c r="R74" i="1" s="1"/>
  <c r="R75" i="1" a="1"/>
  <c r="R75" i="1" s="1"/>
  <c r="R76" i="1" a="1"/>
  <c r="R76" i="1" s="1"/>
  <c r="R77" i="1" a="1"/>
  <c r="R77" i="1" s="1"/>
  <c r="R78" i="1" a="1"/>
  <c r="R78" i="1" s="1"/>
  <c r="R79" i="1" a="1"/>
  <c r="R79" i="1" s="1"/>
  <c r="R80" i="1" a="1"/>
  <c r="R80" i="1" s="1"/>
  <c r="R81" i="1" a="1"/>
  <c r="R81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3" i="1" a="1"/>
  <c r="R3" i="1" s="1"/>
  <c r="R2" i="1" a="1"/>
  <c r="R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2" i="1"/>
  <c r="N2" i="1" a="1"/>
  <c r="N2" i="1" s="1"/>
  <c r="O2" i="1" s="1"/>
  <c r="N3" i="1" a="1"/>
  <c r="N3" i="1" s="1"/>
  <c r="O3" i="1" s="1"/>
  <c r="N4" i="1" a="1"/>
  <c r="N4" i="1" s="1"/>
  <c r="O4" i="1" s="1"/>
  <c r="N5" i="1" a="1"/>
  <c r="N5" i="1" s="1"/>
  <c r="O5" i="1" s="1"/>
  <c r="N6" i="1" a="1"/>
  <c r="N6" i="1" s="1"/>
  <c r="O6" i="1" s="1"/>
  <c r="N7" i="1" a="1"/>
  <c r="N7" i="1" s="1"/>
  <c r="O7" i="1" s="1"/>
  <c r="N8" i="1" a="1"/>
  <c r="N8" i="1" s="1"/>
  <c r="O8" i="1" s="1"/>
  <c r="N9" i="1" a="1"/>
  <c r="N9" i="1" s="1"/>
  <c r="O9" i="1" s="1"/>
  <c r="N10" i="1" a="1"/>
  <c r="N10" i="1" s="1"/>
  <c r="O10" i="1" s="1"/>
  <c r="N11" i="1" a="1"/>
  <c r="N11" i="1" s="1"/>
  <c r="O11" i="1" s="1"/>
  <c r="N12" i="1" a="1"/>
  <c r="N12" i="1" s="1"/>
  <c r="O12" i="1" s="1"/>
  <c r="N13" i="1" a="1"/>
  <c r="N13" i="1" s="1"/>
  <c r="O13" i="1" s="1"/>
  <c r="N14" i="1" a="1"/>
  <c r="N14" i="1" s="1"/>
  <c r="O14" i="1" s="1"/>
  <c r="N15" i="1" a="1"/>
  <c r="N15" i="1" s="1"/>
  <c r="O15" i="1" s="1"/>
  <c r="N16" i="1" a="1"/>
  <c r="N16" i="1" s="1"/>
  <c r="O16" i="1" s="1"/>
  <c r="N17" i="1" a="1"/>
  <c r="N17" i="1" s="1"/>
  <c r="O17" i="1" s="1"/>
  <c r="N18" i="1" a="1"/>
  <c r="N18" i="1" s="1"/>
  <c r="O18" i="1" s="1"/>
  <c r="N19" i="1" a="1"/>
  <c r="N19" i="1" s="1"/>
  <c r="O19" i="1" s="1"/>
  <c r="N20" i="1" a="1"/>
  <c r="N20" i="1" s="1"/>
  <c r="O20" i="1" s="1"/>
  <c r="N21" i="1" a="1"/>
  <c r="N21" i="1" s="1"/>
  <c r="O21" i="1" s="1"/>
  <c r="N22" i="1" a="1"/>
  <c r="N22" i="1" s="1"/>
  <c r="O22" i="1" s="1"/>
  <c r="N23" i="1" a="1"/>
  <c r="N23" i="1" s="1"/>
  <c r="O23" i="1" s="1"/>
  <c r="N24" i="1" a="1"/>
  <c r="N24" i="1" s="1"/>
  <c r="O24" i="1" s="1"/>
  <c r="N25" i="1" a="1"/>
  <c r="N25" i="1" s="1"/>
  <c r="O25" i="1" s="1"/>
  <c r="N26" i="1" a="1"/>
  <c r="N26" i="1" s="1"/>
  <c r="O26" i="1" s="1"/>
  <c r="N27" i="1" a="1"/>
  <c r="N27" i="1" s="1"/>
  <c r="O27" i="1" s="1"/>
  <c r="N28" i="1" a="1"/>
  <c r="N28" i="1" s="1"/>
  <c r="O28" i="1" s="1"/>
  <c r="N29" i="1" a="1"/>
  <c r="N29" i="1" s="1"/>
  <c r="O29" i="1" s="1"/>
  <c r="N30" i="1" a="1"/>
  <c r="N30" i="1" s="1"/>
  <c r="O30" i="1" s="1"/>
  <c r="N31" i="1" a="1"/>
  <c r="N31" i="1" s="1"/>
  <c r="O31" i="1" s="1"/>
  <c r="N32" i="1" a="1"/>
  <c r="N32" i="1" s="1"/>
  <c r="O32" i="1" s="1"/>
  <c r="N33" i="1" a="1"/>
  <c r="N33" i="1" s="1"/>
  <c r="O33" i="1" s="1"/>
  <c r="N34" i="1" a="1"/>
  <c r="N34" i="1" s="1"/>
  <c r="O34" i="1" s="1"/>
  <c r="N35" i="1" a="1"/>
  <c r="N35" i="1" s="1"/>
  <c r="O35" i="1" s="1"/>
  <c r="N36" i="1" a="1"/>
  <c r="N36" i="1" s="1"/>
  <c r="O36" i="1" s="1"/>
  <c r="N37" i="1" a="1"/>
  <c r="N37" i="1" s="1"/>
  <c r="O37" i="1" s="1"/>
  <c r="N38" i="1" a="1"/>
  <c r="N38" i="1" s="1"/>
  <c r="O38" i="1" s="1"/>
  <c r="N39" i="1" a="1"/>
  <c r="N39" i="1" s="1"/>
  <c r="O39" i="1" s="1"/>
  <c r="N40" i="1" a="1"/>
  <c r="N40" i="1" s="1"/>
  <c r="O40" i="1" s="1"/>
  <c r="N41" i="1" a="1"/>
  <c r="N41" i="1" s="1"/>
  <c r="O41" i="1" s="1"/>
  <c r="N42" i="1" a="1"/>
  <c r="N42" i="1" s="1"/>
  <c r="O42" i="1" s="1"/>
  <c r="N43" i="1" a="1"/>
  <c r="N43" i="1" s="1"/>
  <c r="O43" i="1" s="1"/>
  <c r="N44" i="1" a="1"/>
  <c r="N44" i="1" s="1"/>
  <c r="O44" i="1" s="1"/>
  <c r="N45" i="1" a="1"/>
  <c r="N45" i="1" s="1"/>
  <c r="O45" i="1" s="1"/>
  <c r="N46" i="1" a="1"/>
  <c r="N46" i="1" s="1"/>
  <c r="O46" i="1" s="1"/>
  <c r="N47" i="1" a="1"/>
  <c r="N47" i="1" s="1"/>
  <c r="O47" i="1" s="1"/>
  <c r="N48" i="1" a="1"/>
  <c r="N48" i="1" s="1"/>
  <c r="O48" i="1" s="1"/>
  <c r="N49" i="1" a="1"/>
  <c r="N49" i="1" s="1"/>
  <c r="O49" i="1" s="1"/>
  <c r="N50" i="1" a="1"/>
  <c r="N50" i="1" s="1"/>
  <c r="O50" i="1" s="1"/>
  <c r="N51" i="1" a="1"/>
  <c r="N51" i="1" s="1"/>
  <c r="O51" i="1" s="1"/>
  <c r="N52" i="1" a="1"/>
  <c r="N52" i="1" s="1"/>
  <c r="O52" i="1" s="1"/>
  <c r="N53" i="1" a="1"/>
  <c r="N53" i="1" s="1"/>
  <c r="O53" i="1" s="1"/>
  <c r="N54" i="1" a="1"/>
  <c r="N54" i="1" s="1"/>
  <c r="O54" i="1" s="1"/>
  <c r="N55" i="1" a="1"/>
  <c r="N55" i="1" s="1"/>
  <c r="O55" i="1" s="1"/>
  <c r="N56" i="1" a="1"/>
  <c r="N56" i="1" s="1"/>
  <c r="O56" i="1" s="1"/>
  <c r="N57" i="1" a="1"/>
  <c r="N57" i="1" s="1"/>
  <c r="O57" i="1" s="1"/>
  <c r="N58" i="1" a="1"/>
  <c r="N58" i="1" s="1"/>
  <c r="O58" i="1" s="1"/>
  <c r="N59" i="1" a="1"/>
  <c r="N59" i="1" s="1"/>
  <c r="O59" i="1" s="1"/>
  <c r="N60" i="1" a="1"/>
  <c r="N60" i="1" s="1"/>
  <c r="O60" i="1" s="1"/>
  <c r="N61" i="1" a="1"/>
  <c r="N61" i="1" s="1"/>
  <c r="O61" i="1" s="1"/>
  <c r="N62" i="1" a="1"/>
  <c r="N62" i="1" s="1"/>
  <c r="O62" i="1" s="1"/>
  <c r="N63" i="1" a="1"/>
  <c r="N63" i="1" s="1"/>
  <c r="O63" i="1" s="1"/>
  <c r="N64" i="1" a="1"/>
  <c r="N64" i="1" s="1"/>
  <c r="O64" i="1" s="1"/>
  <c r="N65" i="1" a="1"/>
  <c r="N65" i="1" s="1"/>
  <c r="O65" i="1" s="1"/>
  <c r="N66" i="1" a="1"/>
  <c r="N66" i="1" s="1"/>
  <c r="O66" i="1" s="1"/>
  <c r="N67" i="1" a="1"/>
  <c r="N67" i="1" s="1"/>
  <c r="O67" i="1" s="1"/>
  <c r="N68" i="1" a="1"/>
  <c r="N68" i="1" s="1"/>
  <c r="O68" i="1" s="1"/>
  <c r="N69" i="1" a="1"/>
  <c r="N69" i="1" s="1"/>
  <c r="O69" i="1" s="1"/>
  <c r="N70" i="1" a="1"/>
  <c r="N70" i="1" s="1"/>
  <c r="O70" i="1" s="1"/>
  <c r="N71" i="1" a="1"/>
  <c r="N71" i="1" s="1"/>
  <c r="O71" i="1" s="1"/>
  <c r="N72" i="1" a="1"/>
  <c r="N72" i="1" s="1"/>
  <c r="O72" i="1" s="1"/>
  <c r="N73" i="1" a="1"/>
  <c r="N73" i="1" s="1"/>
  <c r="O73" i="1" s="1"/>
  <c r="N74" i="1" a="1"/>
  <c r="N74" i="1" s="1"/>
  <c r="O74" i="1" s="1"/>
  <c r="N75" i="1" a="1"/>
  <c r="N75" i="1" s="1"/>
  <c r="O75" i="1" s="1"/>
  <c r="N76" i="1" a="1"/>
  <c r="N76" i="1" s="1"/>
  <c r="O76" i="1" s="1"/>
  <c r="N77" i="1" a="1"/>
  <c r="N77" i="1" s="1"/>
  <c r="O77" i="1" s="1"/>
  <c r="N78" i="1" a="1"/>
  <c r="N78" i="1" s="1"/>
  <c r="O78" i="1" s="1"/>
  <c r="N79" i="1" a="1"/>
  <c r="N79" i="1" s="1"/>
  <c r="O79" i="1" s="1"/>
  <c r="N80" i="1" a="1"/>
  <c r="N80" i="1" s="1"/>
  <c r="O80" i="1" s="1"/>
  <c r="N81" i="1" a="1"/>
  <c r="N81" i="1" s="1"/>
  <c r="O81" i="1" s="1"/>
  <c r="N82" i="1" a="1"/>
  <c r="N82" i="1" s="1"/>
  <c r="O82" i="1" s="1"/>
  <c r="N83" i="1" a="1"/>
  <c r="N83" i="1" s="1"/>
  <c r="O83" i="1" s="1"/>
  <c r="N84" i="1" a="1"/>
  <c r="N84" i="1" s="1"/>
  <c r="O84" i="1" s="1"/>
  <c r="N85" i="1" a="1"/>
  <c r="N85" i="1" s="1"/>
  <c r="O85" i="1" s="1"/>
  <c r="N86" i="1" a="1"/>
  <c r="N86" i="1" s="1"/>
  <c r="O86" i="1" s="1"/>
  <c r="N87" i="1" a="1"/>
  <c r="N87" i="1" s="1"/>
  <c r="O87" i="1" s="1"/>
  <c r="N88" i="1" a="1"/>
  <c r="N88" i="1" s="1"/>
  <c r="O88" i="1" s="1"/>
  <c r="N89" i="1" a="1"/>
  <c r="N89" i="1" s="1"/>
  <c r="O89" i="1" s="1"/>
  <c r="N90" i="1" a="1"/>
  <c r="N90" i="1" s="1"/>
  <c r="O90" i="1" s="1"/>
  <c r="N91" i="1" a="1"/>
  <c r="N91" i="1" s="1"/>
  <c r="O91" i="1" s="1"/>
  <c r="N92" i="1" a="1"/>
  <c r="N92" i="1" s="1"/>
  <c r="O92" i="1" s="1"/>
  <c r="N93" i="1" a="1"/>
  <c r="N93" i="1" s="1"/>
  <c r="O93" i="1" s="1"/>
  <c r="N94" i="1" a="1"/>
  <c r="N94" i="1" s="1"/>
  <c r="O94" i="1" s="1"/>
  <c r="N95" i="1" a="1"/>
  <c r="N95" i="1" s="1"/>
  <c r="O95" i="1" s="1"/>
  <c r="N96" i="1" a="1"/>
  <c r="N96" i="1" s="1"/>
  <c r="O96" i="1" s="1"/>
  <c r="N97" i="1" a="1"/>
  <c r="N97" i="1" s="1"/>
  <c r="O97" i="1" s="1"/>
  <c r="N98" i="1" a="1"/>
  <c r="N98" i="1" s="1"/>
  <c r="O98" i="1" s="1"/>
  <c r="N99" i="1" a="1"/>
  <c r="N99" i="1" s="1"/>
  <c r="O99" i="1" s="1"/>
  <c r="N100" i="1" a="1"/>
  <c r="N100" i="1" s="1"/>
  <c r="O100" i="1" s="1"/>
  <c r="N101" i="1" a="1"/>
  <c r="N101" i="1" s="1"/>
  <c r="O101" i="1" s="1"/>
  <c r="N102" i="1" a="1"/>
  <c r="N102" i="1" s="1"/>
  <c r="O102" i="1" s="1"/>
  <c r="N103" i="1" a="1"/>
  <c r="N103" i="1" s="1"/>
  <c r="O103" i="1" s="1"/>
  <c r="N104" i="1" a="1"/>
  <c r="N104" i="1" s="1"/>
  <c r="O104" i="1" s="1"/>
  <c r="N105" i="1" a="1"/>
  <c r="N105" i="1" s="1"/>
  <c r="O105" i="1" s="1"/>
  <c r="N106" i="1" a="1"/>
  <c r="N106" i="1" s="1"/>
  <c r="O106" i="1" s="1"/>
  <c r="N107" i="1" a="1"/>
  <c r="N107" i="1" s="1"/>
  <c r="O107" i="1" s="1"/>
  <c r="N108" i="1" a="1"/>
  <c r="N108" i="1" s="1"/>
  <c r="O108" i="1" s="1"/>
  <c r="N109" i="1" a="1"/>
  <c r="N109" i="1" s="1"/>
  <c r="O109" i="1" s="1"/>
  <c r="N110" i="1" a="1"/>
  <c r="N110" i="1" s="1"/>
  <c r="O110" i="1" s="1"/>
  <c r="N111" i="1" a="1"/>
  <c r="N111" i="1" s="1"/>
  <c r="O111" i="1" s="1"/>
  <c r="N112" i="1" a="1"/>
  <c r="N112" i="1" s="1"/>
  <c r="O112" i="1" s="1"/>
  <c r="N113" i="1" a="1"/>
  <c r="N113" i="1" s="1"/>
  <c r="O113" i="1" s="1"/>
  <c r="N114" i="1" a="1"/>
  <c r="N114" i="1" s="1"/>
  <c r="O114" i="1" s="1"/>
  <c r="N115" i="1" a="1"/>
  <c r="N115" i="1" s="1"/>
  <c r="O115" i="1" s="1"/>
  <c r="N116" i="1" a="1"/>
  <c r="N116" i="1" s="1"/>
  <c r="O116" i="1" s="1"/>
  <c r="N117" i="1" a="1"/>
  <c r="N117" i="1" s="1"/>
  <c r="O117" i="1" s="1"/>
  <c r="N118" i="1" a="1"/>
  <c r="N118" i="1" s="1"/>
  <c r="O118" i="1" s="1"/>
  <c r="N119" i="1" a="1"/>
  <c r="N119" i="1" s="1"/>
  <c r="O119" i="1" s="1"/>
  <c r="N120" i="1" a="1"/>
  <c r="N120" i="1" s="1"/>
  <c r="O120" i="1" s="1"/>
  <c r="N121" i="1" a="1"/>
  <c r="N121" i="1" s="1"/>
  <c r="O121" i="1" s="1"/>
  <c r="N122" i="1" a="1"/>
  <c r="N122" i="1" s="1"/>
  <c r="O122" i="1" s="1"/>
  <c r="N123" i="1" a="1"/>
  <c r="N123" i="1" s="1"/>
  <c r="O123" i="1" s="1"/>
  <c r="N124" i="1" a="1"/>
  <c r="N124" i="1" s="1"/>
  <c r="O124" i="1" s="1"/>
  <c r="N125" i="1" a="1"/>
  <c r="N125" i="1" s="1"/>
  <c r="O125" i="1" s="1"/>
  <c r="N126" i="1" a="1"/>
  <c r="N126" i="1" s="1"/>
  <c r="O126" i="1" s="1"/>
  <c r="N127" i="1" a="1"/>
  <c r="N127" i="1" s="1"/>
  <c r="O127" i="1" s="1"/>
  <c r="N128" i="1" a="1"/>
  <c r="N128" i="1" s="1"/>
  <c r="O128" i="1" s="1"/>
  <c r="N129" i="1" a="1"/>
  <c r="N129" i="1" s="1"/>
  <c r="O129" i="1" s="1"/>
  <c r="N130" i="1" a="1"/>
  <c r="N130" i="1" s="1"/>
  <c r="O130" i="1" s="1"/>
  <c r="N131" i="1" a="1"/>
  <c r="N131" i="1" s="1"/>
  <c r="O131" i="1" s="1"/>
  <c r="N132" i="1" a="1"/>
  <c r="N132" i="1" s="1"/>
  <c r="O132" i="1" s="1"/>
  <c r="N133" i="1" a="1"/>
  <c r="N133" i="1" s="1"/>
  <c r="O133" i="1" s="1"/>
  <c r="N134" i="1" a="1"/>
  <c r="N134" i="1" s="1"/>
  <c r="O134" i="1" s="1"/>
  <c r="N135" i="1" a="1"/>
  <c r="N135" i="1" s="1"/>
  <c r="O135" i="1" s="1"/>
  <c r="N136" i="1" a="1"/>
  <c r="N136" i="1" s="1"/>
  <c r="O136" i="1" s="1"/>
  <c r="N137" i="1" a="1"/>
  <c r="N137" i="1" s="1"/>
  <c r="O137" i="1" s="1"/>
  <c r="N138" i="1" a="1"/>
  <c r="N138" i="1" s="1"/>
  <c r="O138" i="1" s="1"/>
  <c r="N139" i="1" a="1"/>
  <c r="N139" i="1" s="1"/>
  <c r="O139" i="1" s="1"/>
  <c r="N140" i="1" a="1"/>
  <c r="N140" i="1" s="1"/>
  <c r="O140" i="1" s="1"/>
  <c r="N141" i="1" a="1"/>
  <c r="N141" i="1" s="1"/>
  <c r="O141" i="1" s="1"/>
  <c r="N142" i="1" a="1"/>
  <c r="N142" i="1" s="1"/>
  <c r="O142" i="1" s="1"/>
  <c r="N143" i="1" a="1"/>
  <c r="N143" i="1" s="1"/>
  <c r="O143" i="1" s="1"/>
  <c r="N144" i="1" a="1"/>
  <c r="N144" i="1" s="1"/>
  <c r="O144" i="1" s="1"/>
  <c r="N145" i="1" a="1"/>
  <c r="N145" i="1" s="1"/>
  <c r="O145" i="1" s="1"/>
  <c r="N146" i="1" a="1"/>
  <c r="N146" i="1" s="1"/>
  <c r="O146" i="1" s="1"/>
  <c r="N147" i="1" a="1"/>
  <c r="N147" i="1" s="1"/>
  <c r="O147" i="1" s="1"/>
  <c r="N148" i="1" a="1"/>
  <c r="N148" i="1" s="1"/>
  <c r="O148" i="1" s="1"/>
  <c r="N149" i="1" a="1"/>
  <c r="N149" i="1" s="1"/>
  <c r="O149" i="1" s="1"/>
  <c r="N150" i="1" a="1"/>
  <c r="N150" i="1" s="1"/>
  <c r="O150" i="1" s="1"/>
  <c r="N151" i="1" a="1"/>
  <c r="N151" i="1" s="1"/>
  <c r="O151" i="1" s="1"/>
  <c r="N152" i="1" a="1"/>
  <c r="N152" i="1" s="1"/>
  <c r="O152" i="1" s="1"/>
  <c r="N153" i="1" a="1"/>
  <c r="N153" i="1" s="1"/>
  <c r="O153" i="1" s="1"/>
  <c r="N154" i="1" a="1"/>
  <c r="N154" i="1" s="1"/>
  <c r="O154" i="1" s="1"/>
  <c r="N155" i="1" a="1"/>
  <c r="N155" i="1" s="1"/>
  <c r="O155" i="1" s="1"/>
  <c r="N156" i="1" a="1"/>
  <c r="N156" i="1" s="1"/>
  <c r="O156" i="1" s="1"/>
  <c r="N157" i="1" a="1"/>
  <c r="N157" i="1" s="1"/>
  <c r="O157" i="1" s="1"/>
  <c r="N158" i="1" a="1"/>
  <c r="N158" i="1" s="1"/>
  <c r="O158" i="1" s="1"/>
  <c r="N159" i="1" a="1"/>
  <c r="N159" i="1" s="1"/>
  <c r="O159" i="1" s="1"/>
  <c r="N160" i="1" a="1"/>
  <c r="N160" i="1" s="1"/>
  <c r="O160" i="1" s="1"/>
  <c r="N161" i="1" a="1"/>
  <c r="N161" i="1" s="1"/>
  <c r="O161" i="1" s="1"/>
  <c r="N162" i="1" a="1"/>
  <c r="N162" i="1" s="1"/>
  <c r="O162" i="1" s="1"/>
  <c r="N163" i="1" a="1"/>
  <c r="N163" i="1" s="1"/>
  <c r="O163" i="1" s="1"/>
  <c r="N164" i="1" a="1"/>
  <c r="N164" i="1" s="1"/>
  <c r="O164" i="1" s="1"/>
  <c r="N165" i="1" a="1"/>
  <c r="N165" i="1" s="1"/>
  <c r="O165" i="1" s="1"/>
  <c r="N166" i="1" a="1"/>
  <c r="N166" i="1" s="1"/>
  <c r="O166" i="1" s="1"/>
  <c r="N167" i="1" a="1"/>
  <c r="N167" i="1" s="1"/>
  <c r="O167" i="1" s="1"/>
  <c r="N168" i="1" a="1"/>
  <c r="N168" i="1" s="1"/>
  <c r="O168" i="1" s="1"/>
  <c r="N169" i="1" a="1"/>
  <c r="N169" i="1" s="1"/>
  <c r="O169" i="1" s="1"/>
  <c r="N170" i="1" a="1"/>
  <c r="N170" i="1" s="1"/>
  <c r="O170" i="1" s="1"/>
  <c r="N171" i="1" a="1"/>
  <c r="N171" i="1" s="1"/>
  <c r="O171" i="1" s="1"/>
  <c r="N172" i="1" a="1"/>
  <c r="N172" i="1" s="1"/>
  <c r="O172" i="1" s="1"/>
  <c r="N173" i="1" a="1"/>
  <c r="N173" i="1" s="1"/>
  <c r="O173" i="1" s="1"/>
  <c r="N174" i="1" a="1"/>
  <c r="N174" i="1" s="1"/>
  <c r="O174" i="1" s="1"/>
  <c r="N175" i="1" a="1"/>
  <c r="N175" i="1" s="1"/>
  <c r="O175" i="1" s="1"/>
  <c r="N176" i="1" a="1"/>
  <c r="N176" i="1" s="1"/>
  <c r="O176" i="1" s="1"/>
  <c r="N177" i="1" a="1"/>
  <c r="N177" i="1" s="1"/>
  <c r="O177" i="1" s="1"/>
  <c r="N178" i="1" a="1"/>
  <c r="N178" i="1" s="1"/>
  <c r="O178" i="1" s="1"/>
  <c r="N179" i="1" a="1"/>
  <c r="N179" i="1" s="1"/>
  <c r="O179" i="1" s="1"/>
  <c r="N180" i="1" a="1"/>
  <c r="N180" i="1" s="1"/>
  <c r="O180" i="1" s="1"/>
  <c r="N181" i="1" a="1"/>
  <c r="N181" i="1" s="1"/>
  <c r="O181" i="1" s="1"/>
  <c r="N182" i="1" a="1"/>
  <c r="N182" i="1" s="1"/>
  <c r="O182" i="1" s="1"/>
  <c r="N183" i="1" a="1"/>
  <c r="N183" i="1" s="1"/>
  <c r="O183" i="1" s="1"/>
  <c r="N184" i="1" a="1"/>
  <c r="N184" i="1" s="1"/>
  <c r="O184" i="1" s="1"/>
  <c r="N185" i="1" a="1"/>
  <c r="N185" i="1" s="1"/>
  <c r="O185" i="1" s="1"/>
  <c r="N186" i="1" a="1"/>
  <c r="N186" i="1" s="1"/>
  <c r="O186" i="1" s="1"/>
  <c r="N187" i="1" a="1"/>
  <c r="N187" i="1" s="1"/>
  <c r="O187" i="1" s="1"/>
  <c r="N188" i="1" a="1"/>
  <c r="N188" i="1" s="1"/>
  <c r="O188" i="1" s="1"/>
  <c r="N189" i="1" a="1"/>
  <c r="N189" i="1" s="1"/>
  <c r="O189" i="1" s="1"/>
  <c r="N190" i="1" a="1"/>
  <c r="N190" i="1" s="1"/>
  <c r="O190" i="1" s="1"/>
  <c r="N191" i="1" a="1"/>
  <c r="N191" i="1" s="1"/>
  <c r="O191" i="1" s="1"/>
  <c r="N192" i="1" a="1"/>
  <c r="N192" i="1" s="1"/>
  <c r="O192" i="1" s="1"/>
  <c r="N193" i="1" a="1"/>
  <c r="N193" i="1" s="1"/>
  <c r="O193" i="1" s="1"/>
  <c r="N194" i="1" a="1"/>
  <c r="N194" i="1" s="1"/>
  <c r="O194" i="1" s="1"/>
  <c r="N195" i="1" a="1"/>
  <c r="N195" i="1" s="1"/>
  <c r="O195" i="1" s="1"/>
  <c r="N196" i="1" a="1"/>
  <c r="N196" i="1" s="1"/>
  <c r="O196" i="1" s="1"/>
  <c r="N197" i="1" a="1"/>
  <c r="N197" i="1" s="1"/>
  <c r="O197" i="1" s="1"/>
  <c r="N198" i="1" a="1"/>
  <c r="N198" i="1" s="1"/>
  <c r="O198" i="1" s="1"/>
  <c r="N199" i="1" a="1"/>
  <c r="N199" i="1" s="1"/>
  <c r="O199" i="1" s="1"/>
  <c r="N200" i="1" a="1"/>
  <c r="N200" i="1" s="1"/>
  <c r="O200" i="1" s="1"/>
  <c r="N201" i="1" a="1"/>
  <c r="N201" i="1" s="1"/>
  <c r="O201" i="1" s="1"/>
  <c r="N202" i="1" a="1"/>
  <c r="N202" i="1" s="1"/>
  <c r="O202" i="1" s="1"/>
  <c r="N203" i="1" a="1"/>
  <c r="N203" i="1" s="1"/>
  <c r="O203" i="1" s="1"/>
  <c r="N204" i="1" a="1"/>
  <c r="N204" i="1" s="1"/>
  <c r="O204" i="1" s="1"/>
  <c r="N205" i="1" a="1"/>
  <c r="N205" i="1" s="1"/>
  <c r="O205" i="1" s="1"/>
  <c r="N206" i="1" a="1"/>
  <c r="N206" i="1" s="1"/>
  <c r="O206" i="1" s="1"/>
  <c r="N207" i="1" a="1"/>
  <c r="N207" i="1" s="1"/>
  <c r="O207" i="1" s="1"/>
  <c r="N208" i="1" a="1"/>
  <c r="N208" i="1" s="1"/>
  <c r="O208" i="1" s="1"/>
  <c r="N209" i="1" a="1"/>
  <c r="N209" i="1" s="1"/>
  <c r="O209" i="1" s="1"/>
  <c r="N210" i="1" a="1"/>
  <c r="N210" i="1" s="1"/>
  <c r="O210" i="1" s="1"/>
  <c r="N211" i="1" a="1"/>
  <c r="N211" i="1" s="1"/>
  <c r="O211" i="1" s="1"/>
  <c r="N212" i="1" a="1"/>
  <c r="N212" i="1" s="1"/>
  <c r="O212" i="1" s="1"/>
  <c r="N213" i="1" a="1"/>
  <c r="N213" i="1" s="1"/>
  <c r="O213" i="1" s="1"/>
  <c r="N214" i="1" a="1"/>
  <c r="N214" i="1" s="1"/>
  <c r="O214" i="1" s="1"/>
  <c r="N215" i="1" a="1"/>
  <c r="N215" i="1" s="1"/>
  <c r="O215" i="1" s="1"/>
  <c r="N216" i="1" a="1"/>
  <c r="N216" i="1" s="1"/>
  <c r="O216" i="1" s="1"/>
  <c r="N217" i="1" a="1"/>
  <c r="N217" i="1" s="1"/>
  <c r="O217" i="1" s="1"/>
  <c r="N218" i="1" a="1"/>
  <c r="N218" i="1" s="1"/>
  <c r="O218" i="1" s="1"/>
  <c r="N219" i="1" a="1"/>
  <c r="N219" i="1" s="1"/>
  <c r="O219" i="1" s="1"/>
  <c r="N220" i="1" a="1"/>
  <c r="N220" i="1" s="1"/>
  <c r="O220" i="1" s="1"/>
  <c r="N221" i="1" a="1"/>
  <c r="N221" i="1" s="1"/>
  <c r="O221" i="1" s="1"/>
  <c r="N222" i="1" a="1"/>
  <c r="N222" i="1" s="1"/>
  <c r="O222" i="1" s="1"/>
  <c r="N223" i="1" a="1"/>
  <c r="N223" i="1" s="1"/>
  <c r="O223" i="1" s="1"/>
  <c r="N224" i="1" a="1"/>
  <c r="N224" i="1" s="1"/>
  <c r="O224" i="1" s="1"/>
  <c r="N225" i="1" a="1"/>
  <c r="N225" i="1" s="1"/>
  <c r="O225" i="1" s="1"/>
  <c r="N226" i="1" a="1"/>
  <c r="N226" i="1" s="1"/>
  <c r="O226" i="1" s="1"/>
  <c r="N227" i="1" a="1"/>
  <c r="N227" i="1" s="1"/>
  <c r="O227" i="1" s="1"/>
  <c r="N228" i="1" a="1"/>
  <c r="N228" i="1" s="1"/>
  <c r="O228" i="1" s="1"/>
  <c r="N229" i="1" a="1"/>
  <c r="N229" i="1" s="1"/>
  <c r="O229" i="1" s="1"/>
  <c r="N230" i="1" a="1"/>
  <c r="N230" i="1" s="1"/>
  <c r="O230" i="1" s="1"/>
  <c r="N231" i="1" a="1"/>
  <c r="N231" i="1" s="1"/>
  <c r="O231" i="1" s="1"/>
  <c r="N232" i="1" a="1"/>
  <c r="N232" i="1" s="1"/>
  <c r="O232" i="1" s="1"/>
  <c r="N233" i="1" a="1"/>
  <c r="N233" i="1" s="1"/>
  <c r="O233" i="1" s="1"/>
  <c r="N234" i="1" a="1"/>
  <c r="N234" i="1" s="1"/>
  <c r="O234" i="1" s="1"/>
  <c r="N235" i="1" a="1"/>
  <c r="N235" i="1" s="1"/>
  <c r="O235" i="1" s="1"/>
  <c r="N236" i="1" a="1"/>
  <c r="N236" i="1" s="1"/>
  <c r="O236" i="1" s="1"/>
  <c r="N237" i="1" a="1"/>
  <c r="N237" i="1" s="1"/>
  <c r="O237" i="1" s="1"/>
  <c r="N238" i="1" a="1"/>
  <c r="N238" i="1" s="1"/>
  <c r="O238" i="1" s="1"/>
  <c r="N239" i="1" a="1"/>
  <c r="N239" i="1" s="1"/>
  <c r="O239" i="1" s="1"/>
  <c r="N240" i="1" a="1"/>
  <c r="N240" i="1" s="1"/>
  <c r="O240" i="1" s="1"/>
  <c r="N241" i="1" a="1"/>
  <c r="N241" i="1" s="1"/>
  <c r="O241" i="1" s="1"/>
  <c r="N242" i="1" a="1"/>
  <c r="N242" i="1" s="1"/>
  <c r="O242" i="1" s="1"/>
  <c r="N243" i="1" a="1"/>
  <c r="N243" i="1" s="1"/>
  <c r="O243" i="1" s="1"/>
  <c r="N244" i="1" a="1"/>
  <c r="N244" i="1" s="1"/>
  <c r="O244" i="1" s="1"/>
  <c r="N245" i="1" a="1"/>
  <c r="N245" i="1" s="1"/>
  <c r="O245" i="1" s="1"/>
  <c r="N246" i="1" a="1"/>
  <c r="N246" i="1" s="1"/>
  <c r="O246" i="1" s="1"/>
  <c r="N247" i="1" a="1"/>
  <c r="N247" i="1" s="1"/>
  <c r="O247" i="1" s="1"/>
  <c r="N248" i="1" a="1"/>
  <c r="N248" i="1" s="1"/>
  <c r="O248" i="1" s="1"/>
  <c r="N249" i="1" a="1"/>
  <c r="N249" i="1" s="1"/>
  <c r="O249" i="1" s="1"/>
  <c r="N250" i="1" a="1"/>
  <c r="N250" i="1" s="1"/>
  <c r="O250" i="1" s="1"/>
  <c r="N251" i="1" a="1"/>
  <c r="N251" i="1" s="1"/>
  <c r="O251" i="1" s="1"/>
  <c r="N252" i="1" a="1"/>
  <c r="N252" i="1" s="1"/>
  <c r="O252" i="1" s="1"/>
  <c r="N253" i="1" a="1"/>
  <c r="N253" i="1" s="1"/>
  <c r="O253" i="1" s="1"/>
  <c r="N254" i="1" a="1"/>
  <c r="N254" i="1" s="1"/>
  <c r="O254" i="1" s="1"/>
  <c r="N255" i="1" a="1"/>
  <c r="N255" i="1" s="1"/>
  <c r="O255" i="1" s="1"/>
  <c r="N256" i="1" a="1"/>
  <c r="N256" i="1" s="1"/>
  <c r="O256" i="1" s="1"/>
  <c r="N257" i="1" a="1"/>
  <c r="N257" i="1" s="1"/>
  <c r="O257" i="1" s="1"/>
  <c r="N258" i="1" a="1"/>
  <c r="N258" i="1" s="1"/>
  <c r="O258" i="1" s="1"/>
  <c r="N259" i="1" a="1"/>
  <c r="N259" i="1" s="1"/>
  <c r="O259" i="1" s="1"/>
  <c r="N260" i="1" a="1"/>
  <c r="N260" i="1" s="1"/>
  <c r="O260" i="1" s="1"/>
  <c r="N261" i="1" a="1"/>
  <c r="N261" i="1" s="1"/>
  <c r="O261" i="1" s="1"/>
  <c r="N262" i="1" a="1"/>
  <c r="N262" i="1" s="1"/>
  <c r="O262" i="1" s="1"/>
  <c r="N263" i="1" a="1"/>
  <c r="N263" i="1" s="1"/>
  <c r="O263" i="1" s="1"/>
  <c r="N264" i="1" a="1"/>
  <c r="N264" i="1" s="1"/>
  <c r="O264" i="1" s="1"/>
  <c r="N265" i="1" a="1"/>
  <c r="N265" i="1" s="1"/>
  <c r="O265" i="1" s="1"/>
  <c r="N266" i="1" a="1"/>
  <c r="N266" i="1" s="1"/>
  <c r="O266" i="1" s="1"/>
  <c r="N267" i="1" a="1"/>
  <c r="N267" i="1" s="1"/>
  <c r="O267" i="1" s="1"/>
  <c r="N268" i="1" a="1"/>
  <c r="N268" i="1" s="1"/>
  <c r="O268" i="1" s="1"/>
  <c r="N269" i="1" a="1"/>
  <c r="N269" i="1" s="1"/>
  <c r="O269" i="1" s="1"/>
  <c r="N270" i="1" a="1"/>
  <c r="N270" i="1" s="1"/>
  <c r="O270" i="1" s="1"/>
  <c r="N271" i="1" a="1"/>
  <c r="N271" i="1" s="1"/>
  <c r="O271" i="1" s="1"/>
  <c r="N272" i="1" a="1"/>
  <c r="N272" i="1" s="1"/>
  <c r="O272" i="1" s="1"/>
  <c r="N273" i="1" a="1"/>
  <c r="N273" i="1" s="1"/>
  <c r="O273" i="1" s="1"/>
  <c r="N274" i="1" a="1"/>
  <c r="N274" i="1" s="1"/>
  <c r="O274" i="1" s="1"/>
  <c r="N275" i="1" a="1"/>
  <c r="N275" i="1" s="1"/>
  <c r="O275" i="1" s="1"/>
  <c r="N276" i="1" a="1"/>
  <c r="N276" i="1" s="1"/>
  <c r="O276" i="1" s="1"/>
  <c r="N277" i="1" a="1"/>
  <c r="N277" i="1" s="1"/>
  <c r="O277" i="1" s="1"/>
  <c r="N278" i="1" a="1"/>
  <c r="N278" i="1" s="1"/>
  <c r="O278" i="1" s="1"/>
  <c r="N279" i="1" a="1"/>
  <c r="N279" i="1" s="1"/>
  <c r="O279" i="1" s="1"/>
  <c r="N280" i="1" a="1"/>
  <c r="N280" i="1" s="1"/>
  <c r="O280" i="1" s="1"/>
  <c r="N281" i="1" a="1"/>
  <c r="N281" i="1" s="1"/>
  <c r="O281" i="1" s="1"/>
  <c r="N282" i="1" a="1"/>
  <c r="N282" i="1" s="1"/>
  <c r="O282" i="1" s="1"/>
  <c r="N283" i="1" a="1"/>
  <c r="N283" i="1" s="1"/>
  <c r="O283" i="1" s="1"/>
  <c r="N284" i="1" a="1"/>
  <c r="N284" i="1" s="1"/>
  <c r="O284" i="1" s="1"/>
  <c r="N285" i="1" a="1"/>
  <c r="N285" i="1" s="1"/>
  <c r="O285" i="1" s="1"/>
  <c r="N286" i="1" a="1"/>
  <c r="N286" i="1" s="1"/>
  <c r="O286" i="1" s="1"/>
  <c r="N287" i="1" a="1"/>
  <c r="N287" i="1" s="1"/>
  <c r="O287" i="1" s="1"/>
  <c r="N288" i="1" a="1"/>
  <c r="N288" i="1" s="1"/>
  <c r="O288" i="1" s="1"/>
  <c r="N289" i="1" a="1"/>
  <c r="N289" i="1" s="1"/>
  <c r="O289" i="1" s="1"/>
  <c r="N290" i="1" a="1"/>
  <c r="N290" i="1" s="1"/>
  <c r="O290" i="1" s="1"/>
  <c r="N291" i="1" a="1"/>
  <c r="N291" i="1" s="1"/>
  <c r="O291" i="1" s="1"/>
  <c r="N292" i="1" a="1"/>
  <c r="N292" i="1" s="1"/>
  <c r="O292" i="1" s="1"/>
  <c r="N293" i="1" a="1"/>
  <c r="N293" i="1" s="1"/>
  <c r="O293" i="1" s="1"/>
  <c r="N294" i="1" a="1"/>
  <c r="N294" i="1" s="1"/>
  <c r="O294" i="1" s="1"/>
  <c r="N295" i="1" a="1"/>
  <c r="N295" i="1" s="1"/>
  <c r="O295" i="1" s="1"/>
  <c r="N296" i="1" a="1"/>
  <c r="N296" i="1" s="1"/>
  <c r="O296" i="1" s="1"/>
  <c r="N297" i="1" a="1"/>
  <c r="N297" i="1" s="1"/>
  <c r="O297" i="1" s="1"/>
  <c r="N298" i="1" a="1"/>
  <c r="N298" i="1" s="1"/>
  <c r="O298" i="1" s="1"/>
  <c r="N299" i="1" a="1"/>
  <c r="N299" i="1" s="1"/>
  <c r="O299" i="1" s="1"/>
  <c r="N300" i="1" a="1"/>
  <c r="N300" i="1" s="1"/>
  <c r="O300" i="1" s="1"/>
  <c r="N301" i="1" a="1"/>
  <c r="N301" i="1" s="1"/>
  <c r="O301" i="1" s="1"/>
  <c r="N302" i="1" a="1"/>
  <c r="N302" i="1" s="1"/>
  <c r="O302" i="1" s="1"/>
  <c r="N303" i="1" a="1"/>
  <c r="N303" i="1" s="1"/>
  <c r="O303" i="1" s="1"/>
  <c r="N304" i="1" a="1"/>
  <c r="N304" i="1" s="1"/>
  <c r="O304" i="1" s="1"/>
  <c r="N305" i="1" a="1"/>
  <c r="N305" i="1" s="1"/>
  <c r="O305" i="1" s="1"/>
  <c r="N306" i="1" a="1"/>
  <c r="N306" i="1" s="1"/>
  <c r="O306" i="1" s="1"/>
  <c r="N307" i="1" a="1"/>
  <c r="N307" i="1" s="1"/>
  <c r="O307" i="1" s="1"/>
  <c r="N308" i="1" a="1"/>
  <c r="N308" i="1" s="1"/>
  <c r="O308" i="1" s="1"/>
  <c r="N309" i="1" a="1"/>
  <c r="N309" i="1" s="1"/>
  <c r="O309" i="1" s="1"/>
  <c r="N310" i="1" a="1"/>
  <c r="N310" i="1" s="1"/>
  <c r="O310" i="1" s="1"/>
  <c r="N311" i="1" a="1"/>
  <c r="N311" i="1" s="1"/>
  <c r="O311" i="1" s="1"/>
  <c r="N312" i="1" a="1"/>
  <c r="N312" i="1" s="1"/>
  <c r="O312" i="1" s="1"/>
  <c r="N313" i="1" a="1"/>
  <c r="N313" i="1" s="1"/>
  <c r="O313" i="1" s="1"/>
  <c r="N314" i="1" a="1"/>
  <c r="N314" i="1" s="1"/>
  <c r="O314" i="1" s="1"/>
  <c r="N315" i="1" a="1"/>
  <c r="N315" i="1" s="1"/>
  <c r="O315" i="1" s="1"/>
  <c r="N316" i="1" a="1"/>
  <c r="N316" i="1" s="1"/>
  <c r="O316" i="1" s="1"/>
  <c r="N317" i="1" a="1"/>
  <c r="N317" i="1" s="1"/>
  <c r="O317" i="1" s="1"/>
  <c r="N318" i="1" a="1"/>
  <c r="N318" i="1" s="1"/>
  <c r="O318" i="1" s="1"/>
  <c r="N319" i="1" a="1"/>
  <c r="N319" i="1" s="1"/>
  <c r="O319" i="1" s="1"/>
  <c r="N320" i="1" a="1"/>
  <c r="N320" i="1" s="1"/>
  <c r="O320" i="1" s="1"/>
  <c r="N321" i="1" a="1"/>
  <c r="N321" i="1" s="1"/>
  <c r="O321" i="1" s="1"/>
  <c r="N322" i="1" a="1"/>
  <c r="N322" i="1" s="1"/>
  <c r="O322" i="1" s="1"/>
  <c r="N323" i="1" a="1"/>
  <c r="N323" i="1" s="1"/>
  <c r="O323" i="1" s="1"/>
  <c r="N324" i="1" a="1"/>
  <c r="N324" i="1" s="1"/>
  <c r="O324" i="1" s="1"/>
  <c r="N325" i="1" a="1"/>
  <c r="N325" i="1" s="1"/>
  <c r="O325" i="1" s="1"/>
  <c r="N326" i="1" a="1"/>
  <c r="N326" i="1" s="1"/>
  <c r="O326" i="1" s="1"/>
  <c r="N327" i="1" a="1"/>
  <c r="N327" i="1" s="1"/>
  <c r="O327" i="1" s="1"/>
  <c r="N328" i="1" a="1"/>
  <c r="N328" i="1" s="1"/>
  <c r="O328" i="1" s="1"/>
  <c r="N329" i="1" a="1"/>
  <c r="N329" i="1" s="1"/>
  <c r="O329" i="1" s="1"/>
  <c r="N330" i="1" a="1"/>
  <c r="N330" i="1" s="1"/>
  <c r="O330" i="1" s="1"/>
  <c r="N331" i="1" a="1"/>
  <c r="N331" i="1" s="1"/>
  <c r="O331" i="1" s="1"/>
  <c r="N332" i="1" a="1"/>
  <c r="N332" i="1" s="1"/>
  <c r="O332" i="1" s="1"/>
  <c r="N333" i="1" a="1"/>
  <c r="N333" i="1" s="1"/>
  <c r="O333" i="1" s="1"/>
  <c r="N334" i="1" a="1"/>
  <c r="N334" i="1" s="1"/>
  <c r="O334" i="1" s="1"/>
  <c r="N335" i="1" a="1"/>
  <c r="N335" i="1" s="1"/>
  <c r="O335" i="1" s="1"/>
  <c r="N336" i="1" a="1"/>
  <c r="N336" i="1" s="1"/>
  <c r="O336" i="1" s="1"/>
  <c r="N337" i="1" a="1"/>
  <c r="N337" i="1" s="1"/>
  <c r="O337" i="1" s="1"/>
  <c r="N338" i="1" a="1"/>
  <c r="N338" i="1" s="1"/>
  <c r="O338" i="1" s="1"/>
  <c r="N339" i="1" a="1"/>
  <c r="N339" i="1" s="1"/>
  <c r="O339" i="1" s="1"/>
  <c r="N340" i="1" a="1"/>
  <c r="N340" i="1" s="1"/>
  <c r="O340" i="1" s="1"/>
  <c r="N341" i="1" a="1"/>
  <c r="N341" i="1" s="1"/>
  <c r="O341" i="1" s="1"/>
  <c r="N342" i="1" a="1"/>
  <c r="N342" i="1" s="1"/>
  <c r="O342" i="1" s="1"/>
  <c r="N343" i="1" a="1"/>
  <c r="N343" i="1" s="1"/>
  <c r="O343" i="1" s="1"/>
  <c r="N344" i="1" a="1"/>
  <c r="N344" i="1" s="1"/>
  <c r="O344" i="1" s="1"/>
  <c r="N345" i="1" a="1"/>
  <c r="N345" i="1" s="1"/>
  <c r="O345" i="1" s="1"/>
  <c r="N346" i="1" a="1"/>
  <c r="N346" i="1" s="1"/>
  <c r="O346" i="1" s="1"/>
  <c r="N347" i="1" a="1"/>
  <c r="N347" i="1" s="1"/>
  <c r="O347" i="1" s="1"/>
  <c r="N348" i="1" a="1"/>
  <c r="N348" i="1" s="1"/>
  <c r="O348" i="1" s="1"/>
  <c r="N349" i="1" a="1"/>
  <c r="N349" i="1" s="1"/>
  <c r="O349" i="1" s="1"/>
  <c r="N350" i="1" a="1"/>
  <c r="N350" i="1" s="1"/>
  <c r="O350" i="1" s="1"/>
  <c r="N351" i="1" a="1"/>
  <c r="N351" i="1" s="1"/>
  <c r="O351" i="1" s="1"/>
  <c r="N352" i="1" a="1"/>
  <c r="N352" i="1" s="1"/>
  <c r="O352" i="1" s="1"/>
  <c r="N353" i="1" a="1"/>
  <c r="N353" i="1" s="1"/>
  <c r="O353" i="1" s="1"/>
  <c r="N354" i="1" a="1"/>
  <c r="N354" i="1" s="1"/>
  <c r="O354" i="1" s="1"/>
  <c r="N355" i="1" a="1"/>
  <c r="N355" i="1" s="1"/>
  <c r="O355" i="1" s="1"/>
  <c r="N356" i="1" a="1"/>
  <c r="N356" i="1" s="1"/>
  <c r="O356" i="1" s="1"/>
  <c r="N357" i="1" a="1"/>
  <c r="N357" i="1" s="1"/>
  <c r="O357" i="1" s="1"/>
  <c r="N358" i="1" a="1"/>
  <c r="N358" i="1" s="1"/>
  <c r="O358" i="1" s="1"/>
  <c r="N359" i="1" a="1"/>
  <c r="N359" i="1" s="1"/>
  <c r="O359" i="1" s="1"/>
  <c r="N360" i="1" a="1"/>
  <c r="N360" i="1" s="1"/>
  <c r="O360" i="1" s="1"/>
  <c r="N361" i="1" a="1"/>
  <c r="N361" i="1" s="1"/>
  <c r="O361" i="1" s="1"/>
  <c r="N362" i="1" a="1"/>
  <c r="N362" i="1" s="1"/>
  <c r="O362" i="1" s="1"/>
  <c r="N363" i="1" a="1"/>
  <c r="N363" i="1" s="1"/>
  <c r="O363" i="1" s="1"/>
  <c r="N364" i="1" a="1"/>
  <c r="N364" i="1" s="1"/>
  <c r="O364" i="1" s="1"/>
  <c r="N365" i="1" a="1"/>
  <c r="N365" i="1" s="1"/>
  <c r="O365" i="1" s="1"/>
  <c r="N366" i="1" a="1"/>
  <c r="N366" i="1" s="1"/>
  <c r="O366" i="1" s="1"/>
  <c r="N367" i="1" a="1"/>
  <c r="N367" i="1" s="1"/>
  <c r="O367" i="1" s="1"/>
  <c r="N368" i="1" a="1"/>
  <c r="N368" i="1" s="1"/>
  <c r="O368" i="1" s="1"/>
  <c r="N369" i="1" a="1"/>
  <c r="N369" i="1" s="1"/>
  <c r="O369" i="1" s="1"/>
  <c r="N370" i="1" a="1"/>
  <c r="N370" i="1" s="1"/>
  <c r="O370" i="1" s="1"/>
  <c r="N371" i="1" a="1"/>
  <c r="N371" i="1" s="1"/>
  <c r="O371" i="1" s="1"/>
  <c r="N372" i="1" a="1"/>
  <c r="N372" i="1" s="1"/>
  <c r="O372" i="1" s="1"/>
  <c r="N373" i="1" a="1"/>
  <c r="N373" i="1" s="1"/>
  <c r="O373" i="1" s="1"/>
  <c r="N374" i="1" a="1"/>
  <c r="N374" i="1" s="1"/>
  <c r="O374" i="1" s="1"/>
  <c r="N375" i="1" a="1"/>
  <c r="N375" i="1" s="1"/>
  <c r="O375" i="1" s="1"/>
  <c r="N376" i="1" a="1"/>
  <c r="N376" i="1" s="1"/>
  <c r="O376" i="1" s="1"/>
  <c r="N377" i="1" a="1"/>
  <c r="N377" i="1" s="1"/>
  <c r="O377" i="1" s="1"/>
  <c r="N378" i="1" a="1"/>
  <c r="N378" i="1" s="1"/>
  <c r="O378" i="1" s="1"/>
  <c r="N379" i="1" a="1"/>
  <c r="N379" i="1" s="1"/>
  <c r="O379" i="1" s="1"/>
  <c r="N380" i="1" a="1"/>
  <c r="N380" i="1" s="1"/>
  <c r="O380" i="1" s="1"/>
  <c r="N381" i="1" a="1"/>
  <c r="N381" i="1" s="1"/>
  <c r="O381" i="1" s="1"/>
  <c r="N382" i="1" a="1"/>
  <c r="N382" i="1" s="1"/>
  <c r="O382" i="1" s="1"/>
  <c r="N383" i="1" a="1"/>
  <c r="N383" i="1" s="1"/>
  <c r="O383" i="1" s="1"/>
  <c r="N384" i="1" a="1"/>
  <c r="N384" i="1" s="1"/>
  <c r="O384" i="1" s="1"/>
  <c r="N385" i="1" a="1"/>
  <c r="N385" i="1" s="1"/>
  <c r="O385" i="1" s="1"/>
  <c r="N386" i="1" a="1"/>
  <c r="N386" i="1" s="1"/>
  <c r="O386" i="1" s="1"/>
  <c r="N387" i="1" a="1"/>
  <c r="N387" i="1" s="1"/>
  <c r="O387" i="1" s="1"/>
  <c r="N388" i="1" a="1"/>
  <c r="N388" i="1" s="1"/>
  <c r="O388" i="1" s="1"/>
  <c r="N389" i="1" a="1"/>
  <c r="N389" i="1" s="1"/>
  <c r="O389" i="1" s="1"/>
  <c r="N390" i="1" a="1"/>
  <c r="N390" i="1" s="1"/>
  <c r="O390" i="1" s="1"/>
  <c r="N391" i="1" a="1"/>
  <c r="N391" i="1" s="1"/>
  <c r="O391" i="1" s="1"/>
  <c r="N392" i="1" a="1"/>
  <c r="N392" i="1" s="1"/>
  <c r="O392" i="1" s="1"/>
  <c r="N393" i="1" a="1"/>
  <c r="N393" i="1" s="1"/>
  <c r="O393" i="1" s="1"/>
  <c r="N394" i="1" a="1"/>
  <c r="N394" i="1" s="1"/>
  <c r="O394" i="1" s="1"/>
  <c r="N395" i="1" a="1"/>
  <c r="N395" i="1" s="1"/>
  <c r="O395" i="1" s="1"/>
  <c r="N396" i="1" a="1"/>
  <c r="N396" i="1" s="1"/>
  <c r="O396" i="1" s="1"/>
  <c r="N397" i="1" a="1"/>
  <c r="N397" i="1" s="1"/>
  <c r="O397" i="1" s="1"/>
  <c r="N398" i="1" a="1"/>
  <c r="N398" i="1" s="1"/>
  <c r="O398" i="1" s="1"/>
  <c r="N399" i="1" a="1"/>
  <c r="N399" i="1" s="1"/>
  <c r="O399" i="1" s="1"/>
  <c r="N400" i="1" a="1"/>
  <c r="N400" i="1" s="1"/>
  <c r="O400" i="1" s="1"/>
  <c r="N401" i="1" a="1"/>
  <c r="N401" i="1" s="1"/>
  <c r="O401" i="1" s="1"/>
  <c r="N402" i="1" a="1"/>
  <c r="N402" i="1" s="1"/>
  <c r="O402" i="1" s="1"/>
  <c r="N403" i="1" a="1"/>
  <c r="N403" i="1" s="1"/>
  <c r="O403" i="1" s="1"/>
  <c r="N404" i="1" a="1"/>
  <c r="N404" i="1" s="1"/>
  <c r="O404" i="1" s="1"/>
  <c r="N405" i="1" a="1"/>
  <c r="N405" i="1" s="1"/>
  <c r="O405" i="1" s="1"/>
  <c r="N406" i="1" a="1"/>
  <c r="N406" i="1" s="1"/>
  <c r="O406" i="1" s="1"/>
  <c r="N407" i="1" a="1"/>
  <c r="N407" i="1" s="1"/>
  <c r="O407" i="1" s="1"/>
  <c r="N408" i="1" a="1"/>
  <c r="N408" i="1" s="1"/>
  <c r="O408" i="1" s="1"/>
  <c r="N409" i="1" a="1"/>
  <c r="N409" i="1" s="1"/>
  <c r="O409" i="1" s="1"/>
  <c r="N410" i="1" a="1"/>
  <c r="N410" i="1" s="1"/>
  <c r="O410" i="1" s="1"/>
  <c r="N411" i="1" a="1"/>
  <c r="N411" i="1" s="1"/>
  <c r="O411" i="1" s="1"/>
  <c r="N412" i="1" a="1"/>
  <c r="N412" i="1" s="1"/>
  <c r="O412" i="1" s="1"/>
  <c r="N413" i="1" a="1"/>
  <c r="N413" i="1" s="1"/>
  <c r="O413" i="1" s="1"/>
  <c r="N414" i="1" a="1"/>
  <c r="N414" i="1" s="1"/>
  <c r="O414" i="1" s="1"/>
  <c r="N415" i="1" a="1"/>
  <c r="N415" i="1" s="1"/>
  <c r="O415" i="1" s="1"/>
  <c r="N416" i="1" a="1"/>
  <c r="N416" i="1" s="1"/>
  <c r="O416" i="1" s="1"/>
  <c r="N417" i="1" a="1"/>
  <c r="N417" i="1" s="1"/>
  <c r="O417" i="1" s="1"/>
  <c r="N418" i="1" a="1"/>
  <c r="N418" i="1" s="1"/>
  <c r="O418" i="1" s="1"/>
  <c r="N419" i="1" a="1"/>
  <c r="N419" i="1" s="1"/>
  <c r="O419" i="1" s="1"/>
  <c r="N420" i="1" a="1"/>
  <c r="N420" i="1" s="1"/>
  <c r="O420" i="1" s="1"/>
  <c r="N421" i="1" a="1"/>
  <c r="N421" i="1" s="1"/>
  <c r="O421" i="1" s="1"/>
  <c r="N422" i="1" a="1"/>
  <c r="N422" i="1" s="1"/>
  <c r="O422" i="1" s="1"/>
  <c r="N423" i="1" a="1"/>
  <c r="N423" i="1" s="1"/>
  <c r="O423" i="1" s="1"/>
  <c r="N424" i="1" a="1"/>
  <c r="N424" i="1" s="1"/>
  <c r="O424" i="1" s="1"/>
  <c r="N425" i="1" a="1"/>
  <c r="N425" i="1" s="1"/>
  <c r="O425" i="1" s="1"/>
  <c r="N426" i="1" a="1"/>
  <c r="N426" i="1" s="1"/>
  <c r="O426" i="1" s="1"/>
  <c r="N427" i="1" a="1"/>
  <c r="N427" i="1" s="1"/>
  <c r="O427" i="1" s="1"/>
  <c r="N428" i="1" a="1"/>
  <c r="N428" i="1" s="1"/>
  <c r="O428" i="1" s="1"/>
  <c r="N429" i="1" a="1"/>
  <c r="N429" i="1" s="1"/>
  <c r="O429" i="1" s="1"/>
  <c r="N430" i="1" a="1"/>
  <c r="N430" i="1" s="1"/>
  <c r="O430" i="1" s="1"/>
  <c r="N431" i="1" a="1"/>
  <c r="N431" i="1" s="1"/>
  <c r="O431" i="1" s="1"/>
  <c r="N432" i="1" a="1"/>
  <c r="N432" i="1" s="1"/>
  <c r="O432" i="1" s="1"/>
  <c r="N433" i="1" a="1"/>
  <c r="N433" i="1" s="1"/>
  <c r="O433" i="1" s="1"/>
  <c r="N434" i="1" a="1"/>
  <c r="N434" i="1" s="1"/>
  <c r="O434" i="1" s="1"/>
  <c r="N435" i="1" a="1"/>
  <c r="N435" i="1" s="1"/>
  <c r="O435" i="1" s="1"/>
  <c r="N436" i="1" a="1"/>
  <c r="N436" i="1" s="1"/>
  <c r="O436" i="1" s="1"/>
  <c r="N437" i="1" a="1"/>
  <c r="N437" i="1" s="1"/>
  <c r="O437" i="1" s="1"/>
  <c r="N438" i="1" a="1"/>
  <c r="N438" i="1" s="1"/>
  <c r="O438" i="1" s="1"/>
  <c r="N439" i="1" a="1"/>
  <c r="N439" i="1" s="1"/>
  <c r="O439" i="1" s="1"/>
  <c r="N440" i="1" a="1"/>
  <c r="N440" i="1" s="1"/>
  <c r="O440" i="1" s="1"/>
  <c r="N441" i="1" a="1"/>
  <c r="N441" i="1" s="1"/>
  <c r="O441" i="1" s="1"/>
  <c r="N442" i="1" a="1"/>
  <c r="N442" i="1" s="1"/>
  <c r="O442" i="1" s="1"/>
  <c r="N443" i="1" a="1"/>
  <c r="N443" i="1" s="1"/>
  <c r="O443" i="1" s="1"/>
  <c r="N444" i="1" a="1"/>
  <c r="N444" i="1" s="1"/>
  <c r="O444" i="1" s="1"/>
  <c r="N445" i="1" a="1"/>
  <c r="N445" i="1" s="1"/>
  <c r="O445" i="1" s="1"/>
  <c r="N446" i="1" a="1"/>
  <c r="N446" i="1" s="1"/>
  <c r="O446" i="1" s="1"/>
  <c r="N447" i="1" a="1"/>
  <c r="N447" i="1" s="1"/>
  <c r="O447" i="1" s="1"/>
  <c r="N448" i="1" a="1"/>
  <c r="N448" i="1" s="1"/>
  <c r="O448" i="1" s="1"/>
  <c r="N449" i="1" a="1"/>
  <c r="N449" i="1" s="1"/>
  <c r="O449" i="1" s="1"/>
  <c r="N450" i="1" a="1"/>
  <c r="N450" i="1" s="1"/>
  <c r="O450" i="1" s="1"/>
  <c r="N451" i="1" a="1"/>
  <c r="N451" i="1" s="1"/>
  <c r="O451" i="1" s="1"/>
  <c r="N452" i="1" a="1"/>
  <c r="N452" i="1" s="1"/>
  <c r="O452" i="1" s="1"/>
  <c r="N453" i="1" a="1"/>
  <c r="N453" i="1" s="1"/>
  <c r="O453" i="1" s="1"/>
  <c r="N454" i="1" a="1"/>
  <c r="N454" i="1" s="1"/>
  <c r="O454" i="1" s="1"/>
  <c r="N455" i="1" a="1"/>
  <c r="N455" i="1" s="1"/>
  <c r="O455" i="1" s="1"/>
  <c r="N456" i="1" a="1"/>
  <c r="N456" i="1" s="1"/>
  <c r="O456" i="1" s="1"/>
  <c r="N457" i="1" a="1"/>
  <c r="N457" i="1" s="1"/>
  <c r="O457" i="1" s="1"/>
  <c r="N458" i="1" a="1"/>
  <c r="N458" i="1" s="1"/>
  <c r="O458" i="1" s="1"/>
  <c r="N459" i="1" a="1"/>
  <c r="N459" i="1" s="1"/>
  <c r="O459" i="1" s="1"/>
  <c r="N460" i="1" a="1"/>
  <c r="N460" i="1" s="1"/>
  <c r="O460" i="1" s="1"/>
  <c r="N461" i="1" a="1"/>
  <c r="N461" i="1" s="1"/>
  <c r="O461" i="1" s="1"/>
  <c r="N462" i="1" a="1"/>
  <c r="N462" i="1" s="1"/>
  <c r="O462" i="1" s="1"/>
  <c r="N463" i="1" a="1"/>
  <c r="N463" i="1" s="1"/>
  <c r="O463" i="1" s="1"/>
  <c r="N464" i="1" a="1"/>
  <c r="N464" i="1" s="1"/>
  <c r="O464" i="1" s="1"/>
  <c r="N465" i="1" a="1"/>
  <c r="N465" i="1" s="1"/>
  <c r="O465" i="1" s="1"/>
  <c r="N466" i="1" a="1"/>
  <c r="N466" i="1" s="1"/>
  <c r="O466" i="1" s="1"/>
  <c r="N467" i="1" a="1"/>
  <c r="N467" i="1" s="1"/>
  <c r="O467" i="1" s="1"/>
  <c r="N468" i="1" a="1"/>
  <c r="N468" i="1" s="1"/>
  <c r="O468" i="1" s="1"/>
  <c r="N469" i="1" a="1"/>
  <c r="N469" i="1" s="1"/>
  <c r="O469" i="1" s="1"/>
  <c r="N470" i="1" a="1"/>
  <c r="N470" i="1" s="1"/>
  <c r="O470" i="1" s="1"/>
  <c r="N471" i="1" a="1"/>
  <c r="N471" i="1" s="1"/>
  <c r="O471" i="1" s="1"/>
  <c r="N472" i="1" a="1"/>
  <c r="N472" i="1" s="1"/>
  <c r="O472" i="1" s="1"/>
  <c r="N473" i="1" a="1"/>
  <c r="N473" i="1" s="1"/>
  <c r="O473" i="1" s="1"/>
  <c r="N474" i="1" a="1"/>
  <c r="N474" i="1" s="1"/>
  <c r="O474" i="1" s="1"/>
  <c r="N475" i="1" a="1"/>
  <c r="N475" i="1" s="1"/>
  <c r="O475" i="1" s="1"/>
  <c r="N476" i="1" a="1"/>
  <c r="N476" i="1" s="1"/>
  <c r="O476" i="1" s="1"/>
  <c r="N477" i="1" a="1"/>
  <c r="N477" i="1" s="1"/>
  <c r="O477" i="1" s="1"/>
  <c r="N478" i="1" a="1"/>
  <c r="N478" i="1" s="1"/>
  <c r="O478" i="1" s="1"/>
  <c r="N479" i="1" a="1"/>
  <c r="N479" i="1" s="1"/>
  <c r="O479" i="1" s="1"/>
  <c r="N480" i="1" a="1"/>
  <c r="N480" i="1" s="1"/>
  <c r="O480" i="1" s="1"/>
  <c r="N481" i="1" a="1"/>
  <c r="N481" i="1" s="1"/>
  <c r="O481" i="1" s="1"/>
  <c r="N482" i="1" a="1"/>
  <c r="N482" i="1" s="1"/>
  <c r="O482" i="1" s="1"/>
  <c r="N483" i="1" a="1"/>
  <c r="N483" i="1" s="1"/>
  <c r="O483" i="1" s="1"/>
  <c r="N484" i="1" a="1"/>
  <c r="N484" i="1" s="1"/>
  <c r="O484" i="1" s="1"/>
  <c r="N485" i="1" a="1"/>
  <c r="N485" i="1" s="1"/>
  <c r="O485" i="1" s="1"/>
  <c r="N486" i="1" a="1"/>
  <c r="N486" i="1" s="1"/>
  <c r="O486" i="1" s="1"/>
  <c r="N487" i="1" a="1"/>
  <c r="N487" i="1" s="1"/>
  <c r="O487" i="1" s="1"/>
  <c r="N488" i="1" a="1"/>
  <c r="N488" i="1" s="1"/>
  <c r="O488" i="1" s="1"/>
  <c r="N489" i="1" a="1"/>
  <c r="N489" i="1" s="1"/>
  <c r="O489" i="1" s="1"/>
  <c r="N490" i="1" a="1"/>
  <c r="N490" i="1" s="1"/>
  <c r="O490" i="1" s="1"/>
  <c r="N491" i="1" a="1"/>
  <c r="N491" i="1" s="1"/>
  <c r="O491" i="1" s="1"/>
  <c r="N492" i="1" a="1"/>
  <c r="N492" i="1" s="1"/>
  <c r="O492" i="1" s="1"/>
  <c r="N493" i="1" a="1"/>
  <c r="N493" i="1" s="1"/>
  <c r="O493" i="1" s="1"/>
  <c r="N494" i="1" a="1"/>
  <c r="N494" i="1" s="1"/>
  <c r="O494" i="1" s="1"/>
  <c r="N495" i="1" a="1"/>
  <c r="N495" i="1" s="1"/>
  <c r="O495" i="1" s="1"/>
  <c r="N496" i="1" a="1"/>
  <c r="N496" i="1" s="1"/>
  <c r="O496" i="1" s="1"/>
  <c r="N497" i="1" a="1"/>
  <c r="N497" i="1" s="1"/>
  <c r="O497" i="1" s="1"/>
  <c r="N498" i="1" a="1"/>
  <c r="N498" i="1" s="1"/>
  <c r="O498" i="1" s="1"/>
  <c r="N499" i="1" a="1"/>
  <c r="N499" i="1" s="1"/>
  <c r="O499" i="1" s="1"/>
  <c r="N500" i="1" a="1"/>
  <c r="N500" i="1" s="1"/>
  <c r="O500" i="1" s="1"/>
  <c r="N501" i="1" a="1"/>
  <c r="N501" i="1" s="1"/>
  <c r="O501" i="1" s="1"/>
  <c r="N502" i="1" a="1"/>
  <c r="N502" i="1" s="1"/>
  <c r="O502" i="1" s="1"/>
  <c r="N503" i="1" a="1"/>
  <c r="N503" i="1" s="1"/>
  <c r="O503" i="1" s="1"/>
  <c r="N504" i="1" a="1"/>
  <c r="N504" i="1" s="1"/>
  <c r="O504" i="1" s="1"/>
  <c r="N505" i="1" a="1"/>
  <c r="N505" i="1" s="1"/>
  <c r="O505" i="1" s="1"/>
  <c r="N506" i="1" a="1"/>
  <c r="N506" i="1" s="1"/>
  <c r="O506" i="1" s="1"/>
  <c r="N507" i="1" a="1"/>
  <c r="N507" i="1" s="1"/>
  <c r="O507" i="1" s="1"/>
  <c r="N508" i="1" a="1"/>
  <c r="N508" i="1" s="1"/>
  <c r="O508" i="1" s="1"/>
  <c r="N509" i="1" a="1"/>
  <c r="N509" i="1" s="1"/>
  <c r="O509" i="1" s="1"/>
  <c r="N510" i="1" a="1"/>
  <c r="N510" i="1" s="1"/>
  <c r="O510" i="1" s="1"/>
  <c r="N511" i="1" a="1"/>
  <c r="N511" i="1" s="1"/>
  <c r="O511" i="1" s="1"/>
  <c r="N512" i="1" a="1"/>
  <c r="N512" i="1" s="1"/>
  <c r="O512" i="1" s="1"/>
  <c r="N513" i="1" a="1"/>
  <c r="N513" i="1" s="1"/>
  <c r="O513" i="1" s="1"/>
  <c r="N514" i="1" a="1"/>
  <c r="N514" i="1" s="1"/>
  <c r="O514" i="1" s="1"/>
  <c r="N515" i="1" a="1"/>
  <c r="N515" i="1" s="1"/>
  <c r="O515" i="1" s="1"/>
  <c r="N516" i="1" a="1"/>
  <c r="N516" i="1" s="1"/>
  <c r="O516" i="1" s="1"/>
  <c r="N517" i="1" a="1"/>
  <c r="N517" i="1" s="1"/>
  <c r="O517" i="1" s="1"/>
  <c r="N518" i="1" a="1"/>
  <c r="N518" i="1" s="1"/>
  <c r="O518" i="1" s="1"/>
  <c r="N519" i="1" a="1"/>
  <c r="N519" i="1" s="1"/>
  <c r="O519" i="1" s="1"/>
  <c r="N520" i="1" a="1"/>
  <c r="N520" i="1" s="1"/>
  <c r="O520" i="1" s="1"/>
  <c r="N521" i="1" a="1"/>
  <c r="N521" i="1" s="1"/>
  <c r="O521" i="1" s="1"/>
  <c r="N522" i="1" a="1"/>
  <c r="N522" i="1" s="1"/>
  <c r="O522" i="1" s="1"/>
  <c r="N523" i="1" a="1"/>
  <c r="N523" i="1" s="1"/>
  <c r="O523" i="1" s="1"/>
  <c r="N524" i="1" a="1"/>
  <c r="N524" i="1" s="1"/>
  <c r="O524" i="1" s="1"/>
  <c r="N525" i="1" a="1"/>
  <c r="N525" i="1" s="1"/>
  <c r="O525" i="1" s="1"/>
  <c r="N526" i="1" a="1"/>
  <c r="N526" i="1" s="1"/>
  <c r="O526" i="1" s="1"/>
  <c r="N527" i="1" a="1"/>
  <c r="N527" i="1" s="1"/>
  <c r="O527" i="1" s="1"/>
  <c r="N528" i="1" a="1"/>
  <c r="N528" i="1" s="1"/>
  <c r="O528" i="1" s="1"/>
  <c r="N529" i="1" a="1"/>
  <c r="N529" i="1" s="1"/>
  <c r="O529" i="1" s="1"/>
  <c r="N530" i="1" a="1"/>
  <c r="N530" i="1" s="1"/>
  <c r="O530" i="1" s="1"/>
  <c r="N531" i="1" a="1"/>
  <c r="N531" i="1" s="1"/>
  <c r="O531" i="1" s="1"/>
  <c r="N532" i="1" a="1"/>
  <c r="N532" i="1" s="1"/>
  <c r="O532" i="1" s="1"/>
  <c r="N533" i="1" a="1"/>
  <c r="N533" i="1" s="1"/>
  <c r="O533" i="1" s="1"/>
  <c r="N534" i="1" a="1"/>
  <c r="N534" i="1" s="1"/>
  <c r="O534" i="1" s="1"/>
  <c r="N535" i="1" a="1"/>
  <c r="N535" i="1" s="1"/>
  <c r="O535" i="1" s="1"/>
  <c r="N536" i="1" a="1"/>
  <c r="N536" i="1" s="1"/>
  <c r="O536" i="1" s="1"/>
  <c r="N537" i="1" a="1"/>
  <c r="N537" i="1" s="1"/>
  <c r="O537" i="1" s="1"/>
  <c r="N538" i="1" a="1"/>
  <c r="N538" i="1" s="1"/>
  <c r="O538" i="1" s="1"/>
  <c r="N539" i="1" a="1"/>
  <c r="N539" i="1" s="1"/>
  <c r="O539" i="1" s="1"/>
  <c r="N540" i="1" a="1"/>
  <c r="N540" i="1" s="1"/>
  <c r="O540" i="1" s="1"/>
  <c r="N541" i="1" a="1"/>
  <c r="N541" i="1" s="1"/>
  <c r="O541" i="1" s="1"/>
  <c r="N542" i="1" a="1"/>
  <c r="N542" i="1" s="1"/>
  <c r="O542" i="1" s="1"/>
  <c r="N543" i="1" a="1"/>
  <c r="N543" i="1" s="1"/>
  <c r="O543" i="1" s="1"/>
  <c r="N544" i="1" a="1"/>
  <c r="N544" i="1" s="1"/>
  <c r="O544" i="1" s="1"/>
  <c r="N545" i="1" a="1"/>
  <c r="N545" i="1" s="1"/>
  <c r="O545" i="1" s="1"/>
  <c r="N546" i="1" a="1"/>
  <c r="N546" i="1" s="1"/>
  <c r="O546" i="1" s="1"/>
  <c r="N547" i="1" a="1"/>
  <c r="N547" i="1" s="1"/>
  <c r="O547" i="1" s="1"/>
  <c r="N548" i="1" a="1"/>
  <c r="N548" i="1" s="1"/>
  <c r="O548" i="1" s="1"/>
  <c r="N549" i="1" a="1"/>
  <c r="N549" i="1" s="1"/>
  <c r="O549" i="1" s="1"/>
  <c r="N550" i="1" a="1"/>
  <c r="N550" i="1" s="1"/>
  <c r="O550" i="1" s="1"/>
  <c r="N551" i="1" a="1"/>
  <c r="N551" i="1" s="1"/>
  <c r="O551" i="1" s="1"/>
  <c r="N552" i="1" a="1"/>
  <c r="N552" i="1" s="1"/>
  <c r="O552" i="1" s="1"/>
  <c r="N553" i="1" a="1"/>
  <c r="N553" i="1" s="1"/>
  <c r="O553" i="1" s="1"/>
  <c r="N554" i="1" a="1"/>
  <c r="N554" i="1" s="1"/>
  <c r="O554" i="1" s="1"/>
  <c r="N555" i="1" a="1"/>
  <c r="N555" i="1" s="1"/>
  <c r="O555" i="1" s="1"/>
  <c r="N556" i="1" a="1"/>
  <c r="N556" i="1" s="1"/>
  <c r="O556" i="1" s="1"/>
  <c r="N557" i="1" a="1"/>
  <c r="N557" i="1" s="1"/>
  <c r="O557" i="1" s="1"/>
  <c r="N558" i="1" a="1"/>
  <c r="N558" i="1" s="1"/>
  <c r="O558" i="1" s="1"/>
  <c r="N559" i="1" a="1"/>
  <c r="N559" i="1" s="1"/>
  <c r="O559" i="1" s="1"/>
  <c r="N560" i="1" a="1"/>
  <c r="N560" i="1" s="1"/>
  <c r="O560" i="1" s="1"/>
  <c r="N561" i="1" a="1"/>
  <c r="N561" i="1" s="1"/>
  <c r="O561" i="1" s="1"/>
  <c r="N562" i="1" a="1"/>
  <c r="N562" i="1" s="1"/>
  <c r="O562" i="1" s="1"/>
  <c r="N563" i="1" a="1"/>
  <c r="N563" i="1" s="1"/>
  <c r="O563" i="1" s="1"/>
  <c r="N564" i="1" a="1"/>
  <c r="N564" i="1" s="1"/>
  <c r="O564" i="1" s="1"/>
  <c r="N565" i="1" a="1"/>
  <c r="N565" i="1" s="1"/>
  <c r="O565" i="1" s="1"/>
  <c r="N566" i="1" a="1"/>
  <c r="N566" i="1" s="1"/>
  <c r="O566" i="1" s="1"/>
  <c r="N567" i="1" a="1"/>
  <c r="N567" i="1" s="1"/>
  <c r="O567" i="1" s="1"/>
  <c r="N568" i="1" a="1"/>
  <c r="N568" i="1" s="1"/>
  <c r="O568" i="1" s="1"/>
  <c r="N569" i="1" a="1"/>
  <c r="N569" i="1" s="1"/>
  <c r="O569" i="1" s="1"/>
  <c r="N570" i="1" a="1"/>
  <c r="N570" i="1" s="1"/>
  <c r="O570" i="1" s="1"/>
  <c r="N571" i="1" a="1"/>
  <c r="N571" i="1" s="1"/>
  <c r="O571" i="1" s="1"/>
  <c r="N572" i="1" a="1"/>
  <c r="N572" i="1" s="1"/>
  <c r="O572" i="1" s="1"/>
  <c r="N573" i="1" a="1"/>
  <c r="N573" i="1" s="1"/>
  <c r="O573" i="1" s="1"/>
  <c r="N574" i="1" a="1"/>
  <c r="N574" i="1" s="1"/>
  <c r="O574" i="1" s="1"/>
  <c r="N575" i="1" a="1"/>
  <c r="N575" i="1" s="1"/>
  <c r="O575" i="1" s="1"/>
  <c r="N576" i="1" a="1"/>
  <c r="N576" i="1" s="1"/>
  <c r="O576" i="1" s="1"/>
  <c r="N577" i="1" a="1"/>
  <c r="N577" i="1" s="1"/>
  <c r="O577" i="1" s="1"/>
  <c r="N578" i="1" a="1"/>
  <c r="N578" i="1" s="1"/>
  <c r="O578" i="1" s="1"/>
  <c r="N579" i="1" a="1"/>
  <c r="N579" i="1" s="1"/>
  <c r="O579" i="1" s="1"/>
  <c r="N580" i="1" a="1"/>
  <c r="N580" i="1" s="1"/>
  <c r="O580" i="1" s="1"/>
  <c r="N581" i="1" a="1"/>
  <c r="N581" i="1" s="1"/>
  <c r="O581" i="1" s="1"/>
  <c r="N582" i="1" a="1"/>
  <c r="N582" i="1" s="1"/>
  <c r="O582" i="1" s="1"/>
  <c r="N583" i="1" a="1"/>
  <c r="N583" i="1" s="1"/>
  <c r="O583" i="1" s="1"/>
  <c r="N584" i="1" a="1"/>
  <c r="N584" i="1" s="1"/>
  <c r="O584" i="1" s="1"/>
  <c r="N585" i="1" a="1"/>
  <c r="N585" i="1" s="1"/>
  <c r="O585" i="1" s="1"/>
  <c r="N586" i="1" a="1"/>
  <c r="N586" i="1" s="1"/>
  <c r="O586" i="1" s="1"/>
  <c r="N587" i="1" a="1"/>
  <c r="N587" i="1" s="1"/>
  <c r="O587" i="1" s="1"/>
  <c r="N588" i="1" a="1"/>
  <c r="N588" i="1" s="1"/>
  <c r="O588" i="1" s="1"/>
  <c r="N589" i="1" a="1"/>
  <c r="N589" i="1" s="1"/>
  <c r="O589" i="1" s="1"/>
  <c r="N590" i="1" a="1"/>
  <c r="N590" i="1" s="1"/>
  <c r="O590" i="1" s="1"/>
  <c r="N591" i="1" a="1"/>
  <c r="N591" i="1" s="1"/>
  <c r="O591" i="1" s="1"/>
  <c r="N592" i="1" a="1"/>
  <c r="N592" i="1" s="1"/>
  <c r="O592" i="1" s="1"/>
  <c r="N593" i="1" a="1"/>
  <c r="N593" i="1" s="1"/>
  <c r="O593" i="1" s="1"/>
  <c r="N594" i="1" a="1"/>
  <c r="N594" i="1" s="1"/>
  <c r="O594" i="1" s="1"/>
  <c r="N595" i="1" a="1"/>
  <c r="N595" i="1" s="1"/>
  <c r="O595" i="1" s="1"/>
  <c r="N596" i="1" a="1"/>
  <c r="N596" i="1" s="1"/>
  <c r="O596" i="1" s="1"/>
  <c r="N597" i="1" a="1"/>
  <c r="N597" i="1" s="1"/>
  <c r="O597" i="1" s="1"/>
  <c r="N598" i="1" a="1"/>
  <c r="N598" i="1" s="1"/>
  <c r="O598" i="1" s="1"/>
  <c r="N599" i="1" a="1"/>
  <c r="N599" i="1" s="1"/>
  <c r="O599" i="1" s="1"/>
  <c r="N600" i="1" a="1"/>
  <c r="N600" i="1" s="1"/>
  <c r="O600" i="1" s="1"/>
  <c r="N601" i="1" a="1"/>
  <c r="N601" i="1" s="1"/>
  <c r="O601" i="1" s="1"/>
  <c r="N602" i="1" a="1"/>
  <c r="N602" i="1" s="1"/>
  <c r="O602" i="1" s="1"/>
  <c r="N603" i="1" a="1"/>
  <c r="N603" i="1" s="1"/>
  <c r="O603" i="1" s="1"/>
  <c r="N604" i="1" a="1"/>
  <c r="N604" i="1" s="1"/>
  <c r="O604" i="1" s="1"/>
  <c r="N605" i="1" a="1"/>
  <c r="N605" i="1" s="1"/>
  <c r="O605" i="1" s="1"/>
  <c r="N606" i="1" a="1"/>
  <c r="N606" i="1" s="1"/>
  <c r="O606" i="1" s="1"/>
  <c r="N607" i="1" a="1"/>
  <c r="N607" i="1" s="1"/>
  <c r="O607" i="1" s="1"/>
  <c r="N608" i="1" a="1"/>
  <c r="N608" i="1" s="1"/>
  <c r="O608" i="1" s="1"/>
  <c r="N609" i="1" a="1"/>
  <c r="N609" i="1" s="1"/>
  <c r="O609" i="1" s="1"/>
  <c r="N610" i="1" a="1"/>
  <c r="N610" i="1" s="1"/>
  <c r="O610" i="1" s="1"/>
  <c r="N611" i="1" a="1"/>
  <c r="N611" i="1" s="1"/>
  <c r="O611" i="1" s="1"/>
  <c r="N612" i="1" a="1"/>
  <c r="N612" i="1" s="1"/>
  <c r="O612" i="1" s="1"/>
  <c r="N613" i="1" a="1"/>
  <c r="N613" i="1" s="1"/>
  <c r="O613" i="1" s="1"/>
  <c r="N614" i="1" a="1"/>
  <c r="N614" i="1" s="1"/>
  <c r="O614" i="1" s="1"/>
  <c r="N615" i="1" a="1"/>
  <c r="N615" i="1" s="1"/>
  <c r="O615" i="1" s="1"/>
  <c r="N616" i="1" a="1"/>
  <c r="N616" i="1" s="1"/>
  <c r="O616" i="1" s="1"/>
  <c r="N617" i="1" a="1"/>
  <c r="N617" i="1" s="1"/>
  <c r="O617" i="1" s="1"/>
  <c r="N618" i="1" a="1"/>
  <c r="N618" i="1" s="1"/>
  <c r="O618" i="1" s="1"/>
  <c r="N619" i="1" a="1"/>
  <c r="N619" i="1" s="1"/>
  <c r="O619" i="1" s="1"/>
  <c r="N620" i="1" a="1"/>
  <c r="N620" i="1" s="1"/>
  <c r="O620" i="1" s="1"/>
  <c r="N621" i="1" a="1"/>
  <c r="N621" i="1" s="1"/>
  <c r="O621" i="1" s="1"/>
  <c r="N622" i="1" a="1"/>
  <c r="N622" i="1" s="1"/>
  <c r="O622" i="1" s="1"/>
  <c r="N623" i="1" a="1"/>
  <c r="N623" i="1" s="1"/>
  <c r="O623" i="1" s="1"/>
  <c r="N624" i="1" a="1"/>
  <c r="N624" i="1" s="1"/>
  <c r="O624" i="1" s="1"/>
  <c r="N625" i="1" a="1"/>
  <c r="N625" i="1" s="1"/>
  <c r="O625" i="1" s="1"/>
  <c r="N626" i="1" a="1"/>
  <c r="N626" i="1" s="1"/>
  <c r="O626" i="1" s="1"/>
  <c r="N627" i="1" a="1"/>
  <c r="N627" i="1" s="1"/>
  <c r="O627" i="1" s="1"/>
  <c r="N628" i="1" a="1"/>
  <c r="N628" i="1" s="1"/>
  <c r="O628" i="1" s="1"/>
  <c r="N629" i="1" a="1"/>
  <c r="N629" i="1" s="1"/>
  <c r="O629" i="1" s="1"/>
  <c r="N630" i="1" a="1"/>
  <c r="N630" i="1" s="1"/>
  <c r="O630" i="1" s="1"/>
  <c r="N631" i="1" a="1"/>
  <c r="N631" i="1" s="1"/>
  <c r="O631" i="1" s="1"/>
  <c r="N632" i="1" a="1"/>
  <c r="N632" i="1" s="1"/>
  <c r="O632" i="1" s="1"/>
  <c r="N633" i="1" a="1"/>
  <c r="N633" i="1" s="1"/>
  <c r="O633" i="1" s="1"/>
  <c r="N634" i="1" a="1"/>
  <c r="N634" i="1" s="1"/>
  <c r="O634" i="1" s="1"/>
  <c r="N635" i="1" a="1"/>
  <c r="N635" i="1" s="1"/>
  <c r="O635" i="1" s="1"/>
  <c r="N636" i="1" a="1"/>
  <c r="N636" i="1" s="1"/>
  <c r="O636" i="1" s="1"/>
  <c r="N637" i="1" a="1"/>
  <c r="N637" i="1" s="1"/>
  <c r="O637" i="1" s="1"/>
  <c r="N638" i="1" a="1"/>
  <c r="N638" i="1" s="1"/>
  <c r="O638" i="1" s="1"/>
  <c r="N639" i="1" a="1"/>
  <c r="N639" i="1" s="1"/>
  <c r="O639" i="1" s="1"/>
  <c r="N640" i="1" a="1"/>
  <c r="N640" i="1" s="1"/>
  <c r="O640" i="1" s="1"/>
  <c r="N641" i="1" a="1"/>
  <c r="N641" i="1" s="1"/>
  <c r="O641" i="1" s="1"/>
  <c r="N642" i="1" a="1"/>
  <c r="N642" i="1" s="1"/>
  <c r="O642" i="1" s="1"/>
  <c r="N643" i="1" a="1"/>
  <c r="N643" i="1" s="1"/>
  <c r="O643" i="1" s="1"/>
  <c r="N644" i="1" a="1"/>
  <c r="N644" i="1" s="1"/>
  <c r="O644" i="1" s="1"/>
  <c r="N645" i="1" a="1"/>
  <c r="N645" i="1" s="1"/>
  <c r="O645" i="1" s="1"/>
  <c r="N646" i="1" a="1"/>
  <c r="N646" i="1" s="1"/>
  <c r="O646" i="1" s="1"/>
  <c r="N647" i="1" a="1"/>
  <c r="N647" i="1" s="1"/>
  <c r="O647" i="1" s="1"/>
  <c r="N648" i="1" a="1"/>
  <c r="N648" i="1" s="1"/>
  <c r="O648" i="1" s="1"/>
  <c r="N649" i="1" a="1"/>
  <c r="N649" i="1" s="1"/>
  <c r="O649" i="1" s="1"/>
  <c r="N650" i="1" a="1"/>
  <c r="N650" i="1" s="1"/>
  <c r="O650" i="1" s="1"/>
  <c r="N651" i="1" a="1"/>
  <c r="N651" i="1" s="1"/>
  <c r="O651" i="1" s="1"/>
  <c r="N652" i="1" a="1"/>
  <c r="N652" i="1" s="1"/>
  <c r="O652" i="1" s="1"/>
  <c r="N653" i="1" a="1"/>
  <c r="N653" i="1" s="1"/>
  <c r="O653" i="1" s="1"/>
  <c r="N654" i="1" a="1"/>
  <c r="N654" i="1" s="1"/>
  <c r="O654" i="1" s="1"/>
  <c r="N655" i="1" a="1"/>
  <c r="N655" i="1" s="1"/>
  <c r="O655" i="1" s="1"/>
  <c r="N656" i="1" a="1"/>
  <c r="N656" i="1" s="1"/>
  <c r="O656" i="1" s="1"/>
  <c r="N657" i="1" a="1"/>
  <c r="N657" i="1" s="1"/>
  <c r="O657" i="1" s="1"/>
  <c r="N658" i="1" a="1"/>
  <c r="N658" i="1" s="1"/>
  <c r="O658" i="1" s="1"/>
  <c r="N659" i="1" a="1"/>
  <c r="N659" i="1" s="1"/>
  <c r="O659" i="1" s="1"/>
  <c r="N660" i="1" a="1"/>
  <c r="N660" i="1" s="1"/>
  <c r="O660" i="1" s="1"/>
  <c r="N661" i="1" a="1"/>
  <c r="N661" i="1" s="1"/>
  <c r="O661" i="1" s="1"/>
  <c r="N662" i="1" a="1"/>
  <c r="N662" i="1" s="1"/>
  <c r="O662" i="1" s="1"/>
  <c r="N663" i="1" a="1"/>
  <c r="N663" i="1" s="1"/>
  <c r="O663" i="1" s="1"/>
  <c r="N664" i="1" a="1"/>
  <c r="N664" i="1" s="1"/>
  <c r="O664" i="1" s="1"/>
  <c r="N665" i="1" a="1"/>
  <c r="N665" i="1" s="1"/>
  <c r="O665" i="1" s="1"/>
  <c r="N666" i="1" a="1"/>
  <c r="N666" i="1" s="1"/>
  <c r="O666" i="1" s="1"/>
  <c r="N667" i="1" a="1"/>
  <c r="N667" i="1" s="1"/>
  <c r="O667" i="1" s="1"/>
  <c r="N668" i="1" a="1"/>
  <c r="N668" i="1" s="1"/>
  <c r="O668" i="1" s="1"/>
  <c r="N669" i="1" a="1"/>
  <c r="N669" i="1" s="1"/>
  <c r="O669" i="1" s="1"/>
  <c r="N670" i="1" a="1"/>
  <c r="N670" i="1" s="1"/>
  <c r="O670" i="1" s="1"/>
  <c r="N671" i="1" a="1"/>
  <c r="N671" i="1" s="1"/>
  <c r="O671" i="1" s="1"/>
  <c r="N672" i="1" a="1"/>
  <c r="N672" i="1" s="1"/>
  <c r="O672" i="1" s="1"/>
  <c r="N673" i="1" a="1"/>
  <c r="N673" i="1" s="1"/>
  <c r="O673" i="1" s="1"/>
  <c r="N674" i="1" a="1"/>
  <c r="N674" i="1" s="1"/>
  <c r="O674" i="1" s="1"/>
  <c r="N675" i="1" a="1"/>
  <c r="N675" i="1" s="1"/>
  <c r="O675" i="1" s="1"/>
  <c r="N676" i="1" a="1"/>
  <c r="N676" i="1" s="1"/>
  <c r="O676" i="1" s="1"/>
  <c r="N677" i="1" a="1"/>
  <c r="N677" i="1" s="1"/>
  <c r="O677" i="1" s="1"/>
  <c r="N678" i="1" a="1"/>
  <c r="N678" i="1" s="1"/>
  <c r="O678" i="1" s="1"/>
  <c r="N679" i="1" a="1"/>
  <c r="N679" i="1" s="1"/>
  <c r="O679" i="1" s="1"/>
  <c r="N680" i="1" a="1"/>
  <c r="N680" i="1" s="1"/>
  <c r="O680" i="1" s="1"/>
  <c r="N681" i="1" a="1"/>
  <c r="N681" i="1" s="1"/>
  <c r="O681" i="1" s="1"/>
  <c r="N682" i="1" a="1"/>
  <c r="N682" i="1" s="1"/>
  <c r="O682" i="1" s="1"/>
  <c r="N683" i="1" a="1"/>
  <c r="N683" i="1" s="1"/>
  <c r="O683" i="1" s="1"/>
  <c r="N684" i="1" a="1"/>
  <c r="N684" i="1" s="1"/>
  <c r="O684" i="1" s="1"/>
  <c r="N685" i="1" a="1"/>
  <c r="N685" i="1" s="1"/>
  <c r="O685" i="1" s="1"/>
  <c r="N686" i="1" a="1"/>
  <c r="N686" i="1" s="1"/>
  <c r="O686" i="1" s="1"/>
  <c r="N687" i="1" a="1"/>
  <c r="N687" i="1" s="1"/>
  <c r="O687" i="1" s="1"/>
  <c r="N688" i="1" a="1"/>
  <c r="N688" i="1" s="1"/>
  <c r="O688" i="1" s="1"/>
  <c r="N689" i="1" a="1"/>
  <c r="N689" i="1" s="1"/>
  <c r="O689" i="1" s="1"/>
  <c r="N690" i="1" a="1"/>
  <c r="N690" i="1" s="1"/>
  <c r="O690" i="1" s="1"/>
  <c r="N691" i="1" a="1"/>
  <c r="N691" i="1" s="1"/>
  <c r="O691" i="1" s="1"/>
  <c r="N692" i="1" a="1"/>
  <c r="N692" i="1" s="1"/>
  <c r="O692" i="1" s="1"/>
  <c r="N693" i="1" a="1"/>
  <c r="N693" i="1" s="1"/>
  <c r="O693" i="1" s="1"/>
  <c r="N694" i="1" a="1"/>
  <c r="N694" i="1" s="1"/>
  <c r="O694" i="1" s="1"/>
  <c r="N695" i="1" a="1"/>
  <c r="N695" i="1" s="1"/>
  <c r="O695" i="1" s="1"/>
  <c r="N696" i="1" a="1"/>
  <c r="N696" i="1" s="1"/>
  <c r="O696" i="1" s="1"/>
  <c r="N697" i="1" a="1"/>
  <c r="N697" i="1" s="1"/>
  <c r="O697" i="1" s="1"/>
  <c r="N698" i="1" a="1"/>
  <c r="N698" i="1" s="1"/>
  <c r="O698" i="1" s="1"/>
  <c r="N699" i="1" a="1"/>
  <c r="N699" i="1" s="1"/>
  <c r="O699" i="1" s="1"/>
  <c r="N700" i="1" a="1"/>
  <c r="N700" i="1" s="1"/>
  <c r="O700" i="1" s="1"/>
  <c r="N701" i="1" a="1"/>
  <c r="N701" i="1" s="1"/>
  <c r="O701" i="1" s="1"/>
  <c r="N702" i="1" a="1"/>
  <c r="N702" i="1" s="1"/>
  <c r="O702" i="1" s="1"/>
  <c r="N703" i="1" a="1"/>
  <c r="N703" i="1" s="1"/>
  <c r="O703" i="1" s="1"/>
  <c r="N704" i="1" a="1"/>
  <c r="N704" i="1" s="1"/>
  <c r="O704" i="1" s="1"/>
  <c r="N705" i="1" a="1"/>
  <c r="N705" i="1" s="1"/>
  <c r="O705" i="1" s="1"/>
  <c r="N706" i="1" a="1"/>
  <c r="N706" i="1" s="1"/>
  <c r="O706" i="1" s="1"/>
  <c r="N707" i="1" a="1"/>
  <c r="N707" i="1" s="1"/>
  <c r="O707" i="1" s="1"/>
  <c r="N708" i="1" a="1"/>
  <c r="N708" i="1" s="1"/>
  <c r="O708" i="1" s="1"/>
  <c r="N709" i="1" a="1"/>
  <c r="N709" i="1" s="1"/>
  <c r="O709" i="1" s="1"/>
  <c r="N710" i="1" a="1"/>
  <c r="N710" i="1" s="1"/>
  <c r="O710" i="1" s="1"/>
  <c r="N711" i="1" a="1"/>
  <c r="N711" i="1" s="1"/>
  <c r="O711" i="1" s="1"/>
  <c r="N712" i="1" a="1"/>
  <c r="N712" i="1" s="1"/>
  <c r="O712" i="1" s="1"/>
  <c r="N713" i="1" a="1"/>
  <c r="N713" i="1" s="1"/>
  <c r="O713" i="1" s="1"/>
  <c r="N714" i="1" a="1"/>
  <c r="N714" i="1" s="1"/>
  <c r="O714" i="1" s="1"/>
  <c r="N715" i="1" a="1"/>
  <c r="N715" i="1" s="1"/>
  <c r="O715" i="1" s="1"/>
  <c r="N716" i="1" a="1"/>
  <c r="N716" i="1" s="1"/>
  <c r="O716" i="1" s="1"/>
  <c r="N717" i="1" a="1"/>
  <c r="N717" i="1" s="1"/>
  <c r="O717" i="1" s="1"/>
  <c r="N718" i="1" a="1"/>
  <c r="N718" i="1" s="1"/>
  <c r="O718" i="1" s="1"/>
  <c r="N719" i="1" a="1"/>
  <c r="N719" i="1" s="1"/>
  <c r="O719" i="1" s="1"/>
  <c r="N720" i="1" a="1"/>
  <c r="N720" i="1" s="1"/>
  <c r="O720" i="1" s="1"/>
  <c r="N721" i="1" a="1"/>
  <c r="N721" i="1" s="1"/>
  <c r="O721" i="1" s="1"/>
  <c r="N722" i="1" a="1"/>
  <c r="N722" i="1" s="1"/>
  <c r="O722" i="1" s="1"/>
  <c r="N723" i="1" a="1"/>
  <c r="N723" i="1" s="1"/>
  <c r="O723" i="1" s="1"/>
  <c r="N724" i="1" a="1"/>
  <c r="N724" i="1" s="1"/>
  <c r="O724" i="1" s="1"/>
  <c r="N725" i="1" a="1"/>
  <c r="N725" i="1" s="1"/>
  <c r="O725" i="1" s="1"/>
  <c r="N726" i="1" a="1"/>
  <c r="N726" i="1" s="1"/>
  <c r="O726" i="1" s="1"/>
  <c r="N727" i="1" a="1"/>
  <c r="N727" i="1" s="1"/>
  <c r="O727" i="1" s="1"/>
  <c r="N728" i="1" a="1"/>
  <c r="N728" i="1" s="1"/>
  <c r="O728" i="1" s="1"/>
  <c r="N729" i="1" a="1"/>
  <c r="N729" i="1" s="1"/>
  <c r="O729" i="1" s="1"/>
  <c r="N730" i="1" a="1"/>
  <c r="N730" i="1" s="1"/>
  <c r="O730" i="1" s="1"/>
  <c r="N731" i="1" a="1"/>
  <c r="N731" i="1" s="1"/>
  <c r="O731" i="1" s="1"/>
  <c r="N732" i="1" a="1"/>
  <c r="N732" i="1" s="1"/>
  <c r="O732" i="1" s="1"/>
  <c r="N733" i="1" a="1"/>
  <c r="N733" i="1" s="1"/>
  <c r="O733" i="1" s="1"/>
  <c r="N734" i="1" a="1"/>
  <c r="N734" i="1" s="1"/>
  <c r="O734" i="1" s="1"/>
  <c r="N735" i="1" a="1"/>
  <c r="N735" i="1" s="1"/>
  <c r="O735" i="1" s="1"/>
  <c r="N736" i="1" a="1"/>
  <c r="N736" i="1" s="1"/>
  <c r="O736" i="1" s="1"/>
  <c r="N737" i="1" a="1"/>
  <c r="N737" i="1" s="1"/>
  <c r="O737" i="1" s="1"/>
  <c r="N738" i="1" a="1"/>
  <c r="N738" i="1" s="1"/>
  <c r="O738" i="1" s="1"/>
  <c r="N739" i="1" a="1"/>
  <c r="N739" i="1" s="1"/>
  <c r="O739" i="1" s="1"/>
  <c r="N740" i="1" a="1"/>
  <c r="N740" i="1" s="1"/>
  <c r="O740" i="1" s="1"/>
  <c r="N741" i="1" a="1"/>
  <c r="N741" i="1" s="1"/>
  <c r="O741" i="1" s="1"/>
  <c r="N742" i="1" a="1"/>
  <c r="N742" i="1" s="1"/>
  <c r="O742" i="1" s="1"/>
  <c r="N743" i="1" a="1"/>
  <c r="N743" i="1" s="1"/>
  <c r="O743" i="1" s="1"/>
  <c r="N744" i="1" a="1"/>
  <c r="N744" i="1" s="1"/>
  <c r="O744" i="1" s="1"/>
  <c r="N745" i="1" a="1"/>
  <c r="N745" i="1" s="1"/>
  <c r="O745" i="1" s="1"/>
  <c r="N746" i="1" a="1"/>
  <c r="N746" i="1" s="1"/>
  <c r="O746" i="1" s="1"/>
  <c r="N747" i="1" a="1"/>
  <c r="N747" i="1" s="1"/>
  <c r="O747" i="1" s="1"/>
  <c r="N748" i="1" a="1"/>
  <c r="N748" i="1" s="1"/>
  <c r="O748" i="1" s="1"/>
  <c r="N749" i="1" a="1"/>
  <c r="N749" i="1" s="1"/>
  <c r="O749" i="1" s="1"/>
  <c r="N750" i="1" a="1"/>
  <c r="N750" i="1" s="1"/>
  <c r="O750" i="1" s="1"/>
  <c r="N751" i="1" a="1"/>
  <c r="N751" i="1" s="1"/>
  <c r="O751" i="1" s="1"/>
  <c r="N752" i="1" a="1"/>
  <c r="N752" i="1" s="1"/>
  <c r="O752" i="1" s="1"/>
  <c r="N753" i="1" a="1"/>
  <c r="N753" i="1" s="1"/>
  <c r="O753" i="1" s="1"/>
  <c r="N754" i="1" a="1"/>
  <c r="N754" i="1" s="1"/>
  <c r="O754" i="1" s="1"/>
  <c r="N755" i="1" a="1"/>
  <c r="N755" i="1" s="1"/>
  <c r="O755" i="1" s="1"/>
  <c r="N756" i="1" a="1"/>
  <c r="N756" i="1" s="1"/>
  <c r="O756" i="1" s="1"/>
  <c r="N757" i="1" a="1"/>
  <c r="N757" i="1" s="1"/>
  <c r="O757" i="1" s="1"/>
  <c r="N758" i="1" a="1"/>
  <c r="N758" i="1" s="1"/>
  <c r="O758" i="1" s="1"/>
  <c r="N759" i="1" a="1"/>
  <c r="N759" i="1" s="1"/>
  <c r="O759" i="1" s="1"/>
  <c r="N760" i="1" a="1"/>
  <c r="N760" i="1" s="1"/>
  <c r="O760" i="1" s="1"/>
  <c r="N761" i="1" a="1"/>
  <c r="N761" i="1" s="1"/>
  <c r="O761" i="1" s="1"/>
  <c r="N762" i="1" a="1"/>
  <c r="N762" i="1" s="1"/>
  <c r="O762" i="1" s="1"/>
  <c r="N763" i="1" a="1"/>
  <c r="N763" i="1" s="1"/>
  <c r="O763" i="1" s="1"/>
  <c r="N764" i="1" a="1"/>
  <c r="N764" i="1" s="1"/>
  <c r="O764" i="1" s="1"/>
  <c r="N765" i="1" a="1"/>
  <c r="N765" i="1" s="1"/>
  <c r="O765" i="1" s="1"/>
  <c r="N766" i="1" a="1"/>
  <c r="N766" i="1" s="1"/>
  <c r="O766" i="1" s="1"/>
  <c r="N767" i="1" a="1"/>
  <c r="N767" i="1" s="1"/>
  <c r="O767" i="1" s="1"/>
  <c r="N768" i="1" a="1"/>
  <c r="N768" i="1" s="1"/>
  <c r="O768" i="1" s="1"/>
  <c r="N769" i="1" a="1"/>
  <c r="N769" i="1" s="1"/>
  <c r="O769" i="1" s="1"/>
  <c r="N770" i="1" a="1"/>
  <c r="N770" i="1" s="1"/>
  <c r="O770" i="1" s="1"/>
  <c r="N771" i="1" a="1"/>
  <c r="N771" i="1" s="1"/>
  <c r="O771" i="1" s="1"/>
  <c r="N772" i="1" a="1"/>
  <c r="N772" i="1" s="1"/>
  <c r="O772" i="1" s="1"/>
  <c r="N773" i="1" a="1"/>
  <c r="N773" i="1" s="1"/>
  <c r="O773" i="1" s="1"/>
  <c r="N774" i="1" a="1"/>
  <c r="N774" i="1" s="1"/>
  <c r="O774" i="1" s="1"/>
  <c r="N775" i="1" a="1"/>
  <c r="N775" i="1" s="1"/>
  <c r="O775" i="1" s="1"/>
  <c r="N776" i="1" a="1"/>
  <c r="N776" i="1" s="1"/>
  <c r="O776" i="1" s="1"/>
  <c r="N777" i="1" a="1"/>
  <c r="N777" i="1" s="1"/>
  <c r="O777" i="1" s="1"/>
  <c r="N778" i="1" a="1"/>
  <c r="N778" i="1" s="1"/>
  <c r="O778" i="1" s="1"/>
  <c r="N779" i="1" a="1"/>
  <c r="N779" i="1" s="1"/>
  <c r="O779" i="1" s="1"/>
  <c r="N780" i="1" a="1"/>
  <c r="N780" i="1" s="1"/>
  <c r="O780" i="1" s="1"/>
  <c r="N781" i="1" a="1"/>
  <c r="N781" i="1" s="1"/>
  <c r="O781" i="1" s="1"/>
  <c r="N782" i="1" a="1"/>
  <c r="N782" i="1" s="1"/>
  <c r="O782" i="1" s="1"/>
  <c r="N783" i="1" a="1"/>
  <c r="N783" i="1" s="1"/>
  <c r="O783" i="1" s="1"/>
  <c r="N784" i="1" a="1"/>
  <c r="N784" i="1" s="1"/>
  <c r="O784" i="1" s="1"/>
  <c r="N785" i="1" a="1"/>
  <c r="N785" i="1" s="1"/>
  <c r="O785" i="1" s="1"/>
  <c r="N786" i="1" a="1"/>
  <c r="N786" i="1" s="1"/>
  <c r="O786" i="1" s="1"/>
  <c r="N787" i="1" a="1"/>
  <c r="N787" i="1" s="1"/>
  <c r="O787" i="1" s="1"/>
  <c r="N788" i="1" a="1"/>
  <c r="N788" i="1" s="1"/>
  <c r="O788" i="1" s="1"/>
  <c r="N789" i="1" a="1"/>
  <c r="N789" i="1" s="1"/>
  <c r="O789" i="1" s="1"/>
  <c r="N790" i="1" a="1"/>
  <c r="N790" i="1" s="1"/>
  <c r="O790" i="1" s="1"/>
  <c r="N791" i="1" a="1"/>
  <c r="N791" i="1" s="1"/>
  <c r="O791" i="1" s="1"/>
  <c r="N792" i="1" a="1"/>
  <c r="N792" i="1" s="1"/>
  <c r="O792" i="1" s="1"/>
  <c r="N793" i="1" a="1"/>
  <c r="N793" i="1" s="1"/>
  <c r="O793" i="1" s="1"/>
  <c r="N794" i="1" a="1"/>
  <c r="N794" i="1" s="1"/>
  <c r="O794" i="1" s="1"/>
  <c r="N795" i="1" a="1"/>
  <c r="N795" i="1" s="1"/>
  <c r="O795" i="1" s="1"/>
  <c r="N796" i="1" a="1"/>
  <c r="N796" i="1" s="1"/>
  <c r="O796" i="1" s="1"/>
  <c r="N797" i="1" a="1"/>
  <c r="N797" i="1" s="1"/>
  <c r="O797" i="1" s="1"/>
  <c r="N798" i="1" a="1"/>
  <c r="N798" i="1" s="1"/>
  <c r="O798" i="1" s="1"/>
  <c r="N799" i="1" a="1"/>
  <c r="N799" i="1" s="1"/>
  <c r="O799" i="1" s="1"/>
  <c r="N800" i="1" a="1"/>
  <c r="N800" i="1" s="1"/>
  <c r="O800" i="1" s="1"/>
  <c r="N801" i="1" a="1"/>
  <c r="N801" i="1" s="1"/>
  <c r="O801" i="1" s="1"/>
  <c r="N802" i="1" a="1"/>
  <c r="N802" i="1" s="1"/>
  <c r="O802" i="1" s="1"/>
  <c r="N803" i="1" a="1"/>
  <c r="N803" i="1" s="1"/>
  <c r="O803" i="1" s="1"/>
  <c r="N804" i="1" a="1"/>
  <c r="N804" i="1" s="1"/>
  <c r="O804" i="1" s="1"/>
  <c r="N805" i="1" a="1"/>
  <c r="N805" i="1" s="1"/>
  <c r="O805" i="1" s="1"/>
  <c r="N806" i="1" a="1"/>
  <c r="N806" i="1" s="1"/>
  <c r="O806" i="1" s="1"/>
  <c r="N807" i="1" a="1"/>
  <c r="N807" i="1" s="1"/>
  <c r="O807" i="1" s="1"/>
  <c r="N808" i="1" a="1"/>
  <c r="N808" i="1" s="1"/>
  <c r="O808" i="1" s="1"/>
  <c r="N809" i="1" a="1"/>
  <c r="N809" i="1" s="1"/>
  <c r="O809" i="1" s="1"/>
  <c r="N810" i="1" a="1"/>
  <c r="N810" i="1" s="1"/>
  <c r="O810" i="1" s="1"/>
  <c r="N811" i="1" a="1"/>
  <c r="N811" i="1" s="1"/>
  <c r="O811" i="1" s="1"/>
  <c r="N812" i="1" a="1"/>
  <c r="N812" i="1" s="1"/>
  <c r="O812" i="1" s="1"/>
  <c r="N813" i="1" a="1"/>
  <c r="N813" i="1" s="1"/>
  <c r="O813" i="1" s="1"/>
  <c r="N814" i="1" a="1"/>
  <c r="N814" i="1" s="1"/>
  <c r="O814" i="1" s="1"/>
  <c r="N815" i="1" a="1"/>
  <c r="N815" i="1" s="1"/>
  <c r="O815" i="1" s="1"/>
  <c r="N816" i="1" a="1"/>
  <c r="N816" i="1" s="1"/>
  <c r="O816" i="1" s="1"/>
  <c r="N817" i="1" a="1"/>
  <c r="N817" i="1" s="1"/>
  <c r="O817" i="1" s="1"/>
  <c r="N818" i="1" a="1"/>
  <c r="N818" i="1" s="1"/>
  <c r="O818" i="1" s="1"/>
  <c r="N819" i="1" a="1"/>
  <c r="N819" i="1" s="1"/>
  <c r="O819" i="1" s="1"/>
  <c r="N820" i="1" a="1"/>
  <c r="N820" i="1" s="1"/>
  <c r="O820" i="1" s="1"/>
  <c r="N821" i="1" a="1"/>
  <c r="N821" i="1" s="1"/>
  <c r="O821" i="1" s="1"/>
  <c r="N822" i="1" a="1"/>
  <c r="N822" i="1" s="1"/>
  <c r="O822" i="1" s="1"/>
  <c r="N823" i="1" a="1"/>
  <c r="N823" i="1" s="1"/>
  <c r="O823" i="1" s="1"/>
  <c r="N824" i="1" a="1"/>
  <c r="N824" i="1" s="1"/>
  <c r="O824" i="1" s="1"/>
  <c r="N825" i="1" a="1"/>
  <c r="N825" i="1" s="1"/>
  <c r="O825" i="1" s="1"/>
  <c r="N826" i="1" a="1"/>
  <c r="N826" i="1" s="1"/>
  <c r="O826" i="1" s="1"/>
  <c r="N827" i="1" a="1"/>
  <c r="N827" i="1" s="1"/>
  <c r="O827" i="1" s="1"/>
  <c r="N828" i="1" a="1"/>
  <c r="N828" i="1" s="1"/>
  <c r="O828" i="1" s="1"/>
  <c r="N829" i="1" a="1"/>
  <c r="N829" i="1" s="1"/>
  <c r="O829" i="1" s="1"/>
  <c r="N830" i="1" a="1"/>
  <c r="N830" i="1" s="1"/>
  <c r="O830" i="1" s="1"/>
  <c r="N831" i="1" a="1"/>
  <c r="N831" i="1" s="1"/>
  <c r="O831" i="1" s="1"/>
  <c r="N832" i="1" a="1"/>
  <c r="N832" i="1" s="1"/>
  <c r="O832" i="1" s="1"/>
  <c r="N833" i="1" a="1"/>
  <c r="N833" i="1" s="1"/>
  <c r="O833" i="1" s="1"/>
  <c r="N834" i="1" a="1"/>
  <c r="N834" i="1" s="1"/>
  <c r="O834" i="1" s="1"/>
  <c r="N835" i="1" a="1"/>
  <c r="N835" i="1" s="1"/>
  <c r="O835" i="1" s="1"/>
  <c r="N836" i="1" a="1"/>
  <c r="N836" i="1" s="1"/>
  <c r="O836" i="1" s="1"/>
  <c r="N837" i="1" a="1"/>
  <c r="N837" i="1" s="1"/>
  <c r="O837" i="1" s="1"/>
  <c r="N838" i="1" a="1"/>
  <c r="N838" i="1" s="1"/>
  <c r="O838" i="1" s="1"/>
  <c r="N839" i="1" a="1"/>
  <c r="N839" i="1" s="1"/>
  <c r="O839" i="1" s="1"/>
  <c r="N840" i="1" a="1"/>
  <c r="N840" i="1" s="1"/>
  <c r="O840" i="1" s="1"/>
  <c r="N841" i="1" a="1"/>
  <c r="N841" i="1" s="1"/>
  <c r="O841" i="1" s="1"/>
  <c r="N842" i="1" a="1"/>
  <c r="N842" i="1" s="1"/>
  <c r="O842" i="1" s="1"/>
  <c r="N843" i="1" a="1"/>
  <c r="N843" i="1" s="1"/>
  <c r="O843" i="1" s="1"/>
  <c r="N844" i="1" a="1"/>
  <c r="N844" i="1" s="1"/>
  <c r="O844" i="1" s="1"/>
  <c r="N845" i="1" a="1"/>
  <c r="N845" i="1" s="1"/>
  <c r="O845" i="1" s="1"/>
  <c r="N846" i="1" a="1"/>
  <c r="N846" i="1" s="1"/>
  <c r="O846" i="1" s="1"/>
  <c r="N847" i="1" a="1"/>
  <c r="N847" i="1" s="1"/>
  <c r="O847" i="1" s="1"/>
  <c r="N848" i="1" a="1"/>
  <c r="N848" i="1" s="1"/>
  <c r="O848" i="1" s="1"/>
  <c r="N849" i="1" a="1"/>
  <c r="N849" i="1" s="1"/>
  <c r="O849" i="1" s="1"/>
  <c r="N850" i="1" a="1"/>
  <c r="N850" i="1" s="1"/>
  <c r="O850" i="1" s="1"/>
  <c r="N851" i="1" a="1"/>
  <c r="N851" i="1" s="1"/>
  <c r="O851" i="1" s="1"/>
  <c r="N852" i="1" a="1"/>
  <c r="N852" i="1" s="1"/>
  <c r="O852" i="1" s="1"/>
  <c r="N853" i="1" a="1"/>
  <c r="N853" i="1" s="1"/>
  <c r="O853" i="1" s="1"/>
  <c r="N854" i="1" a="1"/>
  <c r="N854" i="1" s="1"/>
  <c r="O854" i="1" s="1"/>
  <c r="N855" i="1" a="1"/>
  <c r="N855" i="1" s="1"/>
  <c r="O855" i="1" s="1"/>
  <c r="N856" i="1" a="1"/>
  <c r="N856" i="1" s="1"/>
  <c r="O856" i="1" s="1"/>
  <c r="N857" i="1" a="1"/>
  <c r="N857" i="1" s="1"/>
  <c r="O857" i="1" s="1"/>
  <c r="N858" i="1" a="1"/>
  <c r="N858" i="1" s="1"/>
  <c r="O858" i="1" s="1"/>
  <c r="N859" i="1" a="1"/>
  <c r="N859" i="1" s="1"/>
  <c r="O859" i="1" s="1"/>
  <c r="N860" i="1" a="1"/>
  <c r="N860" i="1" s="1"/>
  <c r="O860" i="1" s="1"/>
  <c r="N861" i="1" a="1"/>
  <c r="N861" i="1" s="1"/>
  <c r="O861" i="1" s="1"/>
  <c r="N862" i="1" a="1"/>
  <c r="N862" i="1" s="1"/>
  <c r="O862" i="1" s="1"/>
  <c r="N863" i="1" a="1"/>
  <c r="N863" i="1" s="1"/>
  <c r="O863" i="1" s="1"/>
  <c r="N864" i="1" a="1"/>
  <c r="N864" i="1" s="1"/>
  <c r="O864" i="1" s="1"/>
  <c r="N865" i="1" a="1"/>
  <c r="N865" i="1" s="1"/>
  <c r="O865" i="1" s="1"/>
  <c r="N866" i="1" a="1"/>
  <c r="N866" i="1" s="1"/>
  <c r="O866" i="1" s="1"/>
  <c r="N867" i="1" a="1"/>
  <c r="N867" i="1" s="1"/>
  <c r="O867" i="1" s="1"/>
  <c r="N868" i="1" a="1"/>
  <c r="N868" i="1" s="1"/>
  <c r="O868" i="1" s="1"/>
  <c r="N869" i="1" a="1"/>
  <c r="N869" i="1" s="1"/>
  <c r="O869" i="1" s="1"/>
  <c r="N870" i="1" a="1"/>
  <c r="N870" i="1" s="1"/>
  <c r="O870" i="1" s="1"/>
  <c r="N871" i="1" a="1"/>
  <c r="N871" i="1" s="1"/>
  <c r="O871" i="1" s="1"/>
  <c r="N872" i="1" a="1"/>
  <c r="N872" i="1" s="1"/>
  <c r="O872" i="1" s="1"/>
  <c r="N873" i="1" a="1"/>
  <c r="N873" i="1" s="1"/>
  <c r="O873" i="1" s="1"/>
  <c r="N874" i="1" a="1"/>
  <c r="N874" i="1" s="1"/>
  <c r="O874" i="1" s="1"/>
  <c r="N875" i="1" a="1"/>
  <c r="N875" i="1" s="1"/>
  <c r="O875" i="1" s="1"/>
  <c r="N876" i="1" a="1"/>
  <c r="N876" i="1" s="1"/>
  <c r="O876" i="1" s="1"/>
  <c r="N877" i="1" a="1"/>
  <c r="N877" i="1" s="1"/>
  <c r="O877" i="1" s="1"/>
  <c r="N878" i="1" a="1"/>
  <c r="N878" i="1" s="1"/>
  <c r="O878" i="1" s="1"/>
  <c r="N879" i="1" a="1"/>
  <c r="N879" i="1" s="1"/>
  <c r="O879" i="1" s="1"/>
  <c r="N880" i="1" a="1"/>
  <c r="N880" i="1" s="1"/>
  <c r="O880" i="1" s="1"/>
  <c r="N881" i="1" a="1"/>
  <c r="N881" i="1" s="1"/>
  <c r="O881" i="1" s="1"/>
  <c r="N882" i="1" a="1"/>
  <c r="N882" i="1" s="1"/>
  <c r="O882" i="1" s="1"/>
  <c r="N883" i="1" a="1"/>
  <c r="N883" i="1" s="1"/>
  <c r="O883" i="1" s="1"/>
  <c r="N884" i="1" a="1"/>
  <c r="N884" i="1" s="1"/>
  <c r="O884" i="1" s="1"/>
  <c r="N885" i="1" a="1"/>
  <c r="N885" i="1" s="1"/>
  <c r="O885" i="1" s="1"/>
  <c r="N886" i="1" a="1"/>
  <c r="N886" i="1" s="1"/>
  <c r="O886" i="1" s="1"/>
  <c r="N887" i="1" a="1"/>
  <c r="N887" i="1" s="1"/>
  <c r="O887" i="1" s="1"/>
  <c r="N888" i="1" a="1"/>
  <c r="N888" i="1" s="1"/>
  <c r="O888" i="1" s="1"/>
  <c r="N889" i="1" a="1"/>
  <c r="N889" i="1" s="1"/>
  <c r="O889" i="1" s="1"/>
  <c r="N890" i="1" a="1"/>
  <c r="N890" i="1" s="1"/>
  <c r="O890" i="1" s="1"/>
  <c r="N891" i="1" a="1"/>
  <c r="N891" i="1" s="1"/>
  <c r="O891" i="1" s="1"/>
  <c r="N892" i="1" a="1"/>
  <c r="N892" i="1" s="1"/>
  <c r="O892" i="1" s="1"/>
  <c r="N893" i="1" a="1"/>
  <c r="N893" i="1" s="1"/>
  <c r="O893" i="1" s="1"/>
  <c r="N894" i="1" a="1"/>
  <c r="N894" i="1" s="1"/>
  <c r="O894" i="1" s="1"/>
  <c r="N895" i="1" a="1"/>
  <c r="N895" i="1" s="1"/>
  <c r="O895" i="1" s="1"/>
  <c r="N896" i="1" a="1"/>
  <c r="N896" i="1" s="1"/>
  <c r="O896" i="1" s="1"/>
  <c r="N897" i="1" a="1"/>
  <c r="N897" i="1" s="1"/>
  <c r="O897" i="1" s="1"/>
  <c r="N898" i="1" a="1"/>
  <c r="N898" i="1" s="1"/>
  <c r="O898" i="1" s="1"/>
  <c r="N899" i="1" a="1"/>
  <c r="N899" i="1" s="1"/>
  <c r="O899" i="1" s="1"/>
  <c r="N900" i="1" a="1"/>
  <c r="N900" i="1" s="1"/>
  <c r="O900" i="1" s="1"/>
  <c r="N901" i="1" a="1"/>
  <c r="N901" i="1" s="1"/>
  <c r="O901" i="1" s="1"/>
  <c r="N902" i="1" a="1"/>
  <c r="N902" i="1" s="1"/>
  <c r="O902" i="1" s="1"/>
  <c r="N903" i="1" a="1"/>
  <c r="N903" i="1" s="1"/>
  <c r="O903" i="1" s="1"/>
  <c r="N904" i="1" a="1"/>
  <c r="N904" i="1" s="1"/>
  <c r="O904" i="1" s="1"/>
  <c r="N905" i="1" a="1"/>
  <c r="N905" i="1" s="1"/>
  <c r="O905" i="1" s="1"/>
  <c r="N906" i="1" a="1"/>
  <c r="N906" i="1" s="1"/>
  <c r="O906" i="1" s="1"/>
  <c r="N907" i="1" a="1"/>
  <c r="N907" i="1" s="1"/>
  <c r="O907" i="1" s="1"/>
  <c r="N908" i="1" a="1"/>
  <c r="N908" i="1" s="1"/>
  <c r="O908" i="1" s="1"/>
  <c r="N909" i="1" a="1"/>
  <c r="N909" i="1" s="1"/>
  <c r="O909" i="1" s="1"/>
  <c r="N910" i="1" a="1"/>
  <c r="N910" i="1" s="1"/>
  <c r="O910" i="1" s="1"/>
  <c r="N911" i="1" a="1"/>
  <c r="N911" i="1" s="1"/>
  <c r="O911" i="1" s="1"/>
  <c r="N912" i="1" a="1"/>
  <c r="N912" i="1" s="1"/>
  <c r="O912" i="1" s="1"/>
  <c r="N913" i="1" a="1"/>
  <c r="N913" i="1" s="1"/>
  <c r="O913" i="1" s="1"/>
  <c r="N914" i="1" a="1"/>
  <c r="N914" i="1" s="1"/>
  <c r="O914" i="1" s="1"/>
  <c r="N915" i="1" a="1"/>
  <c r="N915" i="1" s="1"/>
  <c r="O915" i="1" s="1"/>
  <c r="N916" i="1" a="1"/>
  <c r="N916" i="1" s="1"/>
  <c r="O916" i="1" s="1"/>
  <c r="N917" i="1" a="1"/>
  <c r="N917" i="1" s="1"/>
  <c r="O917" i="1" s="1"/>
  <c r="N918" i="1" a="1"/>
  <c r="N918" i="1" s="1"/>
  <c r="O918" i="1" s="1"/>
  <c r="N919" i="1" a="1"/>
  <c r="N919" i="1" s="1"/>
  <c r="O919" i="1" s="1"/>
  <c r="N920" i="1" a="1"/>
  <c r="N920" i="1" s="1"/>
  <c r="O920" i="1" s="1"/>
  <c r="N921" i="1" a="1"/>
  <c r="N921" i="1" s="1"/>
  <c r="O921" i="1" s="1"/>
  <c r="N922" i="1" a="1"/>
  <c r="N922" i="1" s="1"/>
  <c r="O922" i="1" s="1"/>
  <c r="N923" i="1" a="1"/>
  <c r="N923" i="1" s="1"/>
  <c r="O923" i="1" s="1"/>
  <c r="N924" i="1" a="1"/>
  <c r="N924" i="1" s="1"/>
  <c r="O924" i="1" s="1"/>
  <c r="N925" i="1" a="1"/>
  <c r="N925" i="1" s="1"/>
  <c r="O925" i="1" s="1"/>
  <c r="N926" i="1" a="1"/>
  <c r="N926" i="1" s="1"/>
  <c r="O926" i="1" s="1"/>
  <c r="N927" i="1" a="1"/>
  <c r="N927" i="1" s="1"/>
  <c r="O927" i="1" s="1"/>
  <c r="N928" i="1" a="1"/>
  <c r="N928" i="1" s="1"/>
  <c r="O928" i="1" s="1"/>
  <c r="N929" i="1" a="1"/>
  <c r="N929" i="1" s="1"/>
  <c r="O929" i="1" s="1"/>
  <c r="N930" i="1" a="1"/>
  <c r="N930" i="1" s="1"/>
  <c r="O930" i="1" s="1"/>
  <c r="N931" i="1" a="1"/>
  <c r="N931" i="1" s="1"/>
  <c r="O931" i="1" s="1"/>
  <c r="N932" i="1" a="1"/>
  <c r="N932" i="1" s="1"/>
  <c r="O932" i="1" s="1"/>
  <c r="N933" i="1" a="1"/>
  <c r="N933" i="1" s="1"/>
  <c r="O933" i="1" s="1"/>
  <c r="N934" i="1" a="1"/>
  <c r="N934" i="1" s="1"/>
  <c r="O934" i="1" s="1"/>
  <c r="N935" i="1" a="1"/>
  <c r="N935" i="1" s="1"/>
  <c r="O935" i="1" s="1"/>
  <c r="N936" i="1" a="1"/>
  <c r="N936" i="1" s="1"/>
  <c r="O936" i="1" s="1"/>
  <c r="N937" i="1" a="1"/>
  <c r="N937" i="1" s="1"/>
  <c r="O937" i="1" s="1"/>
  <c r="N938" i="1" a="1"/>
  <c r="N938" i="1" s="1"/>
  <c r="O938" i="1" s="1"/>
  <c r="N939" i="1" a="1"/>
  <c r="N939" i="1" s="1"/>
  <c r="O939" i="1" s="1"/>
  <c r="N940" i="1" a="1"/>
  <c r="N940" i="1" s="1"/>
  <c r="O940" i="1" s="1"/>
  <c r="N941" i="1" a="1"/>
  <c r="N941" i="1" s="1"/>
  <c r="O941" i="1" s="1"/>
  <c r="N942" i="1" a="1"/>
  <c r="N942" i="1" s="1"/>
  <c r="O942" i="1" s="1"/>
  <c r="N943" i="1" a="1"/>
  <c r="N943" i="1" s="1"/>
  <c r="O943" i="1" s="1"/>
  <c r="N944" i="1" a="1"/>
  <c r="N944" i="1" s="1"/>
  <c r="O944" i="1" s="1"/>
  <c r="N945" i="1" a="1"/>
  <c r="N945" i="1" s="1"/>
  <c r="O945" i="1" s="1"/>
  <c r="N946" i="1" a="1"/>
  <c r="N946" i="1" s="1"/>
  <c r="O946" i="1" s="1"/>
  <c r="N947" i="1" a="1"/>
  <c r="N947" i="1" s="1"/>
  <c r="O947" i="1" s="1"/>
  <c r="N948" i="1" a="1"/>
  <c r="N948" i="1" s="1"/>
  <c r="O948" i="1" s="1"/>
  <c r="N949" i="1" a="1"/>
  <c r="N949" i="1" s="1"/>
  <c r="O949" i="1" s="1"/>
  <c r="N950" i="1" a="1"/>
  <c r="N950" i="1" s="1"/>
  <c r="O950" i="1" s="1"/>
  <c r="N951" i="1" a="1"/>
  <c r="N951" i="1" s="1"/>
  <c r="O951" i="1" s="1"/>
  <c r="N952" i="1" a="1"/>
  <c r="N952" i="1" s="1"/>
  <c r="O952" i="1" s="1"/>
  <c r="N953" i="1" a="1"/>
  <c r="N953" i="1" s="1"/>
  <c r="O953" i="1" s="1"/>
  <c r="N954" i="1" a="1"/>
  <c r="N954" i="1" s="1"/>
  <c r="O954" i="1" s="1"/>
  <c r="N955" i="1" a="1"/>
  <c r="N955" i="1" s="1"/>
  <c r="O955" i="1" s="1"/>
  <c r="N956" i="1" a="1"/>
  <c r="N956" i="1" s="1"/>
  <c r="O956" i="1" s="1"/>
  <c r="N957" i="1" a="1"/>
  <c r="N957" i="1" s="1"/>
  <c r="O957" i="1" s="1"/>
  <c r="N958" i="1" a="1"/>
  <c r="N958" i="1" s="1"/>
  <c r="O958" i="1" s="1"/>
  <c r="N959" i="1" a="1"/>
  <c r="N959" i="1" s="1"/>
  <c r="O959" i="1" s="1"/>
  <c r="N960" i="1" a="1"/>
  <c r="N960" i="1" s="1"/>
  <c r="O960" i="1" s="1"/>
  <c r="N961" i="1" a="1"/>
  <c r="N961" i="1" s="1"/>
  <c r="O961" i="1" s="1"/>
  <c r="N962" i="1" a="1"/>
  <c r="N962" i="1" s="1"/>
  <c r="O962" i="1" s="1"/>
  <c r="N963" i="1" a="1"/>
  <c r="N963" i="1" s="1"/>
  <c r="O963" i="1" s="1"/>
  <c r="N964" i="1" a="1"/>
  <c r="N964" i="1" s="1"/>
  <c r="O964" i="1" s="1"/>
  <c r="N965" i="1" a="1"/>
  <c r="N965" i="1" s="1"/>
  <c r="O965" i="1" s="1"/>
  <c r="N966" i="1" a="1"/>
  <c r="N966" i="1" s="1"/>
  <c r="O966" i="1" s="1"/>
  <c r="N967" i="1" a="1"/>
  <c r="N967" i="1" s="1"/>
  <c r="O967" i="1" s="1"/>
  <c r="N968" i="1" a="1"/>
  <c r="N968" i="1" s="1"/>
  <c r="O968" i="1" s="1"/>
  <c r="N969" i="1" a="1"/>
  <c r="N969" i="1" s="1"/>
  <c r="O969" i="1" s="1"/>
  <c r="N970" i="1" a="1"/>
  <c r="N970" i="1" s="1"/>
  <c r="O970" i="1" s="1"/>
  <c r="N971" i="1" a="1"/>
  <c r="N971" i="1" s="1"/>
  <c r="O971" i="1" s="1"/>
  <c r="N972" i="1" a="1"/>
  <c r="N972" i="1" s="1"/>
  <c r="O972" i="1" s="1"/>
  <c r="N973" i="1" a="1"/>
  <c r="N973" i="1" s="1"/>
  <c r="O973" i="1" s="1"/>
  <c r="N974" i="1" a="1"/>
  <c r="N974" i="1" s="1"/>
  <c r="O974" i="1" s="1"/>
  <c r="N975" i="1" a="1"/>
  <c r="N975" i="1" s="1"/>
  <c r="O975" i="1" s="1"/>
  <c r="N976" i="1" a="1"/>
  <c r="N976" i="1" s="1"/>
  <c r="O976" i="1" s="1"/>
  <c r="N977" i="1" a="1"/>
  <c r="N977" i="1" s="1"/>
  <c r="O977" i="1" s="1"/>
  <c r="N978" i="1" a="1"/>
  <c r="N978" i="1" s="1"/>
  <c r="O978" i="1" s="1"/>
  <c r="N979" i="1" a="1"/>
  <c r="N979" i="1" s="1"/>
  <c r="O979" i="1" s="1"/>
  <c r="N980" i="1" a="1"/>
  <c r="N980" i="1" s="1"/>
  <c r="O980" i="1" s="1"/>
  <c r="N981" i="1" a="1"/>
  <c r="N981" i="1" s="1"/>
  <c r="O981" i="1" s="1"/>
  <c r="N982" i="1" a="1"/>
  <c r="N982" i="1" s="1"/>
  <c r="O982" i="1" s="1"/>
  <c r="N983" i="1" a="1"/>
  <c r="N983" i="1" s="1"/>
  <c r="O983" i="1" s="1"/>
  <c r="N984" i="1" a="1"/>
  <c r="N984" i="1" s="1"/>
  <c r="O984" i="1" s="1"/>
  <c r="N985" i="1" a="1"/>
  <c r="N985" i="1" s="1"/>
  <c r="O985" i="1" s="1"/>
  <c r="N986" i="1" a="1"/>
  <c r="N986" i="1" s="1"/>
  <c r="O986" i="1" s="1"/>
  <c r="N987" i="1" a="1"/>
  <c r="N987" i="1" s="1"/>
  <c r="O987" i="1" s="1"/>
  <c r="N988" i="1" a="1"/>
  <c r="N988" i="1" s="1"/>
  <c r="O988" i="1" s="1"/>
  <c r="N989" i="1" a="1"/>
  <c r="N989" i="1" s="1"/>
  <c r="O989" i="1" s="1"/>
  <c r="N990" i="1" a="1"/>
  <c r="N990" i="1" s="1"/>
  <c r="O990" i="1" s="1"/>
  <c r="N991" i="1" a="1"/>
  <c r="N991" i="1" s="1"/>
  <c r="O991" i="1" s="1"/>
  <c r="N992" i="1" a="1"/>
  <c r="N992" i="1" s="1"/>
  <c r="O992" i="1" s="1"/>
  <c r="N993" i="1" a="1"/>
  <c r="N993" i="1" s="1"/>
  <c r="O993" i="1" s="1"/>
  <c r="N994" i="1" a="1"/>
  <c r="N994" i="1" s="1"/>
  <c r="O994" i="1" s="1"/>
  <c r="N995" i="1" a="1"/>
  <c r="N995" i="1" s="1"/>
  <c r="O995" i="1" s="1"/>
  <c r="N996" i="1" a="1"/>
  <c r="N996" i="1" s="1"/>
  <c r="O996" i="1" s="1"/>
  <c r="N997" i="1" a="1"/>
  <c r="N997" i="1" s="1"/>
  <c r="O997" i="1" s="1"/>
  <c r="N998" i="1" a="1"/>
  <c r="N998" i="1" s="1"/>
  <c r="O998" i="1" s="1"/>
  <c r="N999" i="1" a="1"/>
  <c r="N999" i="1" s="1"/>
  <c r="O999" i="1" s="1"/>
  <c r="N1000" i="1" a="1"/>
  <c r="N1000" i="1" s="1"/>
  <c r="O1000" i="1" s="1"/>
  <c r="N1001" i="1" a="1"/>
  <c r="N1001" i="1" s="1"/>
  <c r="O1001" i="1" s="1"/>
  <c r="N1002" i="1" a="1"/>
  <c r="N1002" i="1" s="1"/>
  <c r="O1002" i="1" s="1"/>
  <c r="N1003" i="1" a="1"/>
  <c r="N1003" i="1" s="1"/>
  <c r="O1003" i="1" s="1"/>
  <c r="N1004" i="1" a="1"/>
  <c r="N1004" i="1" s="1"/>
  <c r="O1004" i="1" s="1"/>
  <c r="N1005" i="1" a="1"/>
  <c r="N1005" i="1" s="1"/>
  <c r="O1005" i="1" s="1"/>
  <c r="N1006" i="1" a="1"/>
  <c r="N1006" i="1" s="1"/>
  <c r="O1006" i="1" s="1"/>
  <c r="N1007" i="1" a="1"/>
  <c r="N1007" i="1" s="1"/>
  <c r="O1007" i="1" s="1"/>
  <c r="N1008" i="1" a="1"/>
  <c r="N1008" i="1" s="1"/>
  <c r="O1008" i="1" s="1"/>
  <c r="N1009" i="1" a="1"/>
  <c r="N1009" i="1" s="1"/>
  <c r="O1009" i="1" s="1"/>
  <c r="N1010" i="1" a="1"/>
  <c r="N1010" i="1" s="1"/>
  <c r="O1010" i="1" s="1"/>
  <c r="N1011" i="1" a="1"/>
  <c r="N1011" i="1" s="1"/>
  <c r="O1011" i="1" s="1"/>
  <c r="N1012" i="1" a="1"/>
  <c r="N1012" i="1" s="1"/>
  <c r="O1012" i="1" s="1"/>
  <c r="N1013" i="1" a="1"/>
  <c r="N1013" i="1" s="1"/>
  <c r="O1013" i="1" s="1"/>
  <c r="N1014" i="1" a="1"/>
  <c r="N1014" i="1" s="1"/>
  <c r="O1014" i="1" s="1"/>
  <c r="N1015" i="1" a="1"/>
  <c r="N1015" i="1" s="1"/>
  <c r="O1015" i="1" s="1"/>
  <c r="N1016" i="1" a="1"/>
  <c r="N1016" i="1" s="1"/>
  <c r="O1016" i="1" s="1"/>
  <c r="N1017" i="1" a="1"/>
  <c r="N1017" i="1" s="1"/>
  <c r="O1017" i="1" s="1"/>
  <c r="N1018" i="1" a="1"/>
  <c r="N1018" i="1" s="1"/>
  <c r="O1018" i="1" s="1"/>
  <c r="N1019" i="1" a="1"/>
  <c r="N1019" i="1" s="1"/>
  <c r="O1019" i="1" s="1"/>
  <c r="N1020" i="1" a="1"/>
  <c r="N1020" i="1" s="1"/>
  <c r="O1020" i="1" s="1"/>
  <c r="N1021" i="1" a="1"/>
  <c r="N1021" i="1" s="1"/>
  <c r="O1021" i="1" s="1"/>
  <c r="N1022" i="1" a="1"/>
  <c r="N1022" i="1" s="1"/>
  <c r="O1022" i="1" s="1"/>
  <c r="N1023" i="1" a="1"/>
  <c r="N1023" i="1" s="1"/>
  <c r="O1023" i="1" s="1"/>
  <c r="N1024" i="1" a="1"/>
  <c r="N1024" i="1" s="1"/>
  <c r="O1024" i="1" s="1"/>
  <c r="N1025" i="1" a="1"/>
  <c r="N1025" i="1" s="1"/>
  <c r="O1025" i="1" s="1"/>
  <c r="N1026" i="1" a="1"/>
  <c r="N1026" i="1" s="1"/>
  <c r="O1026" i="1" s="1"/>
  <c r="N1027" i="1" a="1"/>
  <c r="N1027" i="1" s="1"/>
  <c r="O1027" i="1" s="1"/>
  <c r="N1028" i="1" a="1"/>
  <c r="N1028" i="1" s="1"/>
  <c r="O1028" i="1" s="1"/>
  <c r="N1029" i="1" a="1"/>
  <c r="N1029" i="1" s="1"/>
  <c r="O1029" i="1" s="1"/>
  <c r="N1030" i="1" a="1"/>
  <c r="N1030" i="1" s="1"/>
  <c r="O1030" i="1" s="1"/>
  <c r="N1031" i="1" a="1"/>
  <c r="N1031" i="1" s="1"/>
  <c r="O1031" i="1" s="1"/>
  <c r="N1032" i="1" a="1"/>
  <c r="N1032" i="1" s="1"/>
  <c r="O1032" i="1" s="1"/>
  <c r="N1033" i="1" a="1"/>
  <c r="N1033" i="1" s="1"/>
  <c r="O1033" i="1" s="1"/>
  <c r="N1034" i="1" a="1"/>
  <c r="N1034" i="1" s="1"/>
  <c r="O1034" i="1" s="1"/>
  <c r="N1035" i="1" a="1"/>
  <c r="N1035" i="1" s="1"/>
  <c r="O1035" i="1" s="1"/>
  <c r="N1036" i="1" a="1"/>
  <c r="N1036" i="1" s="1"/>
  <c r="O1036" i="1" s="1"/>
  <c r="N1037" i="1" a="1"/>
  <c r="N1037" i="1" s="1"/>
  <c r="O1037" i="1" s="1"/>
  <c r="N1038" i="1" a="1"/>
  <c r="N1038" i="1" s="1"/>
  <c r="O1038" i="1" s="1"/>
  <c r="N1039" i="1" a="1"/>
  <c r="N1039" i="1" s="1"/>
  <c r="O1039" i="1" s="1"/>
  <c r="N1040" i="1" a="1"/>
  <c r="N1040" i="1" s="1"/>
  <c r="O1040" i="1" s="1"/>
  <c r="N1041" i="1" a="1"/>
  <c r="N1041" i="1" s="1"/>
  <c r="O1041" i="1" s="1"/>
  <c r="N1042" i="1" a="1"/>
  <c r="N1042" i="1" s="1"/>
  <c r="O1042" i="1" s="1"/>
  <c r="N1043" i="1" a="1"/>
  <c r="N1043" i="1" s="1"/>
  <c r="O1043" i="1" s="1"/>
  <c r="N1044" i="1" a="1"/>
  <c r="N1044" i="1" s="1"/>
  <c r="O1044" i="1" s="1"/>
  <c r="N1045" i="1" a="1"/>
  <c r="N1045" i="1" s="1"/>
  <c r="O1045" i="1" s="1"/>
  <c r="N1046" i="1" a="1"/>
  <c r="N1046" i="1" s="1"/>
  <c r="O1046" i="1" s="1"/>
  <c r="N1047" i="1" a="1"/>
  <c r="N1047" i="1" s="1"/>
  <c r="O1047" i="1" s="1"/>
  <c r="N1048" i="1" a="1"/>
  <c r="N1048" i="1" s="1"/>
  <c r="O1048" i="1" s="1"/>
  <c r="N1049" i="1" a="1"/>
  <c r="N1049" i="1" s="1"/>
  <c r="O1049" i="1" s="1"/>
  <c r="N1050" i="1" a="1"/>
  <c r="N1050" i="1" s="1"/>
  <c r="O1050" i="1" s="1"/>
  <c r="N1051" i="1" a="1"/>
  <c r="N1051" i="1" s="1"/>
  <c r="O1051" i="1" s="1"/>
  <c r="N1052" i="1" a="1"/>
  <c r="N1052" i="1" s="1"/>
  <c r="O1052" i="1" s="1"/>
  <c r="N1053" i="1" a="1"/>
  <c r="N1053" i="1" s="1"/>
  <c r="O1053" i="1" s="1"/>
  <c r="N1054" i="1" a="1"/>
  <c r="N1054" i="1" s="1"/>
  <c r="O1054" i="1" s="1"/>
  <c r="N1055" i="1" a="1"/>
  <c r="N1055" i="1" s="1"/>
  <c r="O1055" i="1" s="1"/>
  <c r="N1056" i="1" a="1"/>
  <c r="N1056" i="1" s="1"/>
  <c r="O1056" i="1" s="1"/>
  <c r="N1057" i="1" a="1"/>
  <c r="N1057" i="1" s="1"/>
  <c r="O1057" i="1" s="1"/>
  <c r="N1058" i="1" a="1"/>
  <c r="N1058" i="1" s="1"/>
  <c r="O1058" i="1" s="1"/>
  <c r="N1059" i="1" a="1"/>
  <c r="N1059" i="1" s="1"/>
  <c r="O1059" i="1" s="1"/>
  <c r="N1060" i="1" a="1"/>
  <c r="N1060" i="1" s="1"/>
  <c r="O1060" i="1" s="1"/>
  <c r="N1061" i="1" a="1"/>
  <c r="N1061" i="1" s="1"/>
  <c r="O1061" i="1" s="1"/>
  <c r="N1062" i="1" a="1"/>
  <c r="N1062" i="1" s="1"/>
  <c r="O1062" i="1" s="1"/>
  <c r="N1063" i="1" a="1"/>
  <c r="N1063" i="1" s="1"/>
  <c r="O1063" i="1" s="1"/>
  <c r="N1064" i="1" a="1"/>
  <c r="N1064" i="1" s="1"/>
  <c r="O1064" i="1" s="1"/>
  <c r="N1065" i="1" a="1"/>
  <c r="N1065" i="1" s="1"/>
  <c r="O1065" i="1" s="1"/>
  <c r="N1066" i="1" a="1"/>
  <c r="N1066" i="1" s="1"/>
  <c r="O1066" i="1" s="1"/>
  <c r="N1067" i="1" a="1"/>
  <c r="N1067" i="1" s="1"/>
  <c r="O1067" i="1" s="1"/>
  <c r="N1068" i="1" a="1"/>
  <c r="N1068" i="1" s="1"/>
  <c r="O1068" i="1" s="1"/>
  <c r="N1069" i="1" a="1"/>
  <c r="N1069" i="1" s="1"/>
  <c r="O1069" i="1" s="1"/>
  <c r="N1070" i="1" a="1"/>
  <c r="N1070" i="1" s="1"/>
  <c r="O1070" i="1" s="1"/>
  <c r="N1071" i="1" a="1"/>
  <c r="N1071" i="1" s="1"/>
  <c r="O1071" i="1" s="1"/>
  <c r="N1072" i="1" a="1"/>
  <c r="N1072" i="1" s="1"/>
  <c r="O1072" i="1" s="1"/>
  <c r="N1073" i="1" a="1"/>
  <c r="N1073" i="1" s="1"/>
  <c r="O1073" i="1" s="1"/>
  <c r="N1074" i="1" a="1"/>
  <c r="N1074" i="1" s="1"/>
  <c r="O1074" i="1" s="1"/>
  <c r="N1075" i="1" a="1"/>
  <c r="N1075" i="1" s="1"/>
  <c r="O107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<sst xmlns="http://schemas.openxmlformats.org/spreadsheetml/2006/main" count="9284" uniqueCount="3052">
  <si>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</si>
  <si>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</si>
  <si>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</si>
  <si>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</si>
  <si>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</si>
  <si>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</si>
  <si>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</si>
  <si>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</si>
  <si>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</si>
  <si>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</si>
  <si>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</si>
  <si>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$180B</t>
  </si>
  <si>
    <t>Artificial intelligence</t>
  </si>
  <si>
    <t>Beijing</t>
  </si>
  <si>
    <t>China</t>
  </si>
  <si>
    <t>Asia</t>
  </si>
  <si>
    <t>$8B</t>
  </si>
  <si>
    <t>Sequoia Capital China, SIG Asia Investments, Sina Weibo, Softbank Group</t>
  </si>
  <si>
    <t>SpaceX</t>
  </si>
  <si>
    <t>$100B</t>
  </si>
  <si>
    <t>Other</t>
  </si>
  <si>
    <t>Hawthorne</t>
  </si>
  <si>
    <t>United States</t>
  </si>
  <si>
    <t>North America</t>
  </si>
  <si>
    <t>$7B</t>
  </si>
  <si>
    <t>Founders Fund, Draper Fisher Jurvetson, Rothenberg Ventures</t>
  </si>
  <si>
    <t>SHEIN</t>
  </si>
  <si>
    <t>E-commerce &amp; direct-to-consumer</t>
  </si>
  <si>
    <t>Shenzhen</t>
  </si>
  <si>
    <t>$2B</t>
  </si>
  <si>
    <t>Tiger Global Management, Sequoia Capital China, Shunwei Capital Partners</t>
  </si>
  <si>
    <t>Stripe</t>
  </si>
  <si>
    <t>$95B</t>
  </si>
  <si>
    <t>Fintech</t>
  </si>
  <si>
    <t>San Francisco</t>
  </si>
  <si>
    <t>Khosla Ventures, LowercaseCapital, capitalG</t>
  </si>
  <si>
    <t>Klarna</t>
  </si>
  <si>
    <t>$46B</t>
  </si>
  <si>
    <t>Stockholm</t>
  </si>
  <si>
    <t>Sweden</t>
  </si>
  <si>
    <t>Europe</t>
  </si>
  <si>
    <t>$4B</t>
  </si>
  <si>
    <t>Institutional Venture Partners, Sequoia Capital, General Atlantic</t>
  </si>
  <si>
    <t>Canva</t>
  </si>
  <si>
    <t>$40B</t>
  </si>
  <si>
    <t>Internet software &amp; services</t>
  </si>
  <si>
    <t>Surry Hills</t>
  </si>
  <si>
    <t>Australia</t>
  </si>
  <si>
    <t>Oceania</t>
  </si>
  <si>
    <t>$572M</t>
  </si>
  <si>
    <t>Sequoia Capital China, Blackbird Ventures, Matrix Partners</t>
  </si>
  <si>
    <t>Checkout.com</t>
  </si>
  <si>
    <t>London</t>
  </si>
  <si>
    <t>United Kingdom</t>
  </si>
  <si>
    <t>Tiger Global Management, Insight Partners, DST Global</t>
  </si>
  <si>
    <t>Instacart</t>
  </si>
  <si>
    <t>$39B</t>
  </si>
  <si>
    <t>Supply chain, logistics, &amp; delivery</t>
  </si>
  <si>
    <t>$3B</t>
  </si>
  <si>
    <t>Khosla Ventures, Kleiner Perkins Caufield &amp; Byers, Collaborative Fund</t>
  </si>
  <si>
    <t>JUUL Labs</t>
  </si>
  <si>
    <t>$38B</t>
  </si>
  <si>
    <t>Consumer &amp; retail</t>
  </si>
  <si>
    <t>$14B</t>
  </si>
  <si>
    <t>Tiger Global Management</t>
  </si>
  <si>
    <t>Databricks</t>
  </si>
  <si>
    <t>Data management &amp; analytics</t>
  </si>
  <si>
    <t>Andreessen Horowitz, New Enterprise Associates, Battery Ventures</t>
  </si>
  <si>
    <t>Revolut</t>
  </si>
  <si>
    <t>$33B</t>
  </si>
  <si>
    <t>index Ventures, DST Global, Ribbit Capital</t>
  </si>
  <si>
    <t>Epic Games</t>
  </si>
  <si>
    <t>$32B</t>
  </si>
  <si>
    <t>Cary</t>
  </si>
  <si>
    <t>Tencent Holdings, KKR, Smash Ventures</t>
  </si>
  <si>
    <t>FTX</t>
  </si>
  <si>
    <t>Bahamas</t>
  </si>
  <si>
    <t>Sequoia Capital, Thoma Bravo, Softbank</t>
  </si>
  <si>
    <t>Fanatics</t>
  </si>
  <si>
    <t>$27B</t>
  </si>
  <si>
    <t>Jacksonville</t>
  </si>
  <si>
    <t>SoftBank Group, Andreessen Horowitz, Temasek Holdings</t>
  </si>
  <si>
    <t>Chime</t>
  </si>
  <si>
    <t>$25B</t>
  </si>
  <si>
    <t>Forerunner Ventures, Crosslink Capital, Homebrew</t>
  </si>
  <si>
    <t>BYJU's</t>
  </si>
  <si>
    <t>$22B</t>
  </si>
  <si>
    <t>Edtech</t>
  </si>
  <si>
    <t>Bengaluru</t>
  </si>
  <si>
    <t>India</t>
  </si>
  <si>
    <t>Tencent Holdings, Lightspeed India Partners, Sequoia Capital India</t>
  </si>
  <si>
    <t>J&amp;T Express</t>
  </si>
  <si>
    <t>$20B</t>
  </si>
  <si>
    <t>Jakarta</t>
  </si>
  <si>
    <t>Indonesia</t>
  </si>
  <si>
    <t>$5B</t>
  </si>
  <si>
    <t>Hillhouse Capital Management, Boyu Capital, Sequoia Capital China</t>
  </si>
  <si>
    <t>Xiaohongshu</t>
  </si>
  <si>
    <t>Shanghai</t>
  </si>
  <si>
    <t>$918M</t>
  </si>
  <si>
    <t>GGV Capital, ZhenFund, Tencent</t>
  </si>
  <si>
    <t>Miro</t>
  </si>
  <si>
    <t>$18B</t>
  </si>
  <si>
    <t>$476M</t>
  </si>
  <si>
    <t>Accel, AltaIR Capital, Technology Crossover Ventures</t>
  </si>
  <si>
    <t>Yuanfudao</t>
  </si>
  <si>
    <t>$17B</t>
  </si>
  <si>
    <t>Tencent Holdings, Warbug Pincus, IDG Capital</t>
  </si>
  <si>
    <t>Rapyd</t>
  </si>
  <si>
    <t>$15B</t>
  </si>
  <si>
    <t>$770M</t>
  </si>
  <si>
    <t>Target Global, General Catalyst, Durable Capital Partners</t>
  </si>
  <si>
    <t>Discord</t>
  </si>
  <si>
    <t>$979M</t>
  </si>
  <si>
    <t>Benchmark, Greylock Partners, Tencent Holdings</t>
  </si>
  <si>
    <t>Genki Forest</t>
  </si>
  <si>
    <t>$721M</t>
  </si>
  <si>
    <t>Sequoia Capital China, Longfor Capitalm, Gaorong Capital</t>
  </si>
  <si>
    <t>goPuff</t>
  </si>
  <si>
    <t>Philadelphia</t>
  </si>
  <si>
    <t>Accel, Softbank Group, Anthos Capital</t>
  </si>
  <si>
    <t>Blockchain.com</t>
  </si>
  <si>
    <t>$490M</t>
  </si>
  <si>
    <t>Lightspeed Venture Partners, Google Ventures, Lakestar</t>
  </si>
  <si>
    <t>Plaid</t>
  </si>
  <si>
    <t>$13B</t>
  </si>
  <si>
    <t>$734M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</si>
  <si>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</si>
  <si>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</si>
  <si>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</si>
  <si>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</si>
  <si>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</si>
  <si>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</si>
  <si>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</si>
  <si>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$427M</t>
  </si>
  <si>
    <t>Andreessen Horowitz, Thirty Five Ventures, Sound Ventures</t>
  </si>
  <si>
    <t>Grammarly</t>
  </si>
  <si>
    <t>$400M</t>
  </si>
  <si>
    <t>General Catalyst, Institutional Venture Partners, Breyer Capital</t>
  </si>
  <si>
    <t>Argo AI</t>
  </si>
  <si>
    <t>$12B</t>
  </si>
  <si>
    <t>Pittsburgh</t>
  </si>
  <si>
    <t>Volkswagen Group, Ford Autonomous Vehicles</t>
  </si>
  <si>
    <t>Northvolt</t>
  </si>
  <si>
    <t>Vattenfall, Volkswagen Group, Goldman Sachs</t>
  </si>
  <si>
    <t>Faire</t>
  </si>
  <si>
    <t>$1B</t>
  </si>
  <si>
    <t>Khosla Ventures, Forerunner Ventures, Sequoia Capital</t>
  </si>
  <si>
    <t>Airtable</t>
  </si>
  <si>
    <t>Caffeinated Capital, CRV, Founder Collective</t>
  </si>
  <si>
    <t>Brex</t>
  </si>
  <si>
    <t>DST Global, Ribbit Capital, Greenoaks Capital Management</t>
  </si>
  <si>
    <t>Getir</t>
  </si>
  <si>
    <t>Istanbul</t>
  </si>
  <si>
    <t>Turkey</t>
  </si>
  <si>
    <t>Tiger Global Management, Sequoia Capital, Revo Capital</t>
  </si>
  <si>
    <t>Biosplice Therapeutics</t>
  </si>
  <si>
    <t>San Diego</t>
  </si>
  <si>
    <t>$799M</t>
  </si>
  <si>
    <t>Vickers Venture Partners, IKEA GreenTech</t>
  </si>
  <si>
    <t>Bitmain</t>
  </si>
  <si>
    <t>Hardware</t>
  </si>
  <si>
    <t>$765M</t>
  </si>
  <si>
    <t>Coatue Management, Sequoia Capital China, IDG Capital</t>
  </si>
  <si>
    <t>GoodLeap</t>
  </si>
  <si>
    <t>Roseville</t>
  </si>
  <si>
    <t>$800M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</si>
  <si>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</si>
  <si>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</si>
  <si>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</si>
  <si>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</si>
  <si>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</si>
  <si>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$11B</t>
  </si>
  <si>
    <t>Auto &amp; transportation</t>
  </si>
  <si>
    <t>$376M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</si>
  <si>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</si>
  <si>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</si>
  <si>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</si>
  <si>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</si>
  <si>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</si>
  <si>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</si>
  <si>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</si>
  <si>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</si>
  <si>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</si>
  <si>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$558M</t>
  </si>
  <si>
    <t>Tencent Holdings, Hillhouse Capital Management, Yunfeng Capital</t>
  </si>
  <si>
    <t>Global Switch</t>
  </si>
  <si>
    <t>Aviation Industry Corporation of China, Essence Financial, Jiangsu Sha Steel Group</t>
  </si>
  <si>
    <t>Activant Capital, Tribe Capital, General Atlantic</t>
  </si>
  <si>
    <t>Celonis</t>
  </si>
  <si>
    <t>Munich</t>
  </si>
  <si>
    <t>Germany</t>
  </si>
  <si>
    <t>Accel, 83North</t>
  </si>
  <si>
    <t>Zuoyebang</t>
  </si>
  <si>
    <t>$10B</t>
  </si>
  <si>
    <t>Sequoia Capital China, Xiang He Capital, GGV Capital</t>
  </si>
  <si>
    <t>Ripple</t>
  </si>
  <si>
    <t>$294M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</si>
  <si>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</si>
  <si>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</si>
  <si>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</si>
  <si>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</si>
  <si>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</si>
  <si>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</si>
  <si>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</si>
  <si>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</si>
  <si>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</si>
  <si>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</si>
  <si>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</si>
  <si>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</si>
  <si>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$564M</t>
  </si>
  <si>
    <t>DFJ Growth Fund, Coatue Management, Addition</t>
  </si>
  <si>
    <t>Chehaoduo</t>
  </si>
  <si>
    <t>Sequoia Capital China, GX Capital</t>
  </si>
  <si>
    <t>Digital Currency Group</t>
  </si>
  <si>
    <t>Ribbit Capital, capitalG, Softbank Group</t>
  </si>
  <si>
    <t>Figma</t>
  </si>
  <si>
    <t>$333M</t>
  </si>
  <si>
    <t>Index Ventures, Greylock Partners, Kleiner Perkins Caufield &amp; Byers</t>
  </si>
  <si>
    <t>Gusto</t>
  </si>
  <si>
    <t>$691M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</si>
  <si>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</si>
  <si>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</si>
  <si>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</si>
  <si>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</si>
  <si>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</si>
  <si>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Notion Labs</t>
  </si>
  <si>
    <t>$343M</t>
  </si>
  <si>
    <t>Index Ventures, Draft Ventures, Felicis Ventures</t>
  </si>
  <si>
    <t>reddit</t>
  </si>
  <si>
    <t>Y Combinator, Sequoia Capital, Coatue Management</t>
  </si>
  <si>
    <t>Talkdesk</t>
  </si>
  <si>
    <t>$497M</t>
  </si>
  <si>
    <t>DJF, Salesforce Ventures, Storm Ventures</t>
  </si>
  <si>
    <t>Thrasio</t>
  </si>
  <si>
    <t>Walpole</t>
  </si>
  <si>
    <t>Upper90, RiverPark Ventures, Advent International</t>
  </si>
  <si>
    <t>Dunamu</t>
  </si>
  <si>
    <t>$9B</t>
  </si>
  <si>
    <t>Seoul</t>
  </si>
  <si>
    <t>South Korea</t>
  </si>
  <si>
    <t>$71M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</si>
  <si>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</si>
  <si>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</si>
  <si>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</si>
  <si>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</si>
  <si>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</si>
  <si>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</si>
  <si>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</si>
  <si>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</si>
  <si>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</si>
  <si>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</si>
  <si>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Cybersecurity</t>
  </si>
  <si>
    <t>BOLDstart Ventures, Google Ventures, Accel</t>
  </si>
  <si>
    <t>Kavak</t>
  </si>
  <si>
    <t>Lerma de Villada</t>
  </si>
  <si>
    <t>Mexico</t>
  </si>
  <si>
    <t>DST Global, SoftBank Group, Mountain Nazca</t>
  </si>
  <si>
    <t>N26</t>
  </si>
  <si>
    <t>Berlin</t>
  </si>
  <si>
    <t>Redalpine Venture Partners, Earlybird Venture Capital, Valar Ventures</t>
  </si>
  <si>
    <t>Klaviyo</t>
  </si>
  <si>
    <t>$679M</t>
  </si>
  <si>
    <t>Summit Partners, Accel, Astral Capital</t>
  </si>
  <si>
    <t>Niantic</t>
  </si>
  <si>
    <t>Mobile &amp; telecommunications</t>
  </si>
  <si>
    <t>Nintendo, Google, Pokemon Company International, Spark Capital</t>
  </si>
  <si>
    <t>Tanium</t>
  </si>
  <si>
    <t>Kirkland</t>
  </si>
  <si>
    <t>$775M</t>
  </si>
  <si>
    <t>Andreessen Horowitz, Nor-Cal Invest, TPG Growth</t>
  </si>
  <si>
    <t>Dream11</t>
  </si>
  <si>
    <t>Mumbai</t>
  </si>
  <si>
    <t>Kaalari Capital, Tencent Holdings, Steadview Capital</t>
  </si>
  <si>
    <t>DJI Innovations</t>
  </si>
  <si>
    <t>$105M</t>
  </si>
  <si>
    <t>Accel Partners, Sequoia Capital</t>
  </si>
  <si>
    <t>Netskope</t>
  </si>
  <si>
    <t>Santa Clara</t>
  </si>
  <si>
    <t>Lightspeed Venture Partners, Social Capital, Accel</t>
  </si>
  <si>
    <t>Razorpay</t>
  </si>
  <si>
    <t>$742M</t>
  </si>
  <si>
    <t>Sequoia Capital India, Tiger Global Management, Matrix Partners India</t>
  </si>
  <si>
    <t>Dapper Labs</t>
  </si>
  <si>
    <t>Vancouver</t>
  </si>
  <si>
    <t>Canada</t>
  </si>
  <si>
    <t>$607M</t>
  </si>
  <si>
    <t>Union Square Ventures, Venrock, Andreessen Horowitz</t>
  </si>
  <si>
    <t>Lacework</t>
  </si>
  <si>
    <t>San Jose</t>
  </si>
  <si>
    <t>Sutter Hill Ventures, Liberty Global Ventures, Coatue Management</t>
  </si>
  <si>
    <t>Tipalti</t>
  </si>
  <si>
    <t>San Mateo</t>
  </si>
  <si>
    <t>$549M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</si>
  <si>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</si>
  <si>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</si>
  <si>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</si>
  <si>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</si>
  <si>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</si>
  <si>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Sixth Street Partners, OrbiMed Advisors, Highland Capital Management</t>
  </si>
  <si>
    <t>Ramp</t>
  </si>
  <si>
    <t>$660M</t>
  </si>
  <si>
    <t>D1 Capital Partners, Stripe, Coatue Management</t>
  </si>
  <si>
    <t>Tempus</t>
  </si>
  <si>
    <t>Chicago</t>
  </si>
  <si>
    <t>$820M</t>
  </si>
  <si>
    <t>New Enterprise Associates, T. Rowe Associates, Lightbank</t>
  </si>
  <si>
    <t>Fireblocks</t>
  </si>
  <si>
    <t>Tenaya Capital, Coatue Management, Stripes Group</t>
  </si>
  <si>
    <t>Flexport</t>
  </si>
  <si>
    <t>Bloomberg Beta, Founders Fund, First Round Capital</t>
  </si>
  <si>
    <t>National Stock Exchange of India</t>
  </si>
  <si>
    <t>$297M</t>
  </si>
  <si>
    <t>TA Associates, SoftBank Group, GS Growth</t>
  </si>
  <si>
    <t>Meicai</t>
  </si>
  <si>
    <t>Tiger Global Management, Blue Lake Capital, ZhenFund</t>
  </si>
  <si>
    <t>Impossible Foods</t>
  </si>
  <si>
    <t>Redwood City</t>
  </si>
  <si>
    <t>Khosla Ventures, Horizons Ventures, Temasek Holdings</t>
  </si>
  <si>
    <t>CRED</t>
  </si>
  <si>
    <t>$922M</t>
  </si>
  <si>
    <t>Tiger Global Management, DST Global, Sequoia Capital India</t>
  </si>
  <si>
    <t>Attentive</t>
  </si>
  <si>
    <t>Hoboken</t>
  </si>
  <si>
    <t>$863M</t>
  </si>
  <si>
    <t>NextView Ventures, Eniac Ventures, Sequoia Capital</t>
  </si>
  <si>
    <t>Ola Cabs</t>
  </si>
  <si>
    <t>Accel Partners, SoftBank Group, Sequoia Capital</t>
  </si>
  <si>
    <t>Rippling</t>
  </si>
  <si>
    <t>$447M</t>
  </si>
  <si>
    <t>Initialized Capital, Y Combinator, Kleiner Perkins Caufield &amp; Byers</t>
  </si>
  <si>
    <t>Carta</t>
  </si>
  <si>
    <t>Menlo Ventures, Spark Capital, Union Square Ventures</t>
  </si>
  <si>
    <t>Toss</t>
  </si>
  <si>
    <t>$844M</t>
  </si>
  <si>
    <t>Bessemer Venture Partners, Qualcomm Ventures, Kleiner Perkins Caufield &amp; Byers</t>
  </si>
  <si>
    <t>Ziroom</t>
  </si>
  <si>
    <t>Sequoia Capital China, Warburg Pincus, General Catalyst</t>
  </si>
  <si>
    <t>Scale AI</t>
  </si>
  <si>
    <t>$603M</t>
  </si>
  <si>
    <t>Accel, Y Combinator, Index Ventures</t>
  </si>
  <si>
    <t>Gong</t>
  </si>
  <si>
    <t>Palo Alto</t>
  </si>
  <si>
    <t>$583M</t>
  </si>
  <si>
    <t>Norwest Venture Partners, Next World Capital, Wing Venture Capital</t>
  </si>
  <si>
    <t>TripActions</t>
  </si>
  <si>
    <t>$912M</t>
  </si>
  <si>
    <t>Andreessen Horowitz, Lightspeed Venture Partners, Zeev Ventures</t>
  </si>
  <si>
    <t>1Password</t>
  </si>
  <si>
    <t>Toronto</t>
  </si>
  <si>
    <t>$920M</t>
  </si>
  <si>
    <t>Slack Fund, Accel, Skip Capital</t>
  </si>
  <si>
    <t>Automation Anywhere</t>
  </si>
  <si>
    <t>$849M</t>
  </si>
  <si>
    <t>General Atlantic, Goldman Sachs, New Enterprise Associates</t>
  </si>
  <si>
    <t>Gemini</t>
  </si>
  <si>
    <t>$424M</t>
  </si>
  <si>
    <t>Morgan Creek Digital, Marcy Venture Partners, 10T Fund</t>
  </si>
  <si>
    <t>ConsenSys</t>
  </si>
  <si>
    <t>Third Point, Electric Capital, Coinbase Ventures</t>
  </si>
  <si>
    <t>Ro</t>
  </si>
  <si>
    <t>Initialized Capital, General Catalyst, SignalFire</t>
  </si>
  <si>
    <t>Black Unicorn Factory</t>
  </si>
  <si>
    <t>$6B</t>
  </si>
  <si>
    <t>Los Angeles</t>
  </si>
  <si>
    <t>$645M</t>
  </si>
  <si>
    <t>Barter Ventures</t>
  </si>
  <si>
    <t>Easyhome</t>
  </si>
  <si>
    <t>Alibaba Group, Boyu Capital, Borui Capital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</si>
  <si>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</si>
  <si>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</si>
  <si>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</si>
  <si>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</si>
  <si>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</si>
  <si>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</si>
  <si>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</si>
  <si>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Melbourne</t>
  </si>
  <si>
    <t>$802M</t>
  </si>
  <si>
    <t>DST Global, Sequoia Capital China, Tencent Holdings</t>
  </si>
  <si>
    <t>Deel</t>
  </si>
  <si>
    <t>$629M</t>
  </si>
  <si>
    <t>Andreessen Horowitz, Spark Capital, Y Combinator</t>
  </si>
  <si>
    <t>Mambu</t>
  </si>
  <si>
    <t>Amsterdam</t>
  </si>
  <si>
    <t>Netherlands</t>
  </si>
  <si>
    <t>$448M</t>
  </si>
  <si>
    <t>Runa Capital, Acton Capital Partners, Point Nine Capital</t>
  </si>
  <si>
    <t>Mollie</t>
  </si>
  <si>
    <t>$928M</t>
  </si>
  <si>
    <t>Technology Crossover Ventures</t>
  </si>
  <si>
    <t>Doctolib</t>
  </si>
  <si>
    <t>Paris</t>
  </si>
  <si>
    <t>France</t>
  </si>
  <si>
    <t>$815M</t>
  </si>
  <si>
    <t>BPI France, Kerala Ventures, Accel</t>
  </si>
  <si>
    <t>FiveTran</t>
  </si>
  <si>
    <t>Oakland</t>
  </si>
  <si>
    <t>$728M</t>
  </si>
  <si>
    <t>Matrix Partners, Andreessen Horowitz, General Catalyst</t>
  </si>
  <si>
    <t>Postman</t>
  </si>
  <si>
    <t>$433M</t>
  </si>
  <si>
    <t>Nexus Venture Partners, CRV, Insight Partners</t>
  </si>
  <si>
    <t>Back Market</t>
  </si>
  <si>
    <t>Aglae Ventures, Eurazeo, Daphni</t>
  </si>
  <si>
    <t>Cityblock Health</t>
  </si>
  <si>
    <t>Brooklyn</t>
  </si>
  <si>
    <t>$891M</t>
  </si>
  <si>
    <t>Thrive Capital, Maverick Ventures, Redpoint Ventures</t>
  </si>
  <si>
    <t>DataRobot</t>
  </si>
  <si>
    <t>New Enterprise Associates, Accomplice, IA Ventures</t>
  </si>
  <si>
    <t>Personio</t>
  </si>
  <si>
    <t>$524M</t>
  </si>
  <si>
    <t>Global Founders Capital, Nortzone Ventures, Picus Capital</t>
  </si>
  <si>
    <t>RELEX Solutions</t>
  </si>
  <si>
    <t>Helsinki</t>
  </si>
  <si>
    <t>Finland</t>
  </si>
  <si>
    <t>$803M</t>
  </si>
  <si>
    <t>Blackstone, Technology Crossover Ventures, Summit Partners</t>
  </si>
  <si>
    <t>Vice Media</t>
  </si>
  <si>
    <t>Technology Crossover Ventures, A&amp;E Television Networks</t>
  </si>
  <si>
    <t>Workato</t>
  </si>
  <si>
    <t>$415M</t>
  </si>
  <si>
    <t>Battery Ventures, Storm Ventures, Redpoint Ventures</t>
  </si>
  <si>
    <t>Upgrade</t>
  </si>
  <si>
    <t>$587M</t>
  </si>
  <si>
    <t>Union Square Ventures, Ribbit Capital, VY Capital</t>
  </si>
  <si>
    <t>Lianjia</t>
  </si>
  <si>
    <t>Tencent, Baidu, Huasheng Capital</t>
  </si>
  <si>
    <t>Hinge Health</t>
  </si>
  <si>
    <t>$826M</t>
  </si>
  <si>
    <t>Atomico, Insight Partners, Coatue Management</t>
  </si>
  <si>
    <t>Lyra Health</t>
  </si>
  <si>
    <t>Burlingame</t>
  </si>
  <si>
    <t>$910M</t>
  </si>
  <si>
    <t>Greylock Partners, Venrock, Providence Ventures</t>
  </si>
  <si>
    <t>Benchling</t>
  </si>
  <si>
    <t>$412M</t>
  </si>
  <si>
    <t>Thrive Capital, Benchmark, MenloVentures</t>
  </si>
  <si>
    <t>Better.com</t>
  </si>
  <si>
    <t>$405M</t>
  </si>
  <si>
    <t>Pine Brook, American Express Ventures, Kleiner Perkins Caufield &amp; Byers</t>
  </si>
  <si>
    <t>iCapital Network</t>
  </si>
  <si>
    <t>$729M</t>
  </si>
  <si>
    <t>BlackRock, Blackstone, UBS</t>
  </si>
  <si>
    <t>Wiz</t>
  </si>
  <si>
    <t>Tel Aviv</t>
  </si>
  <si>
    <t>Israel</t>
  </si>
  <si>
    <t>$600M</t>
  </si>
  <si>
    <t>Insight Partners, Sequoia Capital, Index Ventures</t>
  </si>
  <si>
    <t>DailyHunt</t>
  </si>
  <si>
    <t>$869M</t>
  </si>
  <si>
    <t>Falcon Edge Capital, Omidyar Network, Sequoia Capital India</t>
  </si>
  <si>
    <t>Howden Group Holdings</t>
  </si>
  <si>
    <t>$187M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</si>
  <si>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</si>
  <si>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</si>
  <si>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</si>
  <si>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</si>
  <si>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</si>
  <si>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$943M</t>
  </si>
  <si>
    <t>Telling Telecommunication Holding Co., Alibaba Group</t>
  </si>
  <si>
    <t>CloudWalk Technology</t>
  </si>
  <si>
    <t>Guangzhou</t>
  </si>
  <si>
    <t>$514M</t>
  </si>
  <si>
    <t>Oriza Holdings, Guangdong Technology Financial Group</t>
  </si>
  <si>
    <t>Royole Corporation</t>
  </si>
  <si>
    <t>$492M</t>
  </si>
  <si>
    <t>Warmsun Holding, IDG Capital Partners</t>
  </si>
  <si>
    <t>Monzo</t>
  </si>
  <si>
    <t>Passion Capital, Thrive Capital, Orange Digital Ventures</t>
  </si>
  <si>
    <t>Socure</t>
  </si>
  <si>
    <t>$644M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</si>
  <si>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</si>
  <si>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</si>
  <si>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</si>
  <si>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</si>
  <si>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</si>
  <si>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</si>
  <si>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$562M</t>
  </si>
  <si>
    <t>Accel, Insight Partners, Burda Principal Investments</t>
  </si>
  <si>
    <t>Lendable</t>
  </si>
  <si>
    <t>$286M</t>
  </si>
  <si>
    <t>Ontario Teachers' Pension Plan, Goldman Sachs</t>
  </si>
  <si>
    <t>UBTECH Robotics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</si>
  <si>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</si>
  <si>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</si>
  <si>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</si>
  <si>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</si>
  <si>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</si>
  <si>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$559M</t>
  </si>
  <si>
    <t>Y Combinator, Accel, T. Rowe Price</t>
  </si>
  <si>
    <t>Color</t>
  </si>
  <si>
    <t>General Catalyst, Viking Global Investors, T. Rowe Price</t>
  </si>
  <si>
    <t>Dataiku</t>
  </si>
  <si>
    <t>$647M</t>
  </si>
  <si>
    <t>Alven Capital, FirstMark Capital, capitalG</t>
  </si>
  <si>
    <t>BetterUp</t>
  </si>
  <si>
    <t>$567M</t>
  </si>
  <si>
    <t>Threshold Ventures, Lightspeed Venture Partners, Crosslink Capital</t>
  </si>
  <si>
    <t>Pleo</t>
  </si>
  <si>
    <t>Copenhagen</t>
  </si>
  <si>
    <t>Denmark</t>
  </si>
  <si>
    <t>$428M</t>
  </si>
  <si>
    <t>Creandum, Founders, Kinnevik</t>
  </si>
  <si>
    <t>Trade Republic</t>
  </si>
  <si>
    <t>$996M</t>
  </si>
  <si>
    <t>Founders Fund, Accel, Creandum</t>
  </si>
  <si>
    <t>Chipone</t>
  </si>
  <si>
    <t>China Grand Prosperity Investment, Silk Road Huacheng, Oriza Equity Investment</t>
  </si>
  <si>
    <t>Collibra</t>
  </si>
  <si>
    <t>Brussels</t>
  </si>
  <si>
    <t>Belgium</t>
  </si>
  <si>
    <t>$596M</t>
  </si>
  <si>
    <t>Index Ventures, Battery Ventures, ICONIQ Capital</t>
  </si>
  <si>
    <t>Rappi</t>
  </si>
  <si>
    <t>Bogota</t>
  </si>
  <si>
    <t>Colombia</t>
  </si>
  <si>
    <t>South America</t>
  </si>
  <si>
    <t>DST Global, Andreessen Horowitz, Sequoia Capital, Redpoint e.ventures</t>
  </si>
  <si>
    <t>6Sense</t>
  </si>
  <si>
    <t>$426M</t>
  </si>
  <si>
    <t>Venrock, Battery Ventures, Insight Partners</t>
  </si>
  <si>
    <t>Cerebral</t>
  </si>
  <si>
    <t>$462M</t>
  </si>
  <si>
    <t>Oak HC/FT Partners, Artis Ventures, WestCap Group</t>
  </si>
  <si>
    <t>Creditas</t>
  </si>
  <si>
    <t>Sao Paulo</t>
  </si>
  <si>
    <t>Brazil</t>
  </si>
  <si>
    <t>$824M</t>
  </si>
  <si>
    <t>Kaszek Ventures, Amadeus Capital Partners, Quona Capital</t>
  </si>
  <si>
    <t>OneTrust</t>
  </si>
  <si>
    <t>Atlanta</t>
  </si>
  <si>
    <t>$926M</t>
  </si>
  <si>
    <t>Insight Partners</t>
  </si>
  <si>
    <t>QuintoAndar</t>
  </si>
  <si>
    <t>Campinas</t>
  </si>
  <si>
    <t>$755M</t>
  </si>
  <si>
    <t>Kaszek Ventures, General Atlantic, SoftBank Group</t>
  </si>
  <si>
    <t>C6 Bank</t>
  </si>
  <si>
    <t>Credit Suisse</t>
  </si>
  <si>
    <t>Cockroach Labs</t>
  </si>
  <si>
    <t>$633M</t>
  </si>
  <si>
    <t>Google Ventures, Benchmark, FirstMark Capital</t>
  </si>
  <si>
    <t>Hopper</t>
  </si>
  <si>
    <t>Montreal</t>
  </si>
  <si>
    <t>$599M</t>
  </si>
  <si>
    <t>Capital One Growth Ventures, Citi Ventures, OMERS Ventures</t>
  </si>
  <si>
    <t>Icertis</t>
  </si>
  <si>
    <t>Bellevue</t>
  </si>
  <si>
    <t>$371M</t>
  </si>
  <si>
    <t>Eight Roads Ventures, Greycroft, Ignition Partners</t>
  </si>
  <si>
    <t>Moon Active</t>
  </si>
  <si>
    <t>$425M</t>
  </si>
  <si>
    <t>Insight Partners, Andalusian Capital Partners</t>
  </si>
  <si>
    <t>OfBusiness</t>
  </si>
  <si>
    <t>Gurgaon</t>
  </si>
  <si>
    <t>Matrix Partners India, Falcon Edge Capital, SoftBank Group</t>
  </si>
  <si>
    <t>Ola Electric Mobility</t>
  </si>
  <si>
    <t>$761M</t>
  </si>
  <si>
    <t>SoftBank Group, Tiger Global Management, Matrix Partners India</t>
  </si>
  <si>
    <t>Pine Labs</t>
  </si>
  <si>
    <t>Noida</t>
  </si>
  <si>
    <t>$903M</t>
  </si>
  <si>
    <t>Sequoia Capital India, Temasek, PayPal Ventures</t>
  </si>
  <si>
    <t>Qonto</t>
  </si>
  <si>
    <t>$704M</t>
  </si>
  <si>
    <t>Alven Capital, Valar Ventures, Tencent Holdings</t>
  </si>
  <si>
    <t>SambaNova Systems</t>
  </si>
  <si>
    <t>Walden International, Google Ventures, Intel Capital</t>
  </si>
  <si>
    <t>United Imaging Healthcare</t>
  </si>
  <si>
    <t>$503M</t>
  </si>
  <si>
    <t>China Life Insurance, China Development Bank Capital, CITIC Securities International</t>
  </si>
  <si>
    <t>WM Motor</t>
  </si>
  <si>
    <t>Baidu Capital, Linear Venture, Tencent</t>
  </si>
  <si>
    <t>ZEPZ</t>
  </si>
  <si>
    <t>$655M</t>
  </si>
  <si>
    <t>Accel, Technology Crossover Ventures, LeapFrog Investments</t>
  </si>
  <si>
    <t>Abogen</t>
  </si>
  <si>
    <t>Suzhou</t>
  </si>
  <si>
    <t>Hillhouse Capital Management, SoftBank Group, Qiming Venture Partners</t>
  </si>
  <si>
    <t>Greensill</t>
  </si>
  <si>
    <t>SoftBank Group, General Atlantic</t>
  </si>
  <si>
    <t>HyalRoute</t>
  </si>
  <si>
    <t>Singapore</t>
  </si>
  <si>
    <t>$263M</t>
  </si>
  <si>
    <t>Kuang-Chi</t>
  </si>
  <si>
    <t>Radiology Partners</t>
  </si>
  <si>
    <t>El Segundo</t>
  </si>
  <si>
    <t>New Enterprise Associates, Starr Investment Holdings</t>
  </si>
  <si>
    <t>Yello Mobile</t>
  </si>
  <si>
    <t>$216M</t>
  </si>
  <si>
    <t>Formation 8</t>
  </si>
  <si>
    <t>Turing</t>
  </si>
  <si>
    <t>$128M</t>
  </si>
  <si>
    <t>Foundation Capital, Frontier Ventures, AltaIR Capital</t>
  </si>
  <si>
    <t>Lenskart</t>
  </si>
  <si>
    <t>Faridabad</t>
  </si>
  <si>
    <t>$776M</t>
  </si>
  <si>
    <t>Chiratae Ventures, PremjiInvest, Softbank</t>
  </si>
  <si>
    <t>Kraken</t>
  </si>
  <si>
    <t>$119M</t>
  </si>
  <si>
    <t>Bnk To The Future, Trammell Ventures, SBI Investment</t>
  </si>
  <si>
    <t>Horizon Robotics</t>
  </si>
  <si>
    <t>Hillhouse Capital Management, Linear Venture, Morningside Venture Capital</t>
  </si>
  <si>
    <t>MoonPay</t>
  </si>
  <si>
    <t>Miami</t>
  </si>
  <si>
    <t>$555M</t>
  </si>
  <si>
    <t>New Enterprise Associates, Coatue Management, Tiger Global Management</t>
  </si>
  <si>
    <t>Celsius Network</t>
  </si>
  <si>
    <t>$864M</t>
  </si>
  <si>
    <t>WestCap Group, Caisse de depot et placement du Quebec</t>
  </si>
  <si>
    <t>ChargeBee Technologies</t>
  </si>
  <si>
    <t>Walnut</t>
  </si>
  <si>
    <t>$468M</t>
  </si>
  <si>
    <t>Insight Partners, Tiger Global Management, Accel</t>
  </si>
  <si>
    <t>Coalition</t>
  </si>
  <si>
    <t>$505M</t>
  </si>
  <si>
    <t>Commure</t>
  </si>
  <si>
    <t>$542M</t>
  </si>
  <si>
    <t>General Catalyst, HCA Healthcare</t>
  </si>
  <si>
    <t>Flock Safety</t>
  </si>
  <si>
    <t>$381M</t>
  </si>
  <si>
    <t>Matrix Partners, Initialized Capital, Tiger Global Management</t>
  </si>
  <si>
    <t>Handshake</t>
  </si>
  <si>
    <t>$434M</t>
  </si>
  <si>
    <t>Kleiner Perkins Caufield &amp; Byers, Lightspeed Venture Partners, True Ventures</t>
  </si>
  <si>
    <t>Highspot</t>
  </si>
  <si>
    <t>Seattle</t>
  </si>
  <si>
    <t>$643M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</si>
  <si>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</si>
  <si>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</si>
  <si>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</si>
  <si>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</si>
  <si>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$948M</t>
  </si>
  <si>
    <t>Elaia Partners, 83North, Felix Capital</t>
  </si>
  <si>
    <t>Rec Room</t>
  </si>
  <si>
    <t>First Round Capital, Sequoia Capital, Index Ventures</t>
  </si>
  <si>
    <t>Tekion</t>
  </si>
  <si>
    <t>San Ramon</t>
  </si>
  <si>
    <t>$435M</t>
  </si>
  <si>
    <t>Airbus Ventures, Index Ventures, Advent International</t>
  </si>
  <si>
    <t>Otto Bock HealthCare</t>
  </si>
  <si>
    <t>Duderstadt</t>
  </si>
  <si>
    <t>$0M</t>
  </si>
  <si>
    <t>EQT Partners</t>
  </si>
  <si>
    <t>Outreach</t>
  </si>
  <si>
    <t>$489M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</si>
  <si>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</si>
  <si>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</si>
  <si>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</si>
  <si>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</si>
  <si>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</si>
  <si>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$352M</t>
  </si>
  <si>
    <t>Andreessen Horowitz, Lux Capital, General Catalyst</t>
  </si>
  <si>
    <t>Course Hero</t>
  </si>
  <si>
    <t>$477M</t>
  </si>
  <si>
    <t>NewView Capital, Maveron, Ridge Ventures</t>
  </si>
  <si>
    <t>Relativity</t>
  </si>
  <si>
    <t>$125M</t>
  </si>
  <si>
    <t>Silver Lake, ICONIQ Capital</t>
  </si>
  <si>
    <t>Whoop</t>
  </si>
  <si>
    <t>$404M</t>
  </si>
  <si>
    <t>NextView Ventures, Promus Ventures, Two Sigma Ventures</t>
  </si>
  <si>
    <t>Arctic Wolf Networks</t>
  </si>
  <si>
    <t>Eden Prairie</t>
  </si>
  <si>
    <t>$498M</t>
  </si>
  <si>
    <t>Lightspeed Venture Partners, Redpoint Ventures, Viking Global Investors</t>
  </si>
  <si>
    <t>GOAT</t>
  </si>
  <si>
    <t>Culver City</t>
  </si>
  <si>
    <t>$493M</t>
  </si>
  <si>
    <t>Upfront Ventures, Webb Investment Network, D1 Capital Partners</t>
  </si>
  <si>
    <t>Noom</t>
  </si>
  <si>
    <t>$657M</t>
  </si>
  <si>
    <t>Qualcomm Ventures, Samsung Ventures, Silver Lake</t>
  </si>
  <si>
    <t>Papaya Global</t>
  </si>
  <si>
    <t>$440M</t>
  </si>
  <si>
    <t>Bessemer Venture Partners, Insight Partners, New Era Ventures</t>
  </si>
  <si>
    <t>Redwood Materials</t>
  </si>
  <si>
    <t>Carson City</t>
  </si>
  <si>
    <t>$792M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</si>
  <si>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</si>
  <si>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</si>
  <si>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</si>
  <si>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</si>
  <si>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$739M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</si>
  <si>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</si>
  <si>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</si>
  <si>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</si>
  <si>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</si>
  <si>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</si>
  <si>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</si>
  <si>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</si>
  <si>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</si>
  <si>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</si>
  <si>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$324M</t>
  </si>
  <si>
    <t>Tiger Global Management, American Express Ventures, B Capital Group</t>
  </si>
  <si>
    <t>Guild Education</t>
  </si>
  <si>
    <t>Denver</t>
  </si>
  <si>
    <t>$379M</t>
  </si>
  <si>
    <t>General Atlantic, Blackstone, ICONIQ Growth</t>
  </si>
  <si>
    <t>Chainalysis</t>
  </si>
  <si>
    <t>$367M</t>
  </si>
  <si>
    <t>Addition, Benhcmark, Accel</t>
  </si>
  <si>
    <t>dbt Labs</t>
  </si>
  <si>
    <t>$414M</t>
  </si>
  <si>
    <t>Andreessen Horowitz, Amplify Partners, Sequoia Capital</t>
  </si>
  <si>
    <t>Globalization Partners</t>
  </si>
  <si>
    <t>$350M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</si>
  <si>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</si>
  <si>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</si>
  <si>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</si>
  <si>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</si>
  <si>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</si>
  <si>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</si>
  <si>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</si>
  <si>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Detroit</t>
  </si>
  <si>
    <t>$495M</t>
  </si>
  <si>
    <t>Google Ventures, Battery Ventures, DST Global</t>
  </si>
  <si>
    <t>ThoughtSpot</t>
  </si>
  <si>
    <t>$664M</t>
  </si>
  <si>
    <t>Lightspeed Venture Partners, Khosla Ventures, Geodesic Capital</t>
  </si>
  <si>
    <t>SSENSE</t>
  </si>
  <si>
    <t>Unknown</t>
  </si>
  <si>
    <t>Sequoia Capital</t>
  </si>
  <si>
    <t>BitPanda</t>
  </si>
  <si>
    <t>Vienna</t>
  </si>
  <si>
    <t>Austria</t>
  </si>
  <si>
    <t>$546M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</si>
  <si>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</si>
  <si>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</si>
  <si>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</si>
  <si>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</si>
  <si>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</si>
  <si>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</si>
  <si>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</si>
  <si>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</si>
  <si>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</si>
  <si>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</si>
  <si>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</si>
  <si>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$523M</t>
  </si>
  <si>
    <t>Fifth Wall Ventures, Energize Ventures, ICONIQ Capital</t>
  </si>
  <si>
    <t>Branch</t>
  </si>
  <si>
    <t>$667M</t>
  </si>
  <si>
    <t>New Enterprise Associates, Pear, Cowboy Ventures</t>
  </si>
  <si>
    <t>BrowserStack</t>
  </si>
  <si>
    <t>Dublin</t>
  </si>
  <si>
    <t>Ireland</t>
  </si>
  <si>
    <t>$250M</t>
  </si>
  <si>
    <t>Accel, Insight Partners, Bond Capital</t>
  </si>
  <si>
    <t>Cerebras Systems</t>
  </si>
  <si>
    <t>Los Altos</t>
  </si>
  <si>
    <t>$720M</t>
  </si>
  <si>
    <t>Benchmark, Foundation Capital, Sequoia Capital</t>
  </si>
  <si>
    <t>ClickUp</t>
  </si>
  <si>
    <t>$535M</t>
  </si>
  <si>
    <t>Georgian Partners, Craft Ventures</t>
  </si>
  <si>
    <t>Clubhouse</t>
  </si>
  <si>
    <t>$110M</t>
  </si>
  <si>
    <t>Andreessen Horowitz, TQ Ventures</t>
  </si>
  <si>
    <t>Farmers Business Network</t>
  </si>
  <si>
    <t>San Carlos</t>
  </si>
  <si>
    <t>$870M</t>
  </si>
  <si>
    <t>Blackrock, Kleiner Perkins Caulfield &amp; Byers, Google Ventures</t>
  </si>
  <si>
    <t>Houzz</t>
  </si>
  <si>
    <t>$614M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</si>
  <si>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</si>
  <si>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</si>
  <si>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</si>
  <si>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</si>
  <si>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$504M</t>
  </si>
  <si>
    <t>Accel, Aleph, American Express Ventures</t>
  </si>
  <si>
    <t>Next Insurance</t>
  </si>
  <si>
    <t>$881M</t>
  </si>
  <si>
    <t>Zeev Ventures, Ribbit Capital, TLV Partners</t>
  </si>
  <si>
    <t>Olive</t>
  </si>
  <si>
    <t>Columbus</t>
  </si>
  <si>
    <t>$856M</t>
  </si>
  <si>
    <t>Drive Capital, General Catalyst, Ascension Ventures</t>
  </si>
  <si>
    <t>Patreon</t>
  </si>
  <si>
    <t>$413M</t>
  </si>
  <si>
    <t>Index Ventures, Thrive Capital, CRV</t>
  </si>
  <si>
    <t>PointClickCare</t>
  </si>
  <si>
    <t>Mississauga</t>
  </si>
  <si>
    <t>$230M</t>
  </si>
  <si>
    <t>Dragoneer Investment Group, Hellman &amp; Friedman, JMI Equity</t>
  </si>
  <si>
    <t>Rubrik</t>
  </si>
  <si>
    <t>$553M</t>
  </si>
  <si>
    <t>Greylock Partners, Lightspeed Venture Partners, Khosla Ventures</t>
  </si>
  <si>
    <t>Vuori</t>
  </si>
  <si>
    <t>Carlsbad</t>
  </si>
  <si>
    <t>$445M</t>
  </si>
  <si>
    <t>SoftBank Group, Norwest Venture Partners</t>
  </si>
  <si>
    <t>Webflow</t>
  </si>
  <si>
    <t>$335M</t>
  </si>
  <si>
    <t>Accel, Silversmith Capital Partners, capitalG</t>
  </si>
  <si>
    <t>Yuga Labs</t>
  </si>
  <si>
    <t>$450M</t>
  </si>
  <si>
    <t>Andreessen Horowitz, Thrive Capital, Sound Ventures</t>
  </si>
  <si>
    <t>Zapier</t>
  </si>
  <si>
    <t>$1M</t>
  </si>
  <si>
    <t>Sequoia Capital, Bessemer Venture Partners, Threshold Ventures</t>
  </si>
  <si>
    <t>Dadi Cinema</t>
  </si>
  <si>
    <t>$154M</t>
  </si>
  <si>
    <t>Alibaba Pictures Group</t>
  </si>
  <si>
    <t>Kurly</t>
  </si>
  <si>
    <t>Sequoia Capital China, DST Global, DST Global</t>
  </si>
  <si>
    <t>Moglix</t>
  </si>
  <si>
    <t>$471M</t>
  </si>
  <si>
    <t>Jungle Ventures, Accel, Venture Highway</t>
  </si>
  <si>
    <t>OpenAI</t>
  </si>
  <si>
    <t>Khosla Ventures</t>
  </si>
  <si>
    <t>Upstox</t>
  </si>
  <si>
    <t>$54M</t>
  </si>
  <si>
    <t>Tiger Global Management, Kalaari Capital</t>
  </si>
  <si>
    <t>Vista Global</t>
  </si>
  <si>
    <t>Dubai</t>
  </si>
  <si>
    <t>United Arab Emirates</t>
  </si>
  <si>
    <t>$418M</t>
  </si>
  <si>
    <t>Rhone Capital</t>
  </si>
  <si>
    <t>Yixia</t>
  </si>
  <si>
    <t>Sequoia Capital China, Sina Weibo, Kleiner Perkins Caufield &amp; Byers, Redpoint Ventures</t>
  </si>
  <si>
    <t>Automattic</t>
  </si>
  <si>
    <t>$859M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</si>
  <si>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</si>
  <si>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</si>
  <si>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</si>
  <si>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</si>
  <si>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Day One Ventures, Coinbase Ventures, Andreessen Horowitz</t>
  </si>
  <si>
    <t>Hive Box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</si>
  <si>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</si>
  <si>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</si>
  <si>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</si>
  <si>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</si>
  <si>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</si>
  <si>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</si>
  <si>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SoftBank Group, Sequoia Capital, Wing Venture Capital</t>
  </si>
  <si>
    <t>Cybereason</t>
  </si>
  <si>
    <t>$714M</t>
  </si>
  <si>
    <t>SoftBank Group, CRV, Spark Capital</t>
  </si>
  <si>
    <t>A24 Films</t>
  </si>
  <si>
    <t>$225M</t>
  </si>
  <si>
    <t>Stripes Group, Neuberger Berman</t>
  </si>
  <si>
    <t>Acronis</t>
  </si>
  <si>
    <t>Schaffhausen</t>
  </si>
  <si>
    <t>Switzerland</t>
  </si>
  <si>
    <t>$408M</t>
  </si>
  <si>
    <t>Goldman Sachs, VebVentures, Insight Partners</t>
  </si>
  <si>
    <t>Aura</t>
  </si>
  <si>
    <t>Burlington</t>
  </si>
  <si>
    <t>$500M</t>
  </si>
  <si>
    <t>Warburg Pincus, General Catalyst</t>
  </si>
  <si>
    <t>BYTON</t>
  </si>
  <si>
    <t>Nanjing</t>
  </si>
  <si>
    <t>FAW Group, Tencent Holdings, Tus Holdings</t>
  </si>
  <si>
    <t>Cato Networks</t>
  </si>
  <si>
    <t>$532M</t>
  </si>
  <si>
    <t>Aspect Ventures, SingTel Innov8, Greylock Partners</t>
  </si>
  <si>
    <t>Digit Insurance</t>
  </si>
  <si>
    <t>$531M</t>
  </si>
  <si>
    <t>Fairfax Financial Holdings, A91 Partners, TVS Capital</t>
  </si>
  <si>
    <t>Fetch Rewards</t>
  </si>
  <si>
    <t>Madison</t>
  </si>
  <si>
    <t>$582M</t>
  </si>
  <si>
    <t>Greycroft, Loeb.NYC, DST Global</t>
  </si>
  <si>
    <t>Games24x7</t>
  </si>
  <si>
    <t>$75M</t>
  </si>
  <si>
    <t>Tiger Global Management, The Raine Group, Malabar Investments</t>
  </si>
  <si>
    <t>GoStudent</t>
  </si>
  <si>
    <t>$685M</t>
  </si>
  <si>
    <t>DN Capital, Left Lane Capital, Coatue Management</t>
  </si>
  <si>
    <t>Immutable</t>
  </si>
  <si>
    <t>Sydney</t>
  </si>
  <si>
    <t>$280M</t>
  </si>
  <si>
    <t>Fabric Ventures, AirTree Ventures, Temasek</t>
  </si>
  <si>
    <t>Infra.Market</t>
  </si>
  <si>
    <t>Thane</t>
  </si>
  <si>
    <t>$274M</t>
  </si>
  <si>
    <t>Accel, Tiger Global Management, Nexus Venture Partners</t>
  </si>
  <si>
    <t>Side</t>
  </si>
  <si>
    <t>$314M</t>
  </si>
  <si>
    <t>Coatue Managemeny, Trinity Ventures, Matrix Partners</t>
  </si>
  <si>
    <t>SiFive</t>
  </si>
  <si>
    <t>$366M</t>
  </si>
  <si>
    <t>Sutter Hill Ventures, Osage University Partners, Spark Capital</t>
  </si>
  <si>
    <t>Somatus</t>
  </si>
  <si>
    <t>McLean</t>
  </si>
  <si>
    <t>$465M</t>
  </si>
  <si>
    <t>The Blue Venture Fund, Flare Capital Partners, Longitude Capital</t>
  </si>
  <si>
    <t>Sysdig</t>
  </si>
  <si>
    <t>$730M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</si>
  <si>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</si>
  <si>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</si>
  <si>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</si>
  <si>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</si>
  <si>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</si>
  <si>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$987M</t>
  </si>
  <si>
    <t>Warburg Pincus, The Rise Fund, HarbourVest Partners</t>
  </si>
  <si>
    <t>Vercel</t>
  </si>
  <si>
    <t>$313M</t>
  </si>
  <si>
    <t>CRV, Accel, Google Ventures</t>
  </si>
  <si>
    <t>Oura</t>
  </si>
  <si>
    <t>Oulu</t>
  </si>
  <si>
    <t>$148M</t>
  </si>
  <si>
    <t>Forerunner Ventures, Lifeline Ventures, MSD Capital</t>
  </si>
  <si>
    <t>Unacademy</t>
  </si>
  <si>
    <t>$789M</t>
  </si>
  <si>
    <t>Blume Ventures, Nexus Venture Partners, Sequoia Capital India</t>
  </si>
  <si>
    <t>Axonius</t>
  </si>
  <si>
    <t>$395M</t>
  </si>
  <si>
    <t>Vertex Ventures Israel, Bessemer Venture Partners, Emerge</t>
  </si>
  <si>
    <t>Clari</t>
  </si>
  <si>
    <t>$496M</t>
  </si>
  <si>
    <t>Sequoia Capital, Bain Capital Ventures, enaya Capital</t>
  </si>
  <si>
    <t>ManoMano</t>
  </si>
  <si>
    <t>$706M</t>
  </si>
  <si>
    <t>General Atlantic, Piton Capital, Partech Partners</t>
  </si>
  <si>
    <t>Pendo</t>
  </si>
  <si>
    <t>Raleigh</t>
  </si>
  <si>
    <t>$357M</t>
  </si>
  <si>
    <t>Contour Venture Partners, Battery Ventures, Core Capital Partners</t>
  </si>
  <si>
    <t>Plume</t>
  </si>
  <si>
    <t>$722M</t>
  </si>
  <si>
    <t>Insight Partners, Jackson Square Ventures, Liberty Gloval Ventures</t>
  </si>
  <si>
    <t>JumpCloud</t>
  </si>
  <si>
    <t>Louisville</t>
  </si>
  <si>
    <t>$407M</t>
  </si>
  <si>
    <t>Foundry Group, General Atlantic, BlackRock</t>
  </si>
  <si>
    <t>Project44</t>
  </si>
  <si>
    <t>$818M</t>
  </si>
  <si>
    <t>Emergence Capital Partners, 8VC, Chicago Ventures</t>
  </si>
  <si>
    <t>Sourcegraph</t>
  </si>
  <si>
    <t>$248M</t>
  </si>
  <si>
    <t>Redpoint Ventures, Goldcrest Capital, Insight Partners</t>
  </si>
  <si>
    <t>OwnBackup</t>
  </si>
  <si>
    <t>Englewood Cliffs</t>
  </si>
  <si>
    <t>$507M</t>
  </si>
  <si>
    <t>Insight Partners, Salesforce Ventures, Vertex Ventures</t>
  </si>
  <si>
    <t>Starburst</t>
  </si>
  <si>
    <t>Index Ventures, Coatue Management, Andreessen Horowitz</t>
  </si>
  <si>
    <t>Youxia Motors</t>
  </si>
  <si>
    <t>China Environmental Protection Industry, China Fortune Ocean</t>
  </si>
  <si>
    <t>Zetwerk</t>
  </si>
  <si>
    <t>$543M</t>
  </si>
  <si>
    <t>Sequoia Capital India, Kae Capital, Accel</t>
  </si>
  <si>
    <t>Cars24</t>
  </si>
  <si>
    <t>Moore Strategic Ventures, DST Global, Sequoia Capital India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</si>
  <si>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</si>
  <si>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</si>
  <si>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</si>
  <si>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</si>
  <si>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</si>
  <si>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</si>
  <si>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$200M</t>
  </si>
  <si>
    <t>Goldman Sachs Asset Management</t>
  </si>
  <si>
    <t>o9 Solutions</t>
  </si>
  <si>
    <t>Dallas</t>
  </si>
  <si>
    <t>$417M</t>
  </si>
  <si>
    <t>KKR</t>
  </si>
  <si>
    <t>Scopely</t>
  </si>
  <si>
    <t>$999M</t>
  </si>
  <si>
    <t>Greycroft, Sands Capital, Revolution Growth</t>
  </si>
  <si>
    <t>Sila Nanotechnologies</t>
  </si>
  <si>
    <t>Alameda</t>
  </si>
  <si>
    <t>$880M</t>
  </si>
  <si>
    <t>Bessemer Venture Partners, Sutter Hill Ventures, Matrix Partners</t>
  </si>
  <si>
    <t>Via</t>
  </si>
  <si>
    <t>$777M</t>
  </si>
  <si>
    <t>83North, RiverPark Ventures, Pitango Venture Capital</t>
  </si>
  <si>
    <t>Transmit Security</t>
  </si>
  <si>
    <t>General Atlantic, Insight Partners, Vintage Investment Partners</t>
  </si>
  <si>
    <t>BlockDaemon</t>
  </si>
  <si>
    <t>$398M</t>
  </si>
  <si>
    <t>BOLDstart Ventures, Lerer Hippeau, Kenetic Capital</t>
  </si>
  <si>
    <t>Convoy</t>
  </si>
  <si>
    <t>$666M</t>
  </si>
  <si>
    <t>Greylock Partners, capitalG, Y Combinator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</si>
  <si>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</si>
  <si>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</si>
  <si>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</si>
  <si>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</si>
  <si>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</si>
  <si>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$461M</t>
  </si>
  <si>
    <t>Institutional Venture Partners, New Enterprise Associates, Javelin Venture Partners</t>
  </si>
  <si>
    <t>Graphcore</t>
  </si>
  <si>
    <t>Bristol</t>
  </si>
  <si>
    <t>$682M</t>
  </si>
  <si>
    <t>Dell Technologies Capital, Pitango Venture Capital, Amadeus Capital Partners</t>
  </si>
  <si>
    <t>ApplyBoard</t>
  </si>
  <si>
    <t>Kitchener</t>
  </si>
  <si>
    <t>$483M</t>
  </si>
  <si>
    <t>Artiman Ventures, Plug and Play Ventures, Anthos Capital</t>
  </si>
  <si>
    <t>Blockstream</t>
  </si>
  <si>
    <t>$299M</t>
  </si>
  <si>
    <t>AME Cloud Ventures, Future Perfect Ventures, Blockchain Capital</t>
  </si>
  <si>
    <t>Cedar</t>
  </si>
  <si>
    <t>$326M</t>
  </si>
  <si>
    <t>Thrive Capital, Founders Fund, Cocnord Health Partners</t>
  </si>
  <si>
    <t>ContentSquare</t>
  </si>
  <si>
    <t>$812M</t>
  </si>
  <si>
    <t>Highland Europe, Eurazeo, Canaan Partners</t>
  </si>
  <si>
    <t>Eruditus Executive Education</t>
  </si>
  <si>
    <t>$591M</t>
  </si>
  <si>
    <t>Sequoia Capital India, Softbank, Bertelsmann India Investments</t>
  </si>
  <si>
    <t>Innovaccer</t>
  </si>
  <si>
    <t>M12, WestBridge Capital, Lightspeed Venture Partners</t>
  </si>
  <si>
    <t>Ironclad</t>
  </si>
  <si>
    <t>Sacramento</t>
  </si>
  <si>
    <t>$334M</t>
  </si>
  <si>
    <t>Accel, Sequoia Capital, Y Combinator</t>
  </si>
  <si>
    <t>Skims</t>
  </si>
  <si>
    <t>$399M</t>
  </si>
  <si>
    <t>Thrive Capital, Alliance Consumer Growth, Imaginary Ventures</t>
  </si>
  <si>
    <t>Thumbtack</t>
  </si>
  <si>
    <t>$698M</t>
  </si>
  <si>
    <t>Tiger Global, Sequoia Capital, Google Capital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</si>
  <si>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</si>
  <si>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</si>
  <si>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</si>
  <si>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</si>
  <si>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</si>
  <si>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</si>
  <si>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</si>
  <si>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</si>
  <si>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$551M</t>
  </si>
  <si>
    <t>Point72 Ventures, Route 66 Ventures, Accel</t>
  </si>
  <si>
    <t>Flink Food</t>
  </si>
  <si>
    <t>Mubadala Capital, Bond, Prosus Ventures</t>
  </si>
  <si>
    <t>PsiQuantum</t>
  </si>
  <si>
    <t>$665M</t>
  </si>
  <si>
    <t>Playground Global, M12, BlackRock</t>
  </si>
  <si>
    <t>SpotOn</t>
  </si>
  <si>
    <t>$628M</t>
  </si>
  <si>
    <t>Dragoneer Investment Group, DST Global, Franklin Templeton</t>
  </si>
  <si>
    <t>Gorillas</t>
  </si>
  <si>
    <t>Coatue Management, Atlantic Food Labs, DST Global</t>
  </si>
  <si>
    <t>HighRadius</t>
  </si>
  <si>
    <t>Houston</t>
  </si>
  <si>
    <t>$475M</t>
  </si>
  <si>
    <t>Susquehanna Growth Equity, Citi Ventures, ICONIQ Capital</t>
  </si>
  <si>
    <t>Loft</t>
  </si>
  <si>
    <t>$788M</t>
  </si>
  <si>
    <t>Monashees+, Andreessen Horowitz, QED Investors</t>
  </si>
  <si>
    <t>Nuvemshop</t>
  </si>
  <si>
    <t>Kaszek Ventures, Qualcomm Ventures, Accel</t>
  </si>
  <si>
    <t>Udaan</t>
  </si>
  <si>
    <t>DST Global, Lightspeed Venture Partners, Microsoft ScaleUp</t>
  </si>
  <si>
    <t>Workrise</t>
  </si>
  <si>
    <t>Austin</t>
  </si>
  <si>
    <t>Founders Fund, Quantum Energy Partners, Bedrock Capital</t>
  </si>
  <si>
    <t>ActiveCampaign</t>
  </si>
  <si>
    <t>$360M</t>
  </si>
  <si>
    <t>Silversmith Capital Partners, Susquehanna Growth Equity, Tiger Global Management</t>
  </si>
  <si>
    <t>Age of Learning</t>
  </si>
  <si>
    <t>Iconiq Capital</t>
  </si>
  <si>
    <t>Amber Group</t>
  </si>
  <si>
    <t>$328M</t>
  </si>
  <si>
    <t>Tiger Global Management, Tiger Brokers, DCM Ventures</t>
  </si>
  <si>
    <t>Anchorage Digital</t>
  </si>
  <si>
    <t>$487M</t>
  </si>
  <si>
    <t>Andreessen Horowitz, Blockchain Capital, Lux Capital</t>
  </si>
  <si>
    <t>BlockFi</t>
  </si>
  <si>
    <t>Jersey City</t>
  </si>
  <si>
    <t>ConsenSys Ventures, Valar Ventures, PUC</t>
  </si>
  <si>
    <t>Calendly</t>
  </si>
  <si>
    <t>$351M</t>
  </si>
  <si>
    <t>ICONIQ Capital, OpenView Venture Partners</t>
  </si>
  <si>
    <t>Carbon Health</t>
  </si>
  <si>
    <t>Brookfield Asset Management, Blackstone, Data Collective</t>
  </si>
  <si>
    <t>Circle</t>
  </si>
  <si>
    <t>$711M</t>
  </si>
  <si>
    <t>General Catalyst, Digital Currency Group, Accel</t>
  </si>
  <si>
    <t>CMR Surgical</t>
  </si>
  <si>
    <t>Cambridge</t>
  </si>
  <si>
    <t>$975M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</si>
  <si>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</si>
  <si>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</si>
  <si>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</si>
  <si>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</si>
  <si>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</si>
  <si>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</si>
  <si>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</si>
  <si>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</si>
  <si>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</si>
  <si>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Holtzbrinck Ventures, Unternehmertum Venture Capital, General Atlantic</t>
  </si>
  <si>
    <t>Flutterwave</t>
  </si>
  <si>
    <t>$474M</t>
  </si>
  <si>
    <t>Green Visor Capital, CRE Venture Capital, Greycroft</t>
  </si>
  <si>
    <t>Forter</t>
  </si>
  <si>
    <t>$525M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</si>
  <si>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</si>
  <si>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</si>
  <si>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</si>
  <si>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</si>
  <si>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$393M</t>
  </si>
  <si>
    <t>Tiger Global Management, Sequoia Capital India, Ribbit Capital</t>
  </si>
  <si>
    <t>Inxeption</t>
  </si>
  <si>
    <t>Coatue Management, BMO Capital, Schonfeld Strategic Advisors</t>
  </si>
  <si>
    <t>KK Group</t>
  </si>
  <si>
    <t>Dongguan</t>
  </si>
  <si>
    <t>$612M</t>
  </si>
  <si>
    <t>Matrix Partners China, Bright Venture Capita, Shenzhen Capital Group</t>
  </si>
  <si>
    <t>Lattice</t>
  </si>
  <si>
    <t>$329M</t>
  </si>
  <si>
    <t>Khosla Ventures, Thrive Capital, Y Combinator</t>
  </si>
  <si>
    <t>LaunchDarkly</t>
  </si>
  <si>
    <t>$330M</t>
  </si>
  <si>
    <t>Uncork Capital, Threshold Ventures, Bloomberg Beta</t>
  </si>
  <si>
    <t>Lucid</t>
  </si>
  <si>
    <t>South Jordan</t>
  </si>
  <si>
    <t>$170M</t>
  </si>
  <si>
    <t>Spectrum Equity, ICONIQ Capital, Grayhawk Capital</t>
  </si>
  <si>
    <t>Outschool</t>
  </si>
  <si>
    <t>$240M</t>
  </si>
  <si>
    <t>Uniion Square Ventures, Tiger Global Management, Lightspeed Venture Capital</t>
  </si>
  <si>
    <t>Podium</t>
  </si>
  <si>
    <t>Lehi</t>
  </si>
  <si>
    <t>$419M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</si>
  <si>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</si>
  <si>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</si>
  <si>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</si>
  <si>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</si>
  <si>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</si>
  <si>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</si>
  <si>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</si>
  <si>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</si>
  <si>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$311M</t>
  </si>
  <si>
    <t>Fabric Ventures, 500 Global, Standard Crypto</t>
  </si>
  <si>
    <t>SouChe Holdings</t>
  </si>
  <si>
    <t>Morningside Ventures, Warburg Pincus, CreditEase Fintech Investment Fund</t>
  </si>
  <si>
    <t>TradingView</t>
  </si>
  <si>
    <t>Westerville</t>
  </si>
  <si>
    <t>$339M</t>
  </si>
  <si>
    <t>Tiger Global Management, Insight Partners, Jump Capital</t>
  </si>
  <si>
    <t>Traveloka</t>
  </si>
  <si>
    <t>Global Founders Capital, East Ventures, Expedia Inc.</t>
  </si>
  <si>
    <t>wefox</t>
  </si>
  <si>
    <t>$919M</t>
  </si>
  <si>
    <t>Salesforce Ventures, Seedcamp, OMERS Ventures</t>
  </si>
  <si>
    <t>Wildlife Studios</t>
  </si>
  <si>
    <t>$180M</t>
  </si>
  <si>
    <t>Benchmark, Bessemer Venture Partners</t>
  </si>
  <si>
    <t>1047 Games</t>
  </si>
  <si>
    <t>Zephyr Cove</t>
  </si>
  <si>
    <t>$127M</t>
  </si>
  <si>
    <t>VGames, Lakestar, Galaxy Interactive</t>
  </si>
  <si>
    <t>Baiwang</t>
  </si>
  <si>
    <t>$224M</t>
  </si>
  <si>
    <t>Guozhong Venture Capital Management, Shenzhen Capital Group, Oriental Fortune Capital</t>
  </si>
  <si>
    <t>Boba</t>
  </si>
  <si>
    <t>$45M</t>
  </si>
  <si>
    <t>DeFi Technologies, Hypersphere Ventures, M13</t>
  </si>
  <si>
    <t>Bought By Many</t>
  </si>
  <si>
    <t>Octopus Ventures, Munich Re Ventures, CommerzVentures</t>
  </si>
  <si>
    <t>Cambridge Mobile Telematics</t>
  </si>
  <si>
    <t>SoftBank Group</t>
  </si>
  <si>
    <t>Carzone</t>
  </si>
  <si>
    <t>Jiangsu</t>
  </si>
  <si>
    <t>$946M</t>
  </si>
  <si>
    <t>Alibaba Group,Co-Stone Venture Capital, Buhuo Venture Capital</t>
  </si>
  <si>
    <t>CFGI</t>
  </si>
  <si>
    <t>$19M</t>
  </si>
  <si>
    <t>The Carlyle Group, CVC Capital Partners</t>
  </si>
  <si>
    <t>Cgtz</t>
  </si>
  <si>
    <t>$536M</t>
  </si>
  <si>
    <t>Shunwei Capital Partners, China Media Group, Guangzhou Huiyin Aofeng Equity Investment Fund</t>
  </si>
  <si>
    <t>Changingedu</t>
  </si>
  <si>
    <t>$188M</t>
  </si>
  <si>
    <t>Trustbridge Partners, IDG Capital, Sequoia Capital China</t>
  </si>
  <si>
    <t>eDaili</t>
  </si>
  <si>
    <t>$101M</t>
  </si>
  <si>
    <t>K2VC, Lightspeed China Partners, Sky9 Capital</t>
  </si>
  <si>
    <t>ENOVATE</t>
  </si>
  <si>
    <t>Automobile Industry Guidance Fund</t>
  </si>
  <si>
    <t>Fenbi Education</t>
  </si>
  <si>
    <t>$390M</t>
  </si>
  <si>
    <t>Trustbridge Partners, Hony Capital, IDG Capital</t>
  </si>
  <si>
    <t>Hesai Tech</t>
  </si>
  <si>
    <t>$717M</t>
  </si>
  <si>
    <t>Lightspeed China Partners, Baidu Ventures, Qiming Venture Partners</t>
  </si>
  <si>
    <t>Il Makiage</t>
  </si>
  <si>
    <t>$29M</t>
  </si>
  <si>
    <t>L Catterton, Franklin Templeton, First Light Capital Group</t>
  </si>
  <si>
    <t>Iluvatar CoreX</t>
  </si>
  <si>
    <t>$186M</t>
  </si>
  <si>
    <t>Centurium Capital, Cedarlake Capital, Unicom Innovation Venture Capital</t>
  </si>
  <si>
    <t>Jusfoun Big Data</t>
  </si>
  <si>
    <t>$137M</t>
  </si>
  <si>
    <t>Boxin Capital, DT Capital Partners, IDG Capital</t>
  </si>
  <si>
    <t>Pagaya</t>
  </si>
  <si>
    <t>Oak HC/FT Partners, GF Investments, Harvey Golub Family Office</t>
  </si>
  <si>
    <t>PolicyBazaar</t>
  </si>
  <si>
    <t>$634M</t>
  </si>
  <si>
    <t>Info Edge, Softbank Capital</t>
  </si>
  <si>
    <t>Promasidor Holdings</t>
  </si>
  <si>
    <t>Bryanston</t>
  </si>
  <si>
    <t>South Africa</t>
  </si>
  <si>
    <t>$556M</t>
  </si>
  <si>
    <t>IFC, Ajinomoto</t>
  </si>
  <si>
    <t>Tubatu.com</t>
  </si>
  <si>
    <t>Sequoia Capital China, Matrix Partners China, 58.com</t>
  </si>
  <si>
    <t>Ximalaya FM</t>
  </si>
  <si>
    <t>China Creation Ventures, Sierra Ventures, Xingwang Investment Management</t>
  </si>
  <si>
    <t>HEYTEA</t>
  </si>
  <si>
    <t>$594M</t>
  </si>
  <si>
    <t>Sequoia Capital China, Tencent Investment, BA Capital</t>
  </si>
  <si>
    <t>BGL Group</t>
  </si>
  <si>
    <t>Peterborough</t>
  </si>
  <si>
    <t>$696M</t>
  </si>
  <si>
    <t>CPP Investment Board</t>
  </si>
  <si>
    <t>Claroty</t>
  </si>
  <si>
    <t>$640M</t>
  </si>
  <si>
    <t>Bessemer Venture Partners, MoreVC, Team8</t>
  </si>
  <si>
    <t>Improbable</t>
  </si>
  <si>
    <t>$754M</t>
  </si>
  <si>
    <t>Andreessen Horowitz, SoftBank Group, Temasek Holdings</t>
  </si>
  <si>
    <t>InMobi</t>
  </si>
  <si>
    <t>$221M</t>
  </si>
  <si>
    <t>Kleiner Perkins Caufield &amp; Byers, Softbank Corp., Sherpalo Ventures</t>
  </si>
  <si>
    <t>MindMaze</t>
  </si>
  <si>
    <t>Lausanne</t>
  </si>
  <si>
    <t>$340M</t>
  </si>
  <si>
    <t>Hinduja Group</t>
  </si>
  <si>
    <t>Ninja Van</t>
  </si>
  <si>
    <t>B Capital Group, Monk's Hill Ventures, Dynamic Parcel Distribution</t>
  </si>
  <si>
    <t>Pantheon Systems</t>
  </si>
  <si>
    <t>Foundry Group, Scale Venture Partners, SoftBank Group</t>
  </si>
  <si>
    <t>SellerX</t>
  </si>
  <si>
    <t>$766M</t>
  </si>
  <si>
    <t>Cherry Ventures, Felix Capital, 83North</t>
  </si>
  <si>
    <t>AppDirect</t>
  </si>
  <si>
    <t>$431M</t>
  </si>
  <si>
    <t>Mithril, iNovia Capital, Foundry Group</t>
  </si>
  <si>
    <t>BrewDog</t>
  </si>
  <si>
    <t>Aberdeen</t>
  </si>
  <si>
    <t>$233M</t>
  </si>
  <si>
    <t>TSG Consumer Partners, Crowdcube</t>
  </si>
  <si>
    <t>Enflame</t>
  </si>
  <si>
    <t>$472M</t>
  </si>
  <si>
    <t>Tencent Holdings, Delta Capital, Redpoint Ventures China</t>
  </si>
  <si>
    <t>Tradeshift</t>
  </si>
  <si>
    <t>$861M</t>
  </si>
  <si>
    <t>Notion Capital, Scentan Ventures, Kite Ventures</t>
  </si>
  <si>
    <t>HeartFlow</t>
  </si>
  <si>
    <t>$568M</t>
  </si>
  <si>
    <t>BlueCross BlueShield Venture Partners, US Venture Partners</t>
  </si>
  <si>
    <t>Extend</t>
  </si>
  <si>
    <t>$320M</t>
  </si>
  <si>
    <t>GreatPoint Ventures, Meritech Capital Partners, PayPal Ventures</t>
  </si>
  <si>
    <t>Airbyte</t>
  </si>
  <si>
    <t>$181M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</si>
  <si>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</si>
  <si>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</si>
  <si>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</si>
  <si>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</si>
  <si>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</si>
  <si>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</si>
  <si>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$150M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</si>
  <si>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</si>
  <si>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</si>
  <si>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</si>
  <si>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</si>
  <si>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</si>
  <si>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$289M</t>
  </si>
  <si>
    <t>Nyca Partners, Index Ventures, Technology Crossover Ventures</t>
  </si>
  <si>
    <t>candy.com</t>
  </si>
  <si>
    <t>$100M</t>
  </si>
  <si>
    <t>Insight Partners, Softbank Group, Connect Ventures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</si>
  <si>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</si>
  <si>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</si>
  <si>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</si>
  <si>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</si>
  <si>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</si>
  <si>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</si>
  <si>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</si>
  <si>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$719M</t>
  </si>
  <si>
    <t>New Enterprise Associates, Founders Fund, Google Ventures</t>
  </si>
  <si>
    <t>Culture Amp</t>
  </si>
  <si>
    <t>Richmond</t>
  </si>
  <si>
    <t>$257M</t>
  </si>
  <si>
    <t>Felicis Ventures, Index Ventures, Blackbird Ventures</t>
  </si>
  <si>
    <t>Devo</t>
  </si>
  <si>
    <t>Insight Partners, Kibo Ventures, Bessemer Venture Partners</t>
  </si>
  <si>
    <t>ElasticRun</t>
  </si>
  <si>
    <t>Pune</t>
  </si>
  <si>
    <t>Kalaari Capital, Norwest Venture Partners, Prosus Ventures</t>
  </si>
  <si>
    <t>Gett</t>
  </si>
  <si>
    <t>$828M</t>
  </si>
  <si>
    <t>Volkswagen, Access Industries, Vostok New Ventures</t>
  </si>
  <si>
    <t>ID.me</t>
  </si>
  <si>
    <t>$142M</t>
  </si>
  <si>
    <t>Moonshots Capital, BoxGroup, Blu Venture Investors</t>
  </si>
  <si>
    <t>impact.com</t>
  </si>
  <si>
    <t>Santa Barbara</t>
  </si>
  <si>
    <t>$261M</t>
  </si>
  <si>
    <t>Redpoint Ventures, Providence Equity Partners, Silversmith Capital Partners</t>
  </si>
  <si>
    <t>Ledger</t>
  </si>
  <si>
    <t>$466M</t>
  </si>
  <si>
    <t>Digital Currency Group, Draper Esprit, Korelya Capital</t>
  </si>
  <si>
    <t>Lusha</t>
  </si>
  <si>
    <t>$245M</t>
  </si>
  <si>
    <t>PSG, ION Crossover Partners</t>
  </si>
  <si>
    <t>Matillion</t>
  </si>
  <si>
    <t>Altrincham</t>
  </si>
  <si>
    <t>$310M</t>
  </si>
  <si>
    <t>Scale Venture Partners, Sapphire Ventures, Battery Ventures</t>
  </si>
  <si>
    <t>MOLOCO</t>
  </si>
  <si>
    <t>$192M</t>
  </si>
  <si>
    <t>Smilegate Investment, DSC Investments, KTB Ventures</t>
  </si>
  <si>
    <t>Mu Sigma</t>
  </si>
  <si>
    <t>Northbrook</t>
  </si>
  <si>
    <t>$211M</t>
  </si>
  <si>
    <t>Sequoia Capital, General Atlantic</t>
  </si>
  <si>
    <t>Next Silicon</t>
  </si>
  <si>
    <t>$203M</t>
  </si>
  <si>
    <t>Amiti Ventures, Playground Global, Aleph</t>
  </si>
  <si>
    <t>NotCo</t>
  </si>
  <si>
    <t>Santiago</t>
  </si>
  <si>
    <t>Chile</t>
  </si>
  <si>
    <t>$370M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</si>
  <si>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</si>
  <si>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</si>
  <si>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</si>
  <si>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</si>
  <si>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</si>
  <si>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</si>
  <si>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$217M</t>
  </si>
  <si>
    <t>Global Founders Capital, Shea Ventures, Greycroft</t>
  </si>
  <si>
    <t>Paradox</t>
  </si>
  <si>
    <t>$253M</t>
  </si>
  <si>
    <t>Brighton Park Capital, Blue Cloud Ventures, Workday Ventures</t>
  </si>
  <si>
    <t>Persona</t>
  </si>
  <si>
    <t>$218M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</si>
  <si>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</si>
  <si>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</si>
  <si>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</si>
  <si>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</si>
  <si>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</si>
  <si>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</si>
  <si>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Fifty Years Fund, Refactor Capital, Temasek</t>
  </si>
  <si>
    <t>StoreDot</t>
  </si>
  <si>
    <t>Herzliya</t>
  </si>
  <si>
    <t>$190M</t>
  </si>
  <si>
    <t>Samsung Ventures, SingulariTeam, BP Ventures</t>
  </si>
  <si>
    <t>Strava</t>
  </si>
  <si>
    <t>$152M</t>
  </si>
  <si>
    <t>Jackson Square Ventures, Madrone Capital Partners, Sequoia Capital</t>
  </si>
  <si>
    <t>Temporal</t>
  </si>
  <si>
    <t>$129M</t>
  </si>
  <si>
    <t>Amplify Partners, Addition, Madrona Venture Group</t>
  </si>
  <si>
    <t>TuJia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</si>
  <si>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</si>
  <si>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</si>
  <si>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</si>
  <si>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</si>
  <si>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</si>
  <si>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General Catalyst, Origin Ventures, Fontinalis Partners</t>
  </si>
  <si>
    <t>Veriff</t>
  </si>
  <si>
    <t>$177M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</si>
  <si>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</si>
  <si>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</si>
  <si>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</si>
  <si>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</si>
  <si>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</si>
  <si>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$331M</t>
  </si>
  <si>
    <t>Norwest Venture Partners, Accel, Tiger Global Management</t>
  </si>
  <si>
    <t>Zeta</t>
  </si>
  <si>
    <t>Sodexo Ventures, SoftBank Group</t>
  </si>
  <si>
    <t>Loom</t>
  </si>
  <si>
    <t>$204M</t>
  </si>
  <si>
    <t>Kleiner Perkins Caufield &amp; Byers, Sequoia Capital, General Catalyst</t>
  </si>
  <si>
    <t>Mobile Premier League</t>
  </si>
  <si>
    <t>Sequoia Capital India, RTP Global, Go-Ventures</t>
  </si>
  <si>
    <t>Uala</t>
  </si>
  <si>
    <t>Buenos Aires</t>
  </si>
  <si>
    <t>Argentina</t>
  </si>
  <si>
    <t>$544M</t>
  </si>
  <si>
    <t>Soros Fund Management, Ribbit Capital, Monashees+</t>
  </si>
  <si>
    <t>Wenheyou</t>
  </si>
  <si>
    <t>Hunan</t>
  </si>
  <si>
    <t>$90M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</si>
  <si>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</si>
  <si>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</si>
  <si>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</si>
  <si>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</si>
  <si>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</si>
  <si>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</si>
  <si>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</si>
  <si>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$120M</t>
  </si>
  <si>
    <t>GAM Holding</t>
  </si>
  <si>
    <t>ASAPP</t>
  </si>
  <si>
    <t>$380M</t>
  </si>
  <si>
    <t>March Capital Partners, HOF Capital, Emergence Capital Partners</t>
  </si>
  <si>
    <t>BitSight Technologies</t>
  </si>
  <si>
    <t>$401M</t>
  </si>
  <si>
    <t>Menlo Ventures, GGV Capital, Flybridge Capital Partners</t>
  </si>
  <si>
    <t>Cao Cao Mobility</t>
  </si>
  <si>
    <t>$744M</t>
  </si>
  <si>
    <t>People Electrical Appliance Group China, Zhongrong International Trust</t>
  </si>
  <si>
    <t>Capitolis</t>
  </si>
  <si>
    <t>$282M</t>
  </si>
  <si>
    <t>Sequoia Capital, Index Ventures, S Capital</t>
  </si>
  <si>
    <t>Carbon</t>
  </si>
  <si>
    <t>Google Ventures, Sequoia Capital, Wakefield Group</t>
  </si>
  <si>
    <t>Clio</t>
  </si>
  <si>
    <t>Burnaby</t>
  </si>
  <si>
    <t>$386M</t>
  </si>
  <si>
    <t>OMERS Private Equity, T. Rowe Price, Technology Crossover Ventures</t>
  </si>
  <si>
    <t>Cresta</t>
  </si>
  <si>
    <t>$151M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</si>
  <si>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</si>
  <si>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</si>
  <si>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</si>
  <si>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</si>
  <si>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</si>
  <si>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$421M</t>
  </si>
  <si>
    <t>Insight Venture Partners, ICONIQ Capital, Launchpad Venture Group</t>
  </si>
  <si>
    <t>HomeLight</t>
  </si>
  <si>
    <t>$219M</t>
  </si>
  <si>
    <t>Zeev Ventures, Menlo Ventures,Crosslink Capital</t>
  </si>
  <si>
    <t>HoneyBook</t>
  </si>
  <si>
    <t>Norwest Venture Partners, Hillsven Capital, Aleph</t>
  </si>
  <si>
    <t>Infinidat</t>
  </si>
  <si>
    <t>$325M</t>
  </si>
  <si>
    <t>TPG Growth, Goldman Sachs</t>
  </si>
  <si>
    <t>Mercury</t>
  </si>
  <si>
    <t>Andreessen Horowitz, Coatue Management, Clocktower Technology Ventures</t>
  </si>
  <si>
    <t>Paxos</t>
  </si>
  <si>
    <t>$538M</t>
  </si>
  <si>
    <t>Liberty City Ventures, RRE Ventures, Mithril Capital Management</t>
  </si>
  <si>
    <t>SafetyCulture</t>
  </si>
  <si>
    <t>$222M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</si>
  <si>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</si>
  <si>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</si>
  <si>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</si>
  <si>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</si>
  <si>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</si>
  <si>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</si>
  <si>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</si>
  <si>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</si>
  <si>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Hayward</t>
  </si>
  <si>
    <t>$255M</t>
  </si>
  <si>
    <t>Initialized Capital, Sound Ventures, TI Platform Management</t>
  </si>
  <si>
    <t>Unite Us</t>
  </si>
  <si>
    <t>$195M</t>
  </si>
  <si>
    <t>Verkada</t>
  </si>
  <si>
    <t>$139M</t>
  </si>
  <si>
    <t>next47, First Round Capital, Sequoia Capital</t>
  </si>
  <si>
    <t>Wayflyer</t>
  </si>
  <si>
    <t>$236M</t>
  </si>
  <si>
    <t>QED Investors, DST Global, Left Lane Capital</t>
  </si>
  <si>
    <t>Zhubajie</t>
  </si>
  <si>
    <t>Chongqing</t>
  </si>
  <si>
    <t>Cybernaut Growth Fund, IDG Capital</t>
  </si>
  <si>
    <t>Transcarent</t>
  </si>
  <si>
    <t>$298M</t>
  </si>
  <si>
    <t>Alta Partners, General Catalyst, Jove Equity Partners</t>
  </si>
  <si>
    <t>Trader Interactive</t>
  </si>
  <si>
    <t>Norfolk</t>
  </si>
  <si>
    <t>$624M</t>
  </si>
  <si>
    <t>Carsales</t>
  </si>
  <si>
    <t>Glossier</t>
  </si>
  <si>
    <t>$266M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</si>
  <si>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</si>
  <si>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</si>
  <si>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</si>
  <si>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</si>
  <si>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</si>
  <si>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</si>
  <si>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$902M</t>
  </si>
  <si>
    <t>Kibo Ventures, SoftBank Group, Atomico</t>
  </si>
  <si>
    <t>Optimism</t>
  </si>
  <si>
    <t>$179M</t>
  </si>
  <si>
    <t>Paradigm, Huobi Ventures, Andreessen Horowitz</t>
  </si>
  <si>
    <t>solarisBank</t>
  </si>
  <si>
    <t>$403M</t>
  </si>
  <si>
    <t>Yabeo Capital, SBI Investment, Vulcan Capital</t>
  </si>
  <si>
    <t>WEMAKEPRICE</t>
  </si>
  <si>
    <t>$397M</t>
  </si>
  <si>
    <t>IMM Investment, NXC</t>
  </si>
  <si>
    <t>Alan</t>
  </si>
  <si>
    <t>$364M</t>
  </si>
  <si>
    <t>Index Ventures, Temasek, Portag3 Ventures</t>
  </si>
  <si>
    <t>Biren Technology</t>
  </si>
  <si>
    <t>$285M</t>
  </si>
  <si>
    <t>V FUND, IDG Capital, Green Pine Capital Partners</t>
  </si>
  <si>
    <t>Voodoo</t>
  </si>
  <si>
    <t>$517M</t>
  </si>
  <si>
    <t>Tencent Holdings, Goldman Sachs</t>
  </si>
  <si>
    <t>Carsome</t>
  </si>
  <si>
    <t>Selangor</t>
  </si>
  <si>
    <t>Malaysia</t>
  </si>
  <si>
    <t>$577M</t>
  </si>
  <si>
    <t>Gobi Partners, 500 Startups, Ondine Capital</t>
  </si>
  <si>
    <t>CircleCI</t>
  </si>
  <si>
    <t>$315M</t>
  </si>
  <si>
    <t>Threshold Ventures, Baseline Ventures, Harrison Metal</t>
  </si>
  <si>
    <t>DealShare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</si>
  <si>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</si>
  <si>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</si>
  <si>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</si>
  <si>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</si>
  <si>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</si>
  <si>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$358M</t>
  </si>
  <si>
    <t>DataTribe, Energy Impact Partners, AllegisCyber Capital</t>
  </si>
  <si>
    <t>Gousto</t>
  </si>
  <si>
    <t>MMC Ventures, BGF Ventures, Unilever Ventures</t>
  </si>
  <si>
    <t>H2O.ai</t>
  </si>
  <si>
    <t>$251M</t>
  </si>
  <si>
    <t>Nexus Venture Partners, Transamerica Ventures, Crane Venture Partners</t>
  </si>
  <si>
    <t>Harness</t>
  </si>
  <si>
    <t>Menlo Ventures, Alkeon Capital Management, Citi Ventures</t>
  </si>
  <si>
    <t>Harry's</t>
  </si>
  <si>
    <t>Thrive Capital, Tiger Global Management, Temasek</t>
  </si>
  <si>
    <t>PAX</t>
  </si>
  <si>
    <t>Tao Capital Partners, Global Asset Capital, Tiger Global Management</t>
  </si>
  <si>
    <t>Productboard</t>
  </si>
  <si>
    <t>Index Ventures, Kleiner Perkins Caufield &amp; Byers, Bessemer Venture Partners</t>
  </si>
  <si>
    <t>Reltio</t>
  </si>
  <si>
    <t>$237M</t>
  </si>
  <si>
    <t>Crosslink Capital, .406 Ventures, Sapphire Ventures</t>
  </si>
  <si>
    <t>Spotter</t>
  </si>
  <si>
    <t>$231M</t>
  </si>
  <si>
    <t>SoftBank Group, Access Industries, Crossbeam Venture Partners</t>
  </si>
  <si>
    <t>Vestiaire Collective</t>
  </si>
  <si>
    <t>$663M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</si>
  <si>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</si>
  <si>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</si>
  <si>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</si>
  <si>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</si>
  <si>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</si>
  <si>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</si>
  <si>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</si>
  <si>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$275M</t>
  </si>
  <si>
    <t>Greycroft, Lerer Hippeau, Geekdom Fund</t>
  </si>
  <si>
    <t>Bowery Farming</t>
  </si>
  <si>
    <t>Temasek, Google Ventures, General Catalyst</t>
  </si>
  <si>
    <t>Greenlight</t>
  </si>
  <si>
    <t>$557M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</si>
  <si>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</si>
  <si>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</si>
  <si>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</si>
  <si>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</si>
  <si>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</si>
  <si>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$229M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</si>
  <si>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</si>
  <si>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</si>
  <si>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</si>
  <si>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</si>
  <si>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</si>
  <si>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</si>
  <si>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</si>
  <si>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Goodwater Capital, Warburg Pincus, GS Growth</t>
  </si>
  <si>
    <t>Algolia</t>
  </si>
  <si>
    <t>Accel, Alven Capital, Storm Ventures</t>
  </si>
  <si>
    <t>Pattern</t>
  </si>
  <si>
    <t>$277M</t>
  </si>
  <si>
    <t>Knox Lane, Ainge Advisory, Carlson Private Capital Partners</t>
  </si>
  <si>
    <t>Spinny</t>
  </si>
  <si>
    <t>$509M</t>
  </si>
  <si>
    <t>General Catalyst, Eleation Capital, Avenir Growth Capital</t>
  </si>
  <si>
    <t>Trulioo</t>
  </si>
  <si>
    <t>Blumberg Capital, American Express Ventures, BDC Venture Capital</t>
  </si>
  <si>
    <t>Zume</t>
  </si>
  <si>
    <t>$423M</t>
  </si>
  <si>
    <t>Softbank Group, AME Cloud Ventures, SignalFire</t>
  </si>
  <si>
    <t>AIWAYS</t>
  </si>
  <si>
    <t>Jiangsu Sha Steel Group, Shanghai Puyin Industry, Funa Yuanchuang Technology</t>
  </si>
  <si>
    <t>Bitso</t>
  </si>
  <si>
    <t>Mexico City</t>
  </si>
  <si>
    <t>$378M</t>
  </si>
  <si>
    <t>Pantera Capital, QED Investors, Coinbase Ventures</t>
  </si>
  <si>
    <t>BloomReach</t>
  </si>
  <si>
    <t>$422M</t>
  </si>
  <si>
    <t>Bain Capital Ventures, Sixth Street Growth, Lightspeed Venture Partners</t>
  </si>
  <si>
    <t>Current</t>
  </si>
  <si>
    <t>$402M</t>
  </si>
  <si>
    <t>Expa, QED Investors, Foundation Capital</t>
  </si>
  <si>
    <t>Dialpad</t>
  </si>
  <si>
    <t>Andreessen Horowitz, Google Ventures, Section 32</t>
  </si>
  <si>
    <t>G7 Networks</t>
  </si>
  <si>
    <t>$710M</t>
  </si>
  <si>
    <t>Eastern Bell Capital 32, SDIC CMC Investment Management, Trustbridge Partners</t>
  </si>
  <si>
    <t>Gympass</t>
  </si>
  <si>
    <t>General Atlantic, SoftBank Group, Atomico</t>
  </si>
  <si>
    <t>MUSINSA</t>
  </si>
  <si>
    <t>$287M</t>
  </si>
  <si>
    <t>NuCom Group</t>
  </si>
  <si>
    <t>Unterfoehring</t>
  </si>
  <si>
    <t>$550M</t>
  </si>
  <si>
    <t>General Atlantic</t>
  </si>
  <si>
    <t>Reify Health</t>
  </si>
  <si>
    <t>$259M</t>
  </si>
  <si>
    <t>Sierra Ventures, Battery Ventures, Asset Management Ventures</t>
  </si>
  <si>
    <t>Diamond Foundry</t>
  </si>
  <si>
    <t>Fashion Tech Lab, Fidelity Investments, Vast Ventures</t>
  </si>
  <si>
    <t>FullStory</t>
  </si>
  <si>
    <t>$172M</t>
  </si>
  <si>
    <t>Google Ventures, Kleiner Perkins Caufield &amp; Byers, Stripes Group</t>
  </si>
  <si>
    <t>Lightricks</t>
  </si>
  <si>
    <t>Jerusalem</t>
  </si>
  <si>
    <t>$305M</t>
  </si>
  <si>
    <t>Viola Ventures, Insight Partners, ClalTech, Goldman Sachs</t>
  </si>
  <si>
    <t>Opentrons</t>
  </si>
  <si>
    <t>SOSV, Khosla Ventures, Lerer Hippeau</t>
  </si>
  <si>
    <t>ZocDoc</t>
  </si>
  <si>
    <t>$374M</t>
  </si>
  <si>
    <t>Founders Fund, Khosla Ventures, Goldman Sachs</t>
  </si>
  <si>
    <t>Accelerant</t>
  </si>
  <si>
    <t>Colchester</t>
  </si>
  <si>
    <t>$193M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</si>
  <si>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</si>
  <si>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</si>
  <si>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</si>
  <si>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</si>
  <si>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$676M</t>
  </si>
  <si>
    <t>8VC, D1 Capital Partners, Sway Ventures</t>
  </si>
  <si>
    <t>YITU Technology</t>
  </si>
  <si>
    <t>Sequoia Capital China, Banyan Capital</t>
  </si>
  <si>
    <t>CloudWalk</t>
  </si>
  <si>
    <t>$345M</t>
  </si>
  <si>
    <t>Plug and Play Ventures, Valor Capital Group, DST Global</t>
  </si>
  <si>
    <t>Retool</t>
  </si>
  <si>
    <t>$96M</t>
  </si>
  <si>
    <t>Volocopter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</si>
  <si>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</si>
  <si>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</si>
  <si>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</si>
  <si>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</si>
  <si>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</si>
  <si>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</si>
  <si>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$295M</t>
  </si>
  <si>
    <t>Venrock, CVF Capital Partners, ARCH Venture Partners</t>
  </si>
  <si>
    <t>CoinSwitch Kuber</t>
  </si>
  <si>
    <t>Bangalore</t>
  </si>
  <si>
    <t>$301M</t>
  </si>
  <si>
    <t>ConcertAI</t>
  </si>
  <si>
    <t>$300M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</si>
  <si>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</si>
  <si>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</si>
  <si>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</si>
  <si>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</si>
  <si>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$441M</t>
  </si>
  <si>
    <t>SoftBank Group, SAIF Partners India, Valiant Capital Partners</t>
  </si>
  <si>
    <t>Forto</t>
  </si>
  <si>
    <t>$593M</t>
  </si>
  <si>
    <t>Cherry Ventures, Northzone Ventures, Global Founders Capital</t>
  </si>
  <si>
    <t>GoCardless</t>
  </si>
  <si>
    <t>$529M</t>
  </si>
  <si>
    <t>Accel, Passion Capital, Balderton Capital</t>
  </si>
  <si>
    <t>InVision</t>
  </si>
  <si>
    <t>$349M</t>
  </si>
  <si>
    <t>FirstMark Capital, Tiger Global Management, ICONIQ Capital</t>
  </si>
  <si>
    <t>Jeeves</t>
  </si>
  <si>
    <t>Orlando</t>
  </si>
  <si>
    <t>$268M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</si>
  <si>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</si>
  <si>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</si>
  <si>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</si>
  <si>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</si>
  <si>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</si>
  <si>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</si>
  <si>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</si>
  <si>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</si>
  <si>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</si>
  <si>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</si>
  <si>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</si>
  <si>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</si>
  <si>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$365M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</si>
  <si>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</si>
  <si>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</si>
  <si>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</si>
  <si>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</si>
  <si>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</si>
  <si>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</si>
  <si>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$791M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</si>
  <si>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</si>
  <si>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</si>
  <si>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</si>
  <si>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</si>
  <si>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</si>
  <si>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</si>
  <si>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</si>
  <si>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</si>
  <si>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$210M</t>
  </si>
  <si>
    <t>Institutional Venture Partners, Atomico, Earlybird Venture Capital</t>
  </si>
  <si>
    <t>Akulaku</t>
  </si>
  <si>
    <t>$438M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</si>
  <si>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</si>
  <si>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</si>
  <si>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</si>
  <si>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</si>
  <si>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</si>
  <si>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$293M</t>
  </si>
  <si>
    <t>Magma Venture Partners, Pitango Venture Capital, Qumra Capital</t>
  </si>
  <si>
    <t>Avant</t>
  </si>
  <si>
    <t>$658M</t>
  </si>
  <si>
    <t>RRE Ventures, Tiger Global, August Capital</t>
  </si>
  <si>
    <t>Aviatrix</t>
  </si>
  <si>
    <t>$341M</t>
  </si>
  <si>
    <t>Ignition Partners, Formation 8, CRV</t>
  </si>
  <si>
    <t>BlaBlaCar</t>
  </si>
  <si>
    <t>$449M</t>
  </si>
  <si>
    <t>Accel Partners, Index Ventures, Insight Venture Partners</t>
  </si>
  <si>
    <t>Black Sesame Technologies</t>
  </si>
  <si>
    <t>$115M</t>
  </si>
  <si>
    <t>Northern Light Venture Capital, Xiaomi, FutureX Capital</t>
  </si>
  <si>
    <t>Bunq</t>
  </si>
  <si>
    <t>$281M</t>
  </si>
  <si>
    <t>Undisclosed</t>
  </si>
  <si>
    <t>Calm</t>
  </si>
  <si>
    <t>Insight Venture Partners, TPG Growth, Sound Ventures</t>
  </si>
  <si>
    <t>Chipper Cash</t>
  </si>
  <si>
    <t>$302M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</si>
  <si>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</si>
  <si>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</si>
  <si>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</si>
  <si>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</si>
  <si>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</si>
  <si>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</si>
  <si>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</si>
  <si>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</si>
  <si>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</si>
  <si>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</si>
  <si>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</si>
  <si>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$456M</t>
  </si>
  <si>
    <t>8VC, Activant Capital, GLP Capital Partners</t>
  </si>
  <si>
    <t>Divvy Homes</t>
  </si>
  <si>
    <t>Andreessen Horowitz, Caffeinated Capital, SciFi VC</t>
  </si>
  <si>
    <t>Dremio</t>
  </si>
  <si>
    <t>$410M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</si>
  <si>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</si>
  <si>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</si>
  <si>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</si>
  <si>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</si>
  <si>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</si>
  <si>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</si>
  <si>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</si>
  <si>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</si>
  <si>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Formlabs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</si>
  <si>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</si>
  <si>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</si>
  <si>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</si>
  <si>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</si>
  <si>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</si>
  <si>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$121M</t>
  </si>
  <si>
    <t>Tomales Bay Capital, Bain &amp; Company, General Catalyst</t>
  </si>
  <si>
    <t>HuiMin</t>
  </si>
  <si>
    <t>Zheshang Venture Capital, GP Capital, Western Capital Management</t>
  </si>
  <si>
    <t>ISN</t>
  </si>
  <si>
    <t>Blackstone</t>
  </si>
  <si>
    <t>Iterable</t>
  </si>
  <si>
    <t>$342M</t>
  </si>
  <si>
    <t>CRV, Blue Cloud Ventures, Index Ventures</t>
  </si>
  <si>
    <t>Kajabi</t>
  </si>
  <si>
    <t>Meritech Capital Partners, Tiger Global Management, Spectrum Equity</t>
  </si>
  <si>
    <t>Kaseya</t>
  </si>
  <si>
    <t>$545M</t>
  </si>
  <si>
    <t>Insight Partners, TPG Alternative &amp; Renewable Technologies, Ireland Strategic Investment Fund</t>
  </si>
  <si>
    <t>Keep</t>
  </si>
  <si>
    <t>Bertelsmann Asia Investments, GGV Capital, Morningside Venture Capital</t>
  </si>
  <si>
    <t>KRY</t>
  </si>
  <si>
    <t>$569M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</si>
  <si>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</si>
  <si>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</si>
  <si>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</si>
  <si>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</si>
  <si>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</si>
  <si>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</si>
  <si>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</si>
  <si>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</si>
  <si>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</si>
  <si>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</si>
  <si>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</si>
  <si>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</si>
  <si>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Obvious Ventures, Qualcomm Ventures, Andreessen Horowitz</t>
  </si>
  <si>
    <t>Misfits Market</t>
  </si>
  <si>
    <t>Pennsauken</t>
  </si>
  <si>
    <t>$527M</t>
  </si>
  <si>
    <t>Accel, D1 Capita Partners, Greenoaks Capital Management</t>
  </si>
  <si>
    <t>Modern Treasury</t>
  </si>
  <si>
    <t>$183M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</si>
  <si>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</si>
  <si>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</si>
  <si>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</si>
  <si>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</si>
  <si>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</si>
  <si>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</si>
  <si>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</si>
  <si>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</si>
  <si>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</si>
  <si>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</si>
  <si>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$202M</t>
  </si>
  <si>
    <t>Andreessen Horowitz, Kleiner Perkins Caufield &amp; Byers, EQT Ventures</t>
  </si>
  <si>
    <t>OCSiAl</t>
  </si>
  <si>
    <t>Leudelange</t>
  </si>
  <si>
    <t>Luxembourg</t>
  </si>
  <si>
    <t>A&amp;NN, Rusnano</t>
  </si>
  <si>
    <t>Opay</t>
  </si>
  <si>
    <t>Lagos</t>
  </si>
  <si>
    <t>Nigeria</t>
  </si>
  <si>
    <t>$570M</t>
  </si>
  <si>
    <t>Sequoia Capital China, Source Code Capital, Redpoint Ventures China</t>
  </si>
  <si>
    <t>Pipe</t>
  </si>
  <si>
    <t>$566M</t>
  </si>
  <si>
    <t>next47, MaC Venture Capital, FinVC</t>
  </si>
  <si>
    <t>Preferred Networks</t>
  </si>
  <si>
    <t>$147M</t>
  </si>
  <si>
    <t>Toyota Motor Corporation, Mizuho Financial Group, FANUC</t>
  </si>
  <si>
    <t>Quora</t>
  </si>
  <si>
    <t>$226M</t>
  </si>
  <si>
    <t>Y Combinator, Matrix Partners, Benchmark</t>
  </si>
  <si>
    <t>Redis Labs</t>
  </si>
  <si>
    <t>$356M</t>
  </si>
  <si>
    <t>Viola Ventures, Dell Technologies Capital, Bain Capital Ventures</t>
  </si>
  <si>
    <t>SmartNews</t>
  </si>
  <si>
    <t>Japan Post Capital, Globis Capital Partners, Atomico</t>
  </si>
  <si>
    <t>Spring Health</t>
  </si>
  <si>
    <t>$296M</t>
  </si>
  <si>
    <t>Rethink Impact, Work-Bench, RRE Ventures</t>
  </si>
  <si>
    <t>StarkWare</t>
  </si>
  <si>
    <t>Netanya</t>
  </si>
  <si>
    <t>$161M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</si>
  <si>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</si>
  <si>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</si>
  <si>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</si>
  <si>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</si>
  <si>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</si>
  <si>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</si>
  <si>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</si>
  <si>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</si>
  <si>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</si>
  <si>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Blackrock, capitalG, World Lab Innovation</t>
  </si>
  <si>
    <t>VerbIT</t>
  </si>
  <si>
    <t>$432M</t>
  </si>
  <si>
    <t>ClalTech, Vertex Ventures, Oryzn Capital</t>
  </si>
  <si>
    <t>Virta Health</t>
  </si>
  <si>
    <t>$373M</t>
  </si>
  <si>
    <t>Caffeinated Capital, Obvious Ventures, Venrock</t>
  </si>
  <si>
    <t>Xinchao Media</t>
  </si>
  <si>
    <t>$768M</t>
  </si>
  <si>
    <t>JD.com, Baidu, Vision Plus Capital</t>
  </si>
  <si>
    <t>Xingyun Group</t>
  </si>
  <si>
    <t>$950M</t>
  </si>
  <si>
    <t>Matrix Partners China, Eastern Bell Capital, Hongtai Capital Holdings</t>
  </si>
  <si>
    <t>XtalPi</t>
  </si>
  <si>
    <t>$786M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</si>
  <si>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</si>
  <si>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</si>
  <si>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</si>
  <si>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</si>
  <si>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</si>
  <si>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</si>
  <si>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</si>
  <si>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$94M</t>
  </si>
  <si>
    <t>ARCH Venture Partners, Ally Bridge Group</t>
  </si>
  <si>
    <t>Aprogen</t>
  </si>
  <si>
    <t>Seongnam-Si</t>
  </si>
  <si>
    <t>$62M</t>
  </si>
  <si>
    <t>Lindeman Asia Investment, Nichi-Iko Pharmaceutical</t>
  </si>
  <si>
    <t>Axtria</t>
  </si>
  <si>
    <t>Berkeley Heights</t>
  </si>
  <si>
    <t>$206M</t>
  </si>
  <si>
    <t>Helion Venture Partners, Bain Capital Tech Opportunities, Sequoia Capital India</t>
  </si>
  <si>
    <t>Cell C</t>
  </si>
  <si>
    <t>Midrand</t>
  </si>
  <si>
    <t>$547M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</si>
  <si>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</si>
  <si>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</si>
  <si>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</si>
  <si>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</si>
  <si>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</si>
  <si>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</si>
  <si>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$227M</t>
  </si>
  <si>
    <t>Insight Partners, B Capital Group, Lightspeed Venture Partners</t>
  </si>
  <si>
    <t>DeepBlue Technology</t>
  </si>
  <si>
    <t>$79M</t>
  </si>
  <si>
    <t>DESUN Capital, Yunfeng Capital, Meridian Capital</t>
  </si>
  <si>
    <t>dMed Biopharmaceutical</t>
  </si>
  <si>
    <t>$214M</t>
  </si>
  <si>
    <t>Qiming Venture Partners, Vivo Capital, Sequoia Capital China</t>
  </si>
  <si>
    <t>Einride</t>
  </si>
  <si>
    <t>Temasek, BUILD Capital Partners, Northzone Ventures</t>
  </si>
  <si>
    <t>EQRx</t>
  </si>
  <si>
    <t>$700M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</si>
  <si>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</si>
  <si>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</si>
  <si>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</si>
  <si>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</si>
  <si>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</si>
  <si>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Flipboard</t>
  </si>
  <si>
    <t>Kleiner Perkins Caufield &amp; Byers, Comcast Ventures, Insight Partners</t>
  </si>
  <si>
    <t>Globality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</si>
  <si>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</si>
  <si>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</si>
  <si>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</si>
  <si>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</si>
  <si>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</si>
  <si>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</si>
  <si>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$223M</t>
  </si>
  <si>
    <t>China Minsheng Investment, Baidu, Wanxin Media</t>
  </si>
  <si>
    <t>Hyperchain</t>
  </si>
  <si>
    <t>$249M</t>
  </si>
  <si>
    <t>Yinhong Equity Investment Fund, E Fund, Ideal International</t>
  </si>
  <si>
    <t>iTutorGroup</t>
  </si>
  <si>
    <t>QiMing Venture Partners, Temasek Holdings, Silverlink Capital</t>
  </si>
  <si>
    <t>JimuBox</t>
  </si>
  <si>
    <t>$131M</t>
  </si>
  <si>
    <t>Matrix Partners China, Ventech China, Shunwei Capital Partners</t>
  </si>
  <si>
    <t>Juma Peisong</t>
  </si>
  <si>
    <t>Ding Xiang Capital, New Hope Fund, Sino-Ocean Capital</t>
  </si>
  <si>
    <t>Justworks</t>
  </si>
  <si>
    <t>$143M</t>
  </si>
  <si>
    <t>Index Ventures, Thrive Capital, Bain Capital Ventures</t>
  </si>
  <si>
    <t>Keenon Robotics</t>
  </si>
  <si>
    <t>Yunqi Partners, SoftBank Group, iVision Ventures</t>
  </si>
  <si>
    <t>Kuaigou Dache</t>
  </si>
  <si>
    <t>Tianjin</t>
  </si>
  <si>
    <t>$650M</t>
  </si>
  <si>
    <t>Sequoia Capital China, InnoVision Capital, Qianhai Fund of Funds</t>
  </si>
  <si>
    <t>LifeMiles</t>
  </si>
  <si>
    <t>$344M</t>
  </si>
  <si>
    <t>Advent International</t>
  </si>
  <si>
    <t>LinkSure Network</t>
  </si>
  <si>
    <t>$52M</t>
  </si>
  <si>
    <t>N/A</t>
  </si>
  <si>
    <t>MobiKwik</t>
  </si>
  <si>
    <t>Sequoia Capital India, The Times Group, GMO VenturePartners</t>
  </si>
  <si>
    <t>Modernizing Medicine</t>
  </si>
  <si>
    <t>Boca Raton</t>
  </si>
  <si>
    <t>$394M</t>
  </si>
  <si>
    <t>Warburg Pincus, Summit Partners, Sands Capital</t>
  </si>
  <si>
    <t>OVH</t>
  </si>
  <si>
    <t>Roubaix</t>
  </si>
  <si>
    <t>KKR, TowerBrook Capital Partners</t>
  </si>
  <si>
    <t>Phenom People</t>
  </si>
  <si>
    <t>Ambler</t>
  </si>
  <si>
    <t>$163M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</si>
  <si>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</si>
  <si>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</si>
  <si>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</si>
  <si>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</si>
  <si>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$164M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</si>
  <si>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</si>
  <si>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</si>
  <si>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</si>
  <si>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</si>
  <si>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Marathon Venture Partners, Huagai Capital, China Creation Ventures</t>
  </si>
  <si>
    <t>Shulan Health</t>
  </si>
  <si>
    <t>$43M</t>
  </si>
  <si>
    <t>Qiming Venture Partners</t>
  </si>
  <si>
    <t>SITECH DEV</t>
  </si>
  <si>
    <t>Guiyang</t>
  </si>
  <si>
    <t>China Prosperity Capital</t>
  </si>
  <si>
    <t>Snapdeal</t>
  </si>
  <si>
    <t>SoftBankGroup, Blackrock, Alibaba Group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</si>
  <si>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</si>
  <si>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</si>
  <si>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</si>
  <si>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</si>
  <si>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</si>
  <si>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$171M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</si>
  <si>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</si>
  <si>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</si>
  <si>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</si>
  <si>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</si>
  <si>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</si>
  <si>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</si>
  <si>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</si>
  <si>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</si>
  <si>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</si>
  <si>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$174M</t>
  </si>
  <si>
    <t>Pelion Venture Partners, Foundation Capital, Thoma Bravo</t>
  </si>
  <si>
    <t>Wacai</t>
  </si>
  <si>
    <t>$369M</t>
  </si>
  <si>
    <t>Qiming Venture Partners, China Broadband Capital, CDH Investments</t>
  </si>
  <si>
    <t>WeBull</t>
  </si>
  <si>
    <t>Bojiang Capital, Hongdao Capital, Mobai Capital</t>
  </si>
  <si>
    <t>WTOIP</t>
  </si>
  <si>
    <t>$307M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</si>
  <si>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</si>
  <si>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</si>
  <si>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</si>
  <si>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</si>
  <si>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$149M</t>
  </si>
  <si>
    <t>GGV Capital, Hillhouse Capital Management, IDG Capital</t>
  </si>
  <si>
    <t>Yiguo</t>
  </si>
  <si>
    <t>Alibaba Group, KKR, Goldman Sachs</t>
  </si>
  <si>
    <t>Yimidida</t>
  </si>
  <si>
    <t>$554M</t>
  </si>
  <si>
    <t>Source Code Capital, Global Logistic Properties, K2VC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</si>
  <si>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</si>
  <si>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</si>
  <si>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</si>
  <si>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</si>
  <si>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</si>
  <si>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</si>
  <si>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</si>
  <si>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</si>
  <si>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</si>
  <si>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$947M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</si>
  <si>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</si>
  <si>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</si>
  <si>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</si>
  <si>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</si>
  <si>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</si>
  <si>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</si>
  <si>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</si>
  <si>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</si>
  <si>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</si>
  <si>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$160M</t>
  </si>
  <si>
    <t>8VC, Menlo Ventures, Tiger Global Management</t>
  </si>
  <si>
    <t>Beisen</t>
  </si>
  <si>
    <t>$388M</t>
  </si>
  <si>
    <t>Matrix Partners China, Sequoia Capital China, Genesis Capital</t>
  </si>
  <si>
    <t>Earnix</t>
  </si>
  <si>
    <t>Giv'atayim</t>
  </si>
  <si>
    <t>$98M</t>
  </si>
  <si>
    <t>Jerusalem Venture Partners, Israel Growth Partners, Insight Partners</t>
  </si>
  <si>
    <t>Kujiale</t>
  </si>
  <si>
    <t>$235M</t>
  </si>
  <si>
    <t>GGV Capital, IDG Capital, Linear Venture</t>
  </si>
  <si>
    <t>Orca Security</t>
  </si>
  <si>
    <t>Portland</t>
  </si>
  <si>
    <t>$632M</t>
  </si>
  <si>
    <t>YL Ventures, Redpoint Ventures, GGV Capital</t>
  </si>
  <si>
    <t>Apus Group</t>
  </si>
  <si>
    <t>$116M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</si>
  <si>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</si>
  <si>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</si>
  <si>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</si>
  <si>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</si>
  <si>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</si>
  <si>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</si>
  <si>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$267M</t>
  </si>
  <si>
    <t>Alibaba Group, China Everbright Investment Management, Yinxinggu Capital</t>
  </si>
  <si>
    <t>fabric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</si>
  <si>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</si>
  <si>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</si>
  <si>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</si>
  <si>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</si>
  <si>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$271M</t>
  </si>
  <si>
    <t>Max Ventures, Mangrove Capital Partners, 14W</t>
  </si>
  <si>
    <t>Mofang Living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</si>
  <si>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</si>
  <si>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</si>
  <si>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</si>
  <si>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</si>
  <si>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</si>
  <si>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</si>
  <si>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</si>
  <si>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</si>
  <si>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</si>
  <si>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$511M</t>
  </si>
  <si>
    <t>Source Code Capital, Meituan Dianping, Tencent Holdings</t>
  </si>
  <si>
    <t>YunQuNa</t>
  </si>
  <si>
    <t>$207M</t>
  </si>
  <si>
    <t>Source Code Capital, Coatue Management, DCM Ventures</t>
  </si>
  <si>
    <t>Bordrin Motors</t>
  </si>
  <si>
    <t>$362M</t>
  </si>
  <si>
    <t>China Grand Prosperity Investment, CSC Group</t>
  </si>
  <si>
    <t>Aleo</t>
  </si>
  <si>
    <t>$228M</t>
  </si>
  <si>
    <t>Slow Ventures, Andreessen Horowitz, SoftBank Group</t>
  </si>
  <si>
    <t>Coocaa</t>
  </si>
  <si>
    <t>Baidu, Tencent Holdings</t>
  </si>
  <si>
    <t>Gymshark</t>
  </si>
  <si>
    <t>Solihull</t>
  </si>
  <si>
    <t>$262M</t>
  </si>
  <si>
    <t>M1 Finance</t>
  </si>
  <si>
    <t>$323M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</si>
  <si>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</si>
  <si>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</si>
  <si>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</si>
  <si>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</si>
  <si>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</si>
  <si>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</si>
  <si>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$303M</t>
  </si>
  <si>
    <t>Refactor Capital, Andreessen Horowitz, Fifty Years Fund</t>
  </si>
  <si>
    <t>Away</t>
  </si>
  <si>
    <t>Global Founders Capital, Comcast Ventures, Forerunner Ventures</t>
  </si>
  <si>
    <t>Cabify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</si>
  <si>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</si>
  <si>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</si>
  <si>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</si>
  <si>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</si>
  <si>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</si>
  <si>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</si>
  <si>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</si>
  <si>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</si>
  <si>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</si>
  <si>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$318M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</si>
  <si>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</si>
  <si>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</si>
  <si>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</si>
  <si>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</si>
  <si>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</si>
  <si>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</si>
  <si>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</si>
  <si>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</si>
  <si>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</si>
  <si>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$165M</t>
  </si>
  <si>
    <t>Bonfire Ventures, Two Sigma Ventures, FJ Labs</t>
  </si>
  <si>
    <t>Firebolt</t>
  </si>
  <si>
    <t>$264M</t>
  </si>
  <si>
    <t>TLV Partners, Zeev Ventures, Bessemer Venture Partners</t>
  </si>
  <si>
    <t>Five Star Business Finance</t>
  </si>
  <si>
    <t>Sequoia Capital India, Tiger Global Management, Tencent</t>
  </si>
  <si>
    <t>GupShup</t>
  </si>
  <si>
    <t>$384M</t>
  </si>
  <si>
    <t>Helion Venture Partners, Tiger Global management, CRV</t>
  </si>
  <si>
    <t>Kong</t>
  </si>
  <si>
    <t>$169M</t>
  </si>
  <si>
    <t>New Enterprise Associates, CRV, Index Ventures</t>
  </si>
  <si>
    <t>Koudai</t>
  </si>
  <si>
    <t>$368M</t>
  </si>
  <si>
    <t>New Enterprise Associates, Tiger Global management, Tencent</t>
  </si>
  <si>
    <t>Panther Labs</t>
  </si>
  <si>
    <t>$141M</t>
  </si>
  <si>
    <t>Innovation Endeavors, s28 Capital, Lightspeed Venture Partners</t>
  </si>
  <si>
    <t>Papa</t>
  </si>
  <si>
    <t>$241M</t>
  </si>
  <si>
    <t>Initialized Capital, Canaan Partners, Sound Ventures</t>
  </si>
  <si>
    <t>Pristyn Care</t>
  </si>
  <si>
    <t>Sequoia Capital India, Hummingbird Ventures, Epiq Capital</t>
  </si>
  <si>
    <t>Rebel Foods</t>
  </si>
  <si>
    <t>$521M</t>
  </si>
  <si>
    <t>Sequoia Capital India, Lightbox Ventures, Coatue Management</t>
  </si>
  <si>
    <t>Salt Security</t>
  </si>
  <si>
    <t>Y Combinator, S Capital, Tenaya Capital</t>
  </si>
  <si>
    <t>Scalable Capital</t>
  </si>
  <si>
    <t>BlackRock, Tengelmann Ventures, Holtzbrinck Ventures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</si>
  <si>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</si>
  <si>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</si>
  <si>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</si>
  <si>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</si>
  <si>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</si>
  <si>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BNP Paribas, Goldman Sachs, Google</t>
  </si>
  <si>
    <t>Tripledot</t>
  </si>
  <si>
    <t>Lightspeed Venture Partners, Access Industries, Eldridge</t>
  </si>
  <si>
    <t>VideoAmp</t>
  </si>
  <si>
    <t>$382M</t>
  </si>
  <si>
    <t>Simon Equity Partners, Wavemaker Partners, Anthem Venture Partners</t>
  </si>
  <si>
    <t>Yidian Zixun</t>
  </si>
  <si>
    <t>Phoenix New Media, Tianjin Haihe Industry Fund</t>
  </si>
  <si>
    <t>Yotpo</t>
  </si>
  <si>
    <t>$436M</t>
  </si>
  <si>
    <t>Bessemer Venture Partners, Vintage Investment Partners, Blumberg Capital</t>
  </si>
  <si>
    <t>Neon</t>
  </si>
  <si>
    <t>Propel Venture Partners, Monashees+, BBVA</t>
  </si>
  <si>
    <t>Veepee</t>
  </si>
  <si>
    <t>La Plaine Saint-Denis</t>
  </si>
  <si>
    <t>Summit Partners, Qatar Holding</t>
  </si>
  <si>
    <t>Alloy</t>
  </si>
  <si>
    <t>$156M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</si>
  <si>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</si>
  <si>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</si>
  <si>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</si>
  <si>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</si>
  <si>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</si>
  <si>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</si>
  <si>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</si>
  <si>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</si>
  <si>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</si>
  <si>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Menlo Ventures, Resolute Ventures, IA Ventures</t>
  </si>
  <si>
    <t>Motorway</t>
  </si>
  <si>
    <t>$276M</t>
  </si>
  <si>
    <t>Marchmont Ventures, BMW i Ventures, Index Ventures</t>
  </si>
  <si>
    <t>RIDI</t>
  </si>
  <si>
    <t>$178M</t>
  </si>
  <si>
    <t>Atinum Investment, Company K Partners, GIC</t>
  </si>
  <si>
    <t>Athletic Greens</t>
  </si>
  <si>
    <t>SC.Holdings, Not Boring Capital, Bolt Ventures</t>
  </si>
  <si>
    <t>GPclub</t>
  </si>
  <si>
    <t>$67M</t>
  </si>
  <si>
    <t>Goldman Sachs</t>
  </si>
  <si>
    <t>Grove Collaborative</t>
  </si>
  <si>
    <t>MHS Capital, NextView Ventures, Mayfield Fund</t>
  </si>
  <si>
    <t>Tongdun Technology</t>
  </si>
  <si>
    <t>$252M</t>
  </si>
  <si>
    <t>Advantech Capital, Temasek Holdings Ltd., Tiantu Capital Co.</t>
  </si>
  <si>
    <t>Unisound</t>
  </si>
  <si>
    <t>$361M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</si>
  <si>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</si>
  <si>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</si>
  <si>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</si>
  <si>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</si>
  <si>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</si>
  <si>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$738M</t>
  </si>
  <si>
    <t>SWaN &amp; Legend Ventures, Revolution Growth, Invus Group</t>
  </si>
  <si>
    <t>CoinTracker</t>
  </si>
  <si>
    <t>$102M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</si>
  <si>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</si>
  <si>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</si>
  <si>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</si>
  <si>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</si>
  <si>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</si>
  <si>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$130M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</si>
  <si>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</si>
  <si>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</si>
  <si>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</si>
  <si>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</si>
  <si>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</si>
  <si>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</si>
  <si>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</si>
  <si>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</si>
  <si>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$215M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</si>
  <si>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</si>
  <si>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</si>
  <si>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</si>
  <si>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</si>
  <si>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</si>
  <si>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</si>
  <si>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</si>
  <si>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$166M</t>
  </si>
  <si>
    <t>AirTree Ventures, Insight Partners, Index Ventures</t>
  </si>
  <si>
    <t>Loadsmart</t>
  </si>
  <si>
    <t>$336M</t>
  </si>
  <si>
    <t>Chromo Invest, Maersk Growth, BlackRock</t>
  </si>
  <si>
    <t>Lukka</t>
  </si>
  <si>
    <t>$201M</t>
  </si>
  <si>
    <t>Liberty City Ventures, Soros Fund Management, Summer Capital</t>
  </si>
  <si>
    <t>Manner</t>
  </si>
  <si>
    <t>$10M</t>
  </si>
  <si>
    <t>Coatue Management, H Capital, Capital Today</t>
  </si>
  <si>
    <t>The Brandtech Group</t>
  </si>
  <si>
    <t>$610M</t>
  </si>
  <si>
    <t>TravelPerk</t>
  </si>
  <si>
    <t>Barcelona</t>
  </si>
  <si>
    <t>LocalGlobe, Kinnevik, Felix Capital</t>
  </si>
  <si>
    <t>YugaByte</t>
  </si>
  <si>
    <t>$291M</t>
  </si>
  <si>
    <t>Lightspeed Venture Partners, Dell Technologies Capital, Wipro Ventures</t>
  </si>
  <si>
    <t>Intercom</t>
  </si>
  <si>
    <t>FirstMark Capital, Tiger Global Management</t>
  </si>
  <si>
    <t>OVO Energy</t>
  </si>
  <si>
    <t>Mitsubishi Corporation, Mayfair Equity Partners</t>
  </si>
  <si>
    <t>BigID</t>
  </si>
  <si>
    <t>$246M</t>
  </si>
  <si>
    <t>BOLDstart Ventures, SAP.iO Fund, Scale Venture Partners</t>
  </si>
  <si>
    <t>CaptivateIQ</t>
  </si>
  <si>
    <t>Sequoia Capital, Y Combinator, Accel</t>
  </si>
  <si>
    <t>Flipdish</t>
  </si>
  <si>
    <t>$157M</t>
  </si>
  <si>
    <t>Tencent Holdings, Tiger Global Management, Global Founders Capital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</si>
  <si>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</si>
  <si>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</si>
  <si>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</si>
  <si>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</si>
  <si>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</si>
  <si>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</si>
  <si>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</si>
  <si>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</si>
  <si>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</si>
  <si>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</si>
  <si>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$260M</t>
  </si>
  <si>
    <t>Javelin Venture Partners, Struck Capital, Alumni Ventures Group</t>
  </si>
  <si>
    <t>Route</t>
  </si>
  <si>
    <t>$482M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</si>
  <si>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</si>
  <si>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</si>
  <si>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</si>
  <si>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</si>
  <si>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</si>
  <si>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</si>
  <si>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</si>
  <si>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$14M</t>
  </si>
  <si>
    <t>Shunwei Capital Partners, 5Y Capital, Legend Capital</t>
  </si>
  <si>
    <t>Insider</t>
  </si>
  <si>
    <t>$167M</t>
  </si>
  <si>
    <t>Wamda Capital, Endeavor, Riverwood Capital</t>
  </si>
  <si>
    <t>Spiber</t>
  </si>
  <si>
    <t>Tsuruoka</t>
  </si>
  <si>
    <t>$520M</t>
  </si>
  <si>
    <t>Cool Japan Fund, JAFCO, The Carlyle Group</t>
  </si>
  <si>
    <t>Ada Support</t>
  </si>
  <si>
    <t>$191M</t>
  </si>
  <si>
    <t>Version One Ventures, Bessemer Venture Partners, FirstMark Capital</t>
  </si>
  <si>
    <t>AgentSync</t>
  </si>
  <si>
    <t>$111M</t>
  </si>
  <si>
    <t>Craft Ventures, Caffeinated Capital, Operator Collective</t>
  </si>
  <si>
    <t>Alation</t>
  </si>
  <si>
    <t>Costanoa Ventures, Data Collective, Salesforce Ventures</t>
  </si>
  <si>
    <t>BigPanda</t>
  </si>
  <si>
    <t>$317M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</si>
  <si>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</si>
  <si>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</si>
  <si>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</si>
  <si>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</si>
  <si>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</si>
  <si>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</si>
  <si>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</si>
  <si>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$189M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</si>
  <si>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</si>
  <si>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</si>
  <si>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</si>
  <si>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</si>
  <si>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</si>
  <si>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</si>
  <si>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</si>
  <si>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</si>
  <si>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</si>
  <si>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</si>
  <si>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$337M</t>
  </si>
  <si>
    <t>Flagship Pioneering, Alexandria Venture Investments, Investment Corporation of Dubai</t>
  </si>
  <si>
    <t>Jokr</t>
  </si>
  <si>
    <t>$430M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</si>
  <si>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</si>
  <si>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</si>
  <si>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</si>
  <si>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</si>
  <si>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</si>
  <si>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</si>
  <si>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</si>
  <si>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</si>
  <si>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</si>
  <si>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</si>
  <si>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</si>
  <si>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</si>
  <si>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</si>
  <si>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Princeton</t>
  </si>
  <si>
    <t>$124M</t>
  </si>
  <si>
    <t>Pantera Capital, Polychain Capital, Lightspeed Venture Partners</t>
  </si>
  <si>
    <t>Phantom</t>
  </si>
  <si>
    <t>$118M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</si>
  <si>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</si>
  <si>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</si>
  <si>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</si>
  <si>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</si>
  <si>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</si>
  <si>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</si>
  <si>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$309M</t>
  </si>
  <si>
    <t>Accel, Greycroft, Advancit Capital</t>
  </si>
  <si>
    <t>Qumulo</t>
  </si>
  <si>
    <t>$347M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</si>
  <si>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</si>
  <si>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</si>
  <si>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</si>
  <si>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</si>
  <si>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</si>
  <si>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</si>
  <si>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</si>
  <si>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</si>
  <si>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IDG Capital, ZhenFund, Sequoia Capital China</t>
  </si>
  <si>
    <t>Tealium</t>
  </si>
  <si>
    <t>Georgian Partners, Silver Lake, Presidio Ventures</t>
  </si>
  <si>
    <t>UpGrad</t>
  </si>
  <si>
    <t>$194M</t>
  </si>
  <si>
    <t>Workhuman</t>
  </si>
  <si>
    <t>$9M</t>
  </si>
  <si>
    <t>ICG</t>
  </si>
  <si>
    <t>Xpressbees</t>
  </si>
  <si>
    <t>$573M</t>
  </si>
  <si>
    <t>Norwest Venture Partners, Investcorp, Blackstone</t>
  </si>
  <si>
    <t>L&amp;P Cosmetic</t>
  </si>
  <si>
    <t>$33M</t>
  </si>
  <si>
    <t>CDIB Capital</t>
  </si>
  <si>
    <t>Mininglamp Technology</t>
  </si>
  <si>
    <t>$787M</t>
  </si>
  <si>
    <t>Russia-China Investment Fund, Tencent Holdings, Sequoia Capital China</t>
  </si>
  <si>
    <t>Luoji Siwei</t>
  </si>
  <si>
    <t>$144M</t>
  </si>
  <si>
    <t>IRL</t>
  </si>
  <si>
    <t>$197M</t>
  </si>
  <si>
    <t>Goodwater Capital, Floodgate, Founders Fund</t>
  </si>
  <si>
    <t>Modern Health</t>
  </si>
  <si>
    <t>Kleiner Perkins Caufield &amp; Byers, Afore Capital, Founders Fund</t>
  </si>
  <si>
    <t>Tuhu</t>
  </si>
  <si>
    <t>$875M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</si>
  <si>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</si>
  <si>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</si>
  <si>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</si>
  <si>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</si>
  <si>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</si>
  <si>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</si>
  <si>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</si>
  <si>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</si>
  <si>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</si>
  <si>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</si>
  <si>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</si>
  <si>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</si>
  <si>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</si>
  <si>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$205M</t>
  </si>
  <si>
    <t>Dynamo VC, Susa Ventures, Founders Fund</t>
  </si>
  <si>
    <t>At-Bay</t>
  </si>
  <si>
    <t>$292M</t>
  </si>
  <si>
    <t>Lightspeed Venture Partners, Khosla Ventures, Munich Re Ventures</t>
  </si>
  <si>
    <t>TELD</t>
  </si>
  <si>
    <t>Qingdao</t>
  </si>
  <si>
    <t>$396M</t>
  </si>
  <si>
    <t>China Reform Fund, Gaopeng Capital, Jinhui Xingye</t>
  </si>
  <si>
    <t>Acko General Insurance</t>
  </si>
  <si>
    <t>$458M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</si>
  <si>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</si>
  <si>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</si>
  <si>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</si>
  <si>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</si>
  <si>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</si>
  <si>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</si>
  <si>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$288M</t>
  </si>
  <si>
    <t>500 Global, Rakuten Ventures, Golden Gate Ventures</t>
  </si>
  <si>
    <t>Chief</t>
  </si>
  <si>
    <t>$140M</t>
  </si>
  <si>
    <t>General Catalyst, Inspired Capital, Flybridge Capital Partners</t>
  </si>
  <si>
    <t>CoinDCX</t>
  </si>
  <si>
    <t>Maharashtra</t>
  </si>
  <si>
    <t>$109M</t>
  </si>
  <si>
    <t>Polychain Capital, Coinbase Ventures, Jump Capital</t>
  </si>
  <si>
    <t>Daily Harvest</t>
  </si>
  <si>
    <t>M13, Lightspeed Venture Partners, Lone Pine Capital</t>
  </si>
  <si>
    <t>Enpal</t>
  </si>
  <si>
    <t>$304M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</si>
  <si>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</si>
  <si>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</si>
  <si>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</si>
  <si>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</si>
  <si>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</si>
  <si>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</si>
  <si>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</si>
  <si>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</si>
  <si>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Khosla Ventures, General Catalyst, Blumberg Capital</t>
  </si>
  <si>
    <t>G2</t>
  </si>
  <si>
    <t>$258M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</si>
  <si>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</si>
  <si>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</si>
  <si>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</si>
  <si>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</si>
  <si>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$656M</t>
  </si>
  <si>
    <t>Spark Capital, Highland Europe, Sunstone Capital</t>
  </si>
  <si>
    <t>GlobalBees</t>
  </si>
  <si>
    <t>$185M</t>
  </si>
  <si>
    <t>Chiratae Ventures, SoftBank Group, Trifecta Capital</t>
  </si>
  <si>
    <t>Ivalua</t>
  </si>
  <si>
    <t>$134M</t>
  </si>
  <si>
    <t>Ardian, Tiger Global Management, KKR</t>
  </si>
  <si>
    <t>Juanpi</t>
  </si>
  <si>
    <t>$136M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</si>
  <si>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</si>
  <si>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</si>
  <si>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</si>
  <si>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</si>
  <si>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</si>
  <si>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</si>
  <si>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</si>
  <si>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Prilly</t>
  </si>
  <si>
    <t>$346M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</si>
  <si>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</si>
  <si>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</si>
  <si>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</si>
  <si>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</si>
  <si>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</si>
  <si>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</si>
  <si>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</si>
  <si>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</si>
  <si>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</si>
  <si>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</si>
  <si>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</si>
  <si>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Opus Capital, Genesis Partners, Battery Ventures</t>
  </si>
  <si>
    <t>Staffbase</t>
  </si>
  <si>
    <t>Chemnitz</t>
  </si>
  <si>
    <t>Insight Partners, e.ventures, General Atlantic</t>
  </si>
  <si>
    <t>Sunbit</t>
  </si>
  <si>
    <t>Zeev Ventures, Group11, Chicago Ventures</t>
  </si>
  <si>
    <t>TangoMe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</si>
  <si>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</si>
  <si>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</si>
  <si>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</si>
  <si>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</si>
  <si>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</si>
  <si>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</si>
  <si>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$53M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</si>
  <si>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</si>
  <si>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</si>
  <si>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</si>
  <si>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</si>
  <si>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</si>
  <si>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</si>
  <si>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</si>
  <si>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$247M</t>
  </si>
  <si>
    <t>SAIF Partners India, Warburg Pincus, Trifecta Capital Advisors</t>
  </si>
  <si>
    <t>Rubicon</t>
  </si>
  <si>
    <t>Goldman Sachs, Leonardo DiCaprio, Promecap</t>
  </si>
  <si>
    <t>Socar</t>
  </si>
  <si>
    <t>Jeju-do</t>
  </si>
  <si>
    <t>Bain Capital, Altos Ventures, Songhyun Investment</t>
  </si>
  <si>
    <t>MobileCoin</t>
  </si>
  <si>
    <t>$107M</t>
  </si>
  <si>
    <t>General Catalyst, Future Ventures, AU21</t>
  </si>
  <si>
    <t>Density</t>
  </si>
  <si>
    <t>Founders Fund, Upfront Ventures, 01 Advisors</t>
  </si>
  <si>
    <t>Instabase</t>
  </si>
  <si>
    <t>$132M</t>
  </si>
  <si>
    <t>New Enterprise Associates, Greylock Partners, Andreessen Horowitz</t>
  </si>
  <si>
    <t>Jiuxian</t>
  </si>
  <si>
    <t>Sequoia Capital China, Rich Land Capital, Merrysunny Wealth</t>
  </si>
  <si>
    <t>Matrixport</t>
  </si>
  <si>
    <t>Dragonfly Captial, Qiming Venture Partners, DST Global</t>
  </si>
  <si>
    <t>Mixpanel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</si>
  <si>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</si>
  <si>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</si>
  <si>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</si>
  <si>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</si>
  <si>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$86M</t>
  </si>
  <si>
    <t>Intel Capital, Aviv Venture Capital</t>
  </si>
  <si>
    <t>Leap Motor</t>
  </si>
  <si>
    <t>Sequoia Capital China, Gopher Asset Management, Shanghai Electric Group</t>
  </si>
  <si>
    <t>1KMXC</t>
  </si>
  <si>
    <t>Goldman Sachs Asset Management, SDP Investment, Alibaba Group</t>
  </si>
  <si>
    <t>58 Daojia</t>
  </si>
  <si>
    <t>KKR, Alibaba Group, Ping An Insurance</t>
  </si>
  <si>
    <t>Agile Robots</t>
  </si>
  <si>
    <t>Hillhouse Capital Management, Sequoia Capital China, Linear Venture</t>
  </si>
  <si>
    <t>Aibee</t>
  </si>
  <si>
    <t>$273M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</si>
  <si>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</si>
  <si>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</si>
  <si>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</si>
  <si>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</si>
  <si>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</si>
  <si>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</si>
  <si>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Jackson Square Ventures, Greenoaks Capital Management, Softbank Group</t>
  </si>
  <si>
    <t>Amagi</t>
  </si>
  <si>
    <t>Mayfield, Accel, Norwest Venture Partners</t>
  </si>
  <si>
    <t>Amount</t>
  </si>
  <si>
    <t>$243M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</si>
  <si>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</si>
  <si>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</si>
  <si>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</si>
  <si>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</si>
  <si>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</si>
  <si>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</si>
  <si>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</si>
  <si>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</si>
  <si>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Ramat Gan</t>
  </si>
  <si>
    <t>$265M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</si>
  <si>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</si>
  <si>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</si>
  <si>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</si>
  <si>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</si>
  <si>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</si>
  <si>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$534M</t>
  </si>
  <si>
    <t>Vista Equity Partners, Warburg Pincus, First Ascent Ventures</t>
  </si>
  <si>
    <t>Augury</t>
  </si>
  <si>
    <t>Lerer Hippeau, Munich Re Ventures, Eclipse Ventures</t>
  </si>
  <si>
    <t>Axelar</t>
  </si>
  <si>
    <t>$64M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</si>
  <si>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</si>
  <si>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</si>
  <si>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</si>
  <si>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</si>
  <si>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$697M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</si>
  <si>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</si>
  <si>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</si>
  <si>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</si>
  <si>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</si>
  <si>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</si>
  <si>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</si>
  <si>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</si>
  <si>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</si>
  <si>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QED Investors, DST Global, Endeavor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</si>
  <si>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</si>
  <si>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</si>
  <si>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</si>
  <si>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</si>
  <si>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</si>
  <si>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$238M</t>
  </si>
  <si>
    <t>FirstMark Capital, Georgian Partners, Norwest Venture Partners</t>
  </si>
  <si>
    <t>BlueVoyant</t>
  </si>
  <si>
    <t>$526M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</si>
  <si>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</si>
  <si>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</si>
  <si>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</si>
  <si>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</si>
  <si>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</si>
  <si>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</si>
  <si>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</si>
  <si>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</si>
  <si>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</si>
  <si>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</si>
  <si>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</si>
  <si>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</si>
  <si>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</si>
  <si>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</si>
  <si>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$406M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</si>
  <si>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</si>
  <si>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</si>
  <si>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</si>
  <si>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</si>
  <si>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</si>
  <si>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</si>
  <si>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</si>
  <si>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</si>
  <si>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$595M</t>
  </si>
  <si>
    <t>SingTel Innov8, Alpha JWC Ventures, Golden Gate Ventures</t>
  </si>
  <si>
    <t>Carson Group</t>
  </si>
  <si>
    <t>Lincoln</t>
  </si>
  <si>
    <t>Bain Capital</t>
  </si>
  <si>
    <t>CHEQ</t>
  </si>
  <si>
    <t>$182M</t>
  </si>
  <si>
    <t>Battery Ventures, Tiger Global Management, Hanaco Ventures</t>
  </si>
  <si>
    <t>Chronosphere</t>
  </si>
  <si>
    <t>$254M</t>
  </si>
  <si>
    <t>Greylock Partners, Lux Capital, General Atlantic</t>
  </si>
  <si>
    <t>Cider</t>
  </si>
  <si>
    <t>Andreessen Horowitz, DST Global, IDG Capital</t>
  </si>
  <si>
    <t>Clara</t>
  </si>
  <si>
    <t>DST Global, General Catalyst, Monashees+</t>
  </si>
  <si>
    <t>Clearcover</t>
  </si>
  <si>
    <t>American Family Ventures, Cox Enterprises, OMERS Ventures</t>
  </si>
  <si>
    <t>CommerceIQ</t>
  </si>
  <si>
    <t>$196M</t>
  </si>
  <si>
    <t>Trinity Ventures, Madrona Venture Group, Shasta Ventures</t>
  </si>
  <si>
    <t>Contrast Security</t>
  </si>
  <si>
    <t>$269M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</si>
  <si>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</si>
  <si>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</si>
  <si>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</si>
  <si>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</si>
  <si>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</si>
  <si>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$232M</t>
  </si>
  <si>
    <t>Vitruvian Partners, Merieux Equity Partners, Straumann</t>
  </si>
  <si>
    <t>DianRong</t>
  </si>
  <si>
    <t>Standard Chartered, FinSight Ventures, Affirma Capital</t>
  </si>
  <si>
    <t>Drata</t>
  </si>
  <si>
    <t>Cowboy Ventures, Leaders Fund, GGV Capital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</si>
  <si>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</si>
  <si>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</si>
  <si>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</si>
  <si>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</si>
  <si>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</si>
  <si>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</si>
  <si>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</si>
  <si>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</si>
  <si>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$460M</t>
  </si>
  <si>
    <t>FTV Capital, Endeavor</t>
  </si>
  <si>
    <t>EcoFlow</t>
  </si>
  <si>
    <t>Delian Capital, China International Capital Corporation, Sequoia Capital China</t>
  </si>
  <si>
    <t>Electric</t>
  </si>
  <si>
    <t>$209M</t>
  </si>
  <si>
    <t>Primary Venture Partners, Bessemer Venture Partners, Harmonic Growth Partners</t>
  </si>
  <si>
    <t>Emerging Markets Property Group</t>
  </si>
  <si>
    <t>$279M</t>
  </si>
  <si>
    <t>OLX Group, KCK Group, EXOR Seeds</t>
  </si>
  <si>
    <t>Esusu</t>
  </si>
  <si>
    <t>$145M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</si>
  <si>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</si>
  <si>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</si>
  <si>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</si>
  <si>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</si>
  <si>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</si>
  <si>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</si>
  <si>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</si>
  <si>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</si>
  <si>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</si>
  <si>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</si>
  <si>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</si>
  <si>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</si>
  <si>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$391M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</si>
  <si>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</si>
  <si>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</si>
  <si>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</si>
  <si>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</si>
  <si>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</si>
  <si>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</si>
  <si>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$359M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</si>
  <si>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</si>
  <si>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</si>
  <si>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</si>
  <si>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</si>
  <si>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</si>
  <si>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</si>
  <si>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$283M</t>
  </si>
  <si>
    <t>IDG Capital, Northern Light Venture Capital, DCM Ventures</t>
  </si>
  <si>
    <t>Gauntlet Networks</t>
  </si>
  <si>
    <t>Polychain Capital, Paradigm, Ribbit Capital</t>
  </si>
  <si>
    <t>Geek+</t>
  </si>
  <si>
    <t>$439M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</si>
  <si>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</si>
  <si>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</si>
  <si>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</si>
  <si>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</si>
  <si>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</si>
  <si>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</si>
  <si>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Brisbane</t>
  </si>
  <si>
    <t>$284M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</si>
  <si>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</si>
  <si>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</si>
  <si>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</si>
  <si>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</si>
  <si>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</si>
  <si>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</si>
  <si>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</si>
  <si>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</si>
  <si>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</si>
  <si>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</si>
  <si>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</si>
  <si>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</si>
  <si>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</si>
  <si>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HMD Global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</si>
  <si>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</si>
  <si>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</si>
  <si>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</si>
  <si>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</si>
  <si>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</si>
  <si>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</si>
  <si>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</si>
  <si>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</si>
  <si>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</si>
  <si>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$93M</t>
  </si>
  <si>
    <t>Koch Disruptive Technologies, Teamworthy Ventures, GGV Capital</t>
  </si>
  <si>
    <t>iCarbonX</t>
  </si>
  <si>
    <t>Tencent, Vcanbio</t>
  </si>
  <si>
    <t>iFood</t>
  </si>
  <si>
    <t>Osasco</t>
  </si>
  <si>
    <t>$592M</t>
  </si>
  <si>
    <t>Movile, Just Eat, Naspers</t>
  </si>
  <si>
    <t>InFarm</t>
  </si>
  <si>
    <t>Atomico, Hanaco Venture Capital, TriplePoint Capital</t>
  </si>
  <si>
    <t>Infobip</t>
  </si>
  <si>
    <t>Vodnjan</t>
  </si>
  <si>
    <t>Croatia</t>
  </si>
  <si>
    <t>One Equity Partners</t>
  </si>
  <si>
    <t>Injective Protocol</t>
  </si>
  <si>
    <t>$17M</t>
  </si>
  <si>
    <t>Pantera Capital, Cadenza Ventures, BlockTower Capital</t>
  </si>
  <si>
    <t>Intellifusion</t>
  </si>
  <si>
    <t>$173M</t>
  </si>
  <si>
    <t>BOC International, TopoScend Capital, Hongxiu VC</t>
  </si>
  <si>
    <t>Interos</t>
  </si>
  <si>
    <t>Arlington</t>
  </si>
  <si>
    <t>$135M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</si>
  <si>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</si>
  <si>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</si>
  <si>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</si>
  <si>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</si>
  <si>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$92M</t>
  </si>
  <si>
    <t>Genesis Partners, Aleph, Insight Partners</t>
  </si>
  <si>
    <t>Kendra Scott</t>
  </si>
  <si>
    <t>Berkshire Partners, Norwest Venture Partners</t>
  </si>
  <si>
    <t>Kitopi</t>
  </si>
  <si>
    <t>CE-Ventures, BECO Capital, Nordstar</t>
  </si>
  <si>
    <t>KnowBox</t>
  </si>
  <si>
    <t>$306M</t>
  </si>
  <si>
    <t>TAL Education Group, Legend Star, Alibaba Group</t>
  </si>
  <si>
    <t>Kopi Kenangan</t>
  </si>
  <si>
    <t>Horizons Ventures, Sequoia Capital India, Alpha JWC Ventures</t>
  </si>
  <si>
    <t>Lamabang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</si>
  <si>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</si>
  <si>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</si>
  <si>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</si>
  <si>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</si>
  <si>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</si>
  <si>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</si>
  <si>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</si>
  <si>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</si>
  <si>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</si>
  <si>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</si>
  <si>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</si>
  <si>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</si>
  <si>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</si>
  <si>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</si>
  <si>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</si>
  <si>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</si>
  <si>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</si>
  <si>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</si>
  <si>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</si>
  <si>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</si>
  <si>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</si>
  <si>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</si>
  <si>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</si>
  <si>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</si>
  <si>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</si>
  <si>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</si>
  <si>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</si>
  <si>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</si>
  <si>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</si>
  <si>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</si>
  <si>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</si>
  <si>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</si>
  <si>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Aglae Ventures, Global Founders Capital, Alven Capital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</si>
  <si>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</si>
  <si>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</si>
  <si>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</si>
  <si>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</si>
  <si>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</si>
  <si>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$126M</t>
  </si>
  <si>
    <t>General Catalyst, Nexus Venture Partners, Dell Technologies Capital</t>
  </si>
  <si>
    <t>Mobvoi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</si>
  <si>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</si>
  <si>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</si>
  <si>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</si>
  <si>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</si>
  <si>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</si>
  <si>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</si>
  <si>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$91M</t>
  </si>
  <si>
    <t>Advance Venture Partners, Susquehanna Growth Equity, Lupa Systems</t>
  </si>
  <si>
    <t>Movile</t>
  </si>
  <si>
    <t>$588M</t>
  </si>
  <si>
    <t>Innova Capital - FIP, 3G Capital Management, Prosus Ventures</t>
  </si>
  <si>
    <t>Mux</t>
  </si>
  <si>
    <t>Accel, Cobalt Capital, Andreessen Horowitz</t>
  </si>
  <si>
    <t>Nature's Fynd</t>
  </si>
  <si>
    <t>$463M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</si>
  <si>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</si>
  <si>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</si>
  <si>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</si>
  <si>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</si>
  <si>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</si>
  <si>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</si>
  <si>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</si>
  <si>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</si>
  <si>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</si>
  <si>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</si>
  <si>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General Atlantic, Elevation Capital, BEENEXT</t>
  </si>
  <si>
    <t>Noname Security</t>
  </si>
  <si>
    <t>$220M</t>
  </si>
  <si>
    <t>Insight Partners, Lightspeed Venture Partners, CyberStarts</t>
  </si>
  <si>
    <t>Numbrs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</si>
  <si>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</si>
  <si>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</si>
  <si>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</si>
  <si>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</si>
  <si>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</si>
  <si>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Lakestar, Battery Ventures, New Enterprise Associates</t>
  </si>
  <si>
    <t>ONE</t>
  </si>
  <si>
    <t>$515M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</si>
  <si>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</si>
  <si>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</si>
  <si>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</si>
  <si>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</si>
  <si>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</si>
  <si>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</si>
  <si>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</si>
  <si>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</si>
  <si>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</si>
  <si>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</si>
  <si>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</si>
  <si>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</si>
  <si>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$51M</t>
  </si>
  <si>
    <t>Rembrandt Venture Partners, M12, Altos Ventures</t>
  </si>
  <si>
    <t>Pat McGrath Labs</t>
  </si>
  <si>
    <t>$60M</t>
  </si>
  <si>
    <t>One Luxury Group, Eurazeo</t>
  </si>
  <si>
    <t>PatSnap</t>
  </si>
  <si>
    <t>Sequoia Capital China, Shunwei Capital Partners, Qualgro</t>
  </si>
  <si>
    <t>Payhawk</t>
  </si>
  <si>
    <t>$239M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</si>
  <si>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</si>
  <si>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</si>
  <si>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</si>
  <si>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</si>
  <si>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</si>
  <si>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</si>
  <si>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</si>
  <si>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</si>
  <si>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</si>
  <si>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</si>
  <si>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</si>
  <si>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</si>
  <si>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</si>
  <si>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</si>
  <si>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</si>
  <si>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</si>
  <si>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Poizon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</si>
  <si>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</si>
  <si>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</si>
  <si>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</si>
  <si>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</si>
  <si>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</si>
  <si>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</si>
  <si>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</si>
  <si>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</si>
  <si>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</si>
  <si>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</si>
  <si>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</si>
  <si>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</si>
  <si>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</si>
  <si>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</si>
  <si>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</si>
  <si>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</si>
  <si>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Fort Mill</t>
  </si>
  <si>
    <t>Silver Lake Partners, General Atlantic</t>
  </si>
  <si>
    <t>REEF Technology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</si>
  <si>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</si>
  <si>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</si>
  <si>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</si>
  <si>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</si>
  <si>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</si>
  <si>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Manila</t>
  </si>
  <si>
    <t>$15M</t>
  </si>
  <si>
    <t>K2 Global, 500 Startups</t>
  </si>
  <si>
    <t>Rothy's</t>
  </si>
  <si>
    <t>$484M</t>
  </si>
  <si>
    <t>Alpargatas, GS Growth, Lightspeed Venture Partners</t>
  </si>
  <si>
    <t>SaltPay</t>
  </si>
  <si>
    <t>Tiger Global Management, Hedosophia</t>
  </si>
  <si>
    <t>Savage X Fenty</t>
  </si>
  <si>
    <t>Scalapay</t>
  </si>
  <si>
    <t>Milan</t>
  </si>
  <si>
    <t>Italy</t>
  </si>
  <si>
    <t>$416M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</si>
  <si>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</si>
  <si>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</si>
  <si>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</si>
  <si>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</si>
  <si>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</si>
  <si>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</si>
  <si>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</si>
  <si>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</si>
  <si>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</si>
  <si>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</si>
  <si>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</si>
  <si>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</si>
  <si>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</si>
  <si>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</si>
  <si>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</si>
  <si>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</si>
  <si>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</si>
  <si>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</si>
  <si>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</si>
  <si>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</si>
  <si>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</si>
  <si>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</si>
  <si>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</si>
  <si>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</si>
  <si>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</si>
  <si>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</si>
  <si>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</si>
  <si>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</si>
  <si>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</si>
  <si>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</si>
  <si>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</si>
  <si>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Tencent Holdings, Walden Venture Capital, Global Catalyst Partnera</t>
  </si>
  <si>
    <t>Splashtop</t>
  </si>
  <si>
    <t>$114M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</si>
  <si>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</si>
  <si>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</si>
  <si>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</si>
  <si>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</si>
  <si>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</si>
  <si>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</si>
  <si>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</si>
  <si>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</si>
  <si>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</si>
  <si>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</si>
  <si>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</si>
  <si>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</si>
  <si>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</si>
  <si>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</si>
  <si>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</si>
  <si>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</si>
  <si>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$623M</t>
  </si>
  <si>
    <t>China Everbright Limited, IDG Capital, iFLYTEK</t>
  </si>
  <si>
    <t>Tezign</t>
  </si>
  <si>
    <t>Sequoia Capital China, Linear Venture, Hearst Ventures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</si>
  <si>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</si>
  <si>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</si>
  <si>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</si>
  <si>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</si>
  <si>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</si>
  <si>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</si>
  <si>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</si>
  <si>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</si>
  <si>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</si>
  <si>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</si>
  <si>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</si>
  <si>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</si>
  <si>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</si>
  <si>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</si>
  <si>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</si>
  <si>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</si>
  <si>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</si>
  <si>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</si>
  <si>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</si>
  <si>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</si>
  <si>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</si>
  <si>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Accel, Tiger Global Management, Omidyar Network</t>
  </si>
  <si>
    <t>Veev</t>
  </si>
  <si>
    <t>$585M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</si>
  <si>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</si>
  <si>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</si>
  <si>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</si>
  <si>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</si>
  <si>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</si>
  <si>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</si>
  <si>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$516M</t>
  </si>
  <si>
    <t>Vostok New Ventures, The Raine Group, Balderton Capital</t>
  </si>
  <si>
    <t>Vox Media</t>
  </si>
  <si>
    <t>$308M</t>
  </si>
  <si>
    <t>Accel Partners, Comcast Ventures, General Atlantic</t>
  </si>
  <si>
    <t>VTS</t>
  </si>
  <si>
    <t>Trinity Ventures, Fifth Wall Ventures, OpenView Venture Partners</t>
  </si>
  <si>
    <t>Watershed</t>
  </si>
  <si>
    <t>$70M</t>
  </si>
  <si>
    <t>Kleiner Perkins Caufield &amp; Byers, Sequoia Capital</t>
  </si>
  <si>
    <t>Weights &amp; Biases</t>
  </si>
  <si>
    <t>Coatue Management, Insight Partners, Trinity Ventures</t>
  </si>
  <si>
    <t>WeLab</t>
  </si>
  <si>
    <t>$871M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</si>
  <si>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</si>
  <si>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</si>
  <si>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</si>
  <si>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</si>
  <si>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</si>
  <si>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</si>
  <si>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</si>
  <si>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</si>
  <si>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</si>
  <si>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</si>
  <si>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Co-Energy Finance, Grandland</t>
  </si>
  <si>
    <t>YipitData</t>
  </si>
  <si>
    <t>RRE Ventures+, Highland Capital Partners, The Carlyle Group</t>
  </si>
  <si>
    <t>Yunxuetang</t>
  </si>
  <si>
    <t>$389M</t>
  </si>
  <si>
    <t>Matrix Partners China, Sequoia Capital China, Hundreds Capital</t>
  </si>
  <si>
    <t>Zhaogang</t>
  </si>
  <si>
    <t>K2 Ventures, Matrix Partners China, IDG Capital</t>
  </si>
  <si>
    <t>Zhuan Zhuan</t>
  </si>
  <si>
    <t>$990M</t>
  </si>
  <si>
    <t>58.com, Tencent Holdings</t>
  </si>
  <si>
    <t>Zihaiguo</t>
  </si>
  <si>
    <t>$80M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</si>
  <si>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</si>
  <si>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</si>
  <si>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</si>
  <si>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</si>
  <si>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$620M</t>
  </si>
  <si>
    <t>Novator Partners, True, Causeway Media Partners</t>
  </si>
  <si>
    <t>Funding_v2</t>
  </si>
  <si>
    <t>Funding_v3</t>
  </si>
  <si>
    <t>Funding_final</t>
  </si>
  <si>
    <t>Valuation_v2</t>
  </si>
  <si>
    <t xml:space="preserve">Valuation_final </t>
  </si>
  <si>
    <t>Year Joined</t>
  </si>
  <si>
    <t>Investor 1</t>
  </si>
  <si>
    <t>Investor 2</t>
  </si>
  <si>
    <t>Investor 3</t>
  </si>
  <si>
    <t>Investor 4</t>
  </si>
  <si>
    <t>Row Labels</t>
  </si>
  <si>
    <t>unknown</t>
  </si>
  <si>
    <t>Count of Company</t>
  </si>
  <si>
    <t># of Companies</t>
  </si>
  <si>
    <t xml:space="preserve">Avg # Yrs to Unicorn </t>
  </si>
  <si>
    <t>ROI</t>
  </si>
  <si>
    <t>(All)</t>
  </si>
  <si>
    <t>% of Industry Total</t>
  </si>
  <si>
    <t>Total Value</t>
  </si>
  <si>
    <t>(Multiple Items)</t>
  </si>
  <si>
    <t xml:space="preserve">Industry Avg to Unicorn </t>
  </si>
  <si>
    <t>Count of Investor 1</t>
  </si>
  <si>
    <t>Count of Investor 2</t>
  </si>
  <si>
    <t>Count of Investor 3</t>
  </si>
  <si>
    <t>Count of Investor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</si>
</sst>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yyyy\-mm\-dd;@"/>
    <numFmt numFmtId="165" formatCode="_(&quot;$&quot;* #,##0_);_(&quot;$&quot;* \(#,##0\);_(&quot;$&quot;* &quot;-&quot;??_);_(@_)"/>
    <numFmt numFmtId="166" formatCode="0.0"/>
    <numFmt numFmtId="167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3" fontId="0" fillId="0" borderId="0" xfId="0" applyNumberFormat="1"/>
    <xf numFmtId="0" fontId="0" fillId="0" borderId="0" xfId="0" pivotButton="1"/>
    <xf numFmtId="164" fontId="0" fillId="0" borderId="0" xfId="0" applyNumberFormat="1"/>
    <xf numFmtId="0" fontId="16" fillId="33" borderId="0" xfId="0" applyFont="1" applyFill="1"/>
    <xf numFmtId="2" fontId="16" fillId="33" borderId="0" xfId="0" applyNumberFormat="1" applyFont="1" applyFill="1"/>
    <xf numFmtId="164" fontId="16" fillId="33" borderId="0" xfId="0" applyNumberFormat="1" applyFont="1" applyFill="1"/>
    <xf numFmtId="0" fontId="0" fillId="0" borderId="0" xfId="0" applyAlignment="1">
      <alignment horizontal="left"/>
    </xf>
    <xf numFmtId="9" fontId="0" fillId="0" borderId="0" xfId="0" applyNumberFormat="1"/>
    <xf numFmtId="165" fontId="0" fillId="0" borderId="0" xfId="42" applyNumberFormat="1" applyFont="1"/>
    <xf numFmtId="166" fontId="0" fillId="0" borderId="0" xfId="0" applyNumberFormat="1"/>
    <xf numFmtId="10" fontId="0" fillId="0" borderId="0" xfId="0" applyNumberFormat="1"/>
    <xf numFmtId="167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[unicorn_pivot.xlsx]ROI!PivotTable1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ROI:</a:t>
            </a:r>
            <a:r>
              <a:rPr lang="en-US" b="1" baseline="0"/>
              <a:t> Top Ten Companies</a:t>
            </a:r>
            <a:r>
              <a:rPr lang="en-US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ROI!$B$4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ROI!$A$5:$A$14</c:f>
              <c:strCache>
                <c:ptCount val="10"/>
                <c:pt idx="0">
                  <c:v>Dunamu</c:v>
                </c:pt>
                <c:pt idx="1">
                  <c:v>Workhuman</c:v>
                </c:pt>
                <c:pt idx="2">
                  <c:v>Manner</c:v>
                </c:pt>
                <c:pt idx="3">
                  <c:v>DJI Innovations</c:v>
                </c:pt>
                <c:pt idx="4">
                  <c:v>GalaxySpace</c:v>
                </c:pt>
                <c:pt idx="5">
                  <c:v>Canva</c:v>
                </c:pt>
                <c:pt idx="6">
                  <c:v>Revolution Precrafted</c:v>
                </c:pt>
                <c:pt idx="7">
                  <c:v>Upstox</c:v>
                </c:pt>
                <c:pt idx="8">
                  <c:v>SHEIN</c:v>
                </c:pt>
                <c:pt idx="9">
                  <c:v>Games24x7</c:v>
                </c:pt>
              </c:strCache>
            </c:strRef>
          </c:cat>
          <c:val>
            <c:numRef>
              <c:f>ROI!$B$5:$B$14</c:f>
              <c:numCache>
                <c:formatCode>0%</c:formatCode>
                <c:ptCount val="10"/>
                <c:pt idx="0">
                  <c:v>125.7605633802817</c:v>
                </c:pt>
                <c:pt idx="1">
                  <c:v>110.11111111111111</c:v>
                </c:pt>
                <c:pt idx="2">
                  <c:v>99</c:v>
                </c:pt>
                <c:pt idx="3">
                  <c:v>75.19047619047619</c:v>
                </c:pt>
                <c:pt idx="4">
                  <c:v>70.428571428571431</c:v>
                </c:pt>
                <c:pt idx="5">
                  <c:v>68.930069930069934</c:v>
                </c:pt>
                <c:pt idx="6">
                  <c:v>65.666666666666671</c:v>
                </c:pt>
                <c:pt idx="7">
                  <c:v>54.555555555555557</c:v>
                </c:pt>
                <c:pt idx="8">
                  <c:v>49</c:v>
                </c:pt>
                <c:pt idx="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D8-4C7D-BCCA-FF8D8799B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4"/>
        <c:overlap val="-27"/>
        <c:axId val="592141647"/>
        <c:axId val="592133743"/>
      </c:barChart>
      <c:catAx>
        <c:axId val="59214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33743"/>
        <c:crosses val="autoZero"/>
        <c:auto val="1"/>
        <c:lblAlgn val="ctr"/>
        <c:lblOffset val="100"/>
        <c:noMultiLvlLbl val="0"/>
      </c:catAx>
      <c:valAx>
        <c:axId val="59213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4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[unicorn_pivot.xlsx]Top performers!PivotTable2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Ten Highest Valued Companies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performers'!$G$3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'Top performers'!$E$4:$F$23</c:f>
              <c:multiLvlStrCache>
                <c:ptCount val="10"/>
                <c:lvl>
                  <c:pt idx="0">
                    <c:v>China</c:v>
                  </c:pt>
                  <c:pt idx="1">
                    <c:v>China</c:v>
                  </c:pt>
                  <c:pt idx="2">
                    <c:v>United States</c:v>
                  </c:pt>
                  <c:pt idx="3">
                    <c:v>United States</c:v>
                  </c:pt>
                  <c:pt idx="4">
                    <c:v>Sweden</c:v>
                  </c:pt>
                  <c:pt idx="5">
                    <c:v>Australia</c:v>
                  </c:pt>
                  <c:pt idx="6">
                    <c:v>United Kingdom</c:v>
                  </c:pt>
                  <c:pt idx="7">
                    <c:v>United States</c:v>
                  </c:pt>
                  <c:pt idx="8">
                    <c:v>United States</c:v>
                  </c:pt>
                  <c:pt idx="9">
                    <c:v>United States</c:v>
                  </c:pt>
                </c:lvl>
                <c:lvl>
                  <c:pt idx="0">
                    <c:v>Bytedance</c:v>
                  </c:pt>
                  <c:pt idx="1">
                    <c:v>SHEIN</c:v>
                  </c:pt>
                  <c:pt idx="2">
                    <c:v>SpaceX</c:v>
                  </c:pt>
                  <c:pt idx="3">
                    <c:v>Stripe</c:v>
                  </c:pt>
                  <c:pt idx="4">
                    <c:v>Klarna</c:v>
                  </c:pt>
                  <c:pt idx="5">
                    <c:v>Canva</c:v>
                  </c:pt>
                  <c:pt idx="6">
                    <c:v>Checkout.com</c:v>
                  </c:pt>
                  <c:pt idx="7">
                    <c:v>Instacart</c:v>
                  </c:pt>
                  <c:pt idx="8">
                    <c:v>JUUL Labs</c:v>
                  </c:pt>
                  <c:pt idx="9">
                    <c:v>Databricks</c:v>
                  </c:pt>
                </c:lvl>
              </c:multiLvlStrCache>
            </c:multiLvlStrRef>
          </c:cat>
          <c:val>
            <c:numRef>
              <c:f>'Top performers'!$G$4:$G$23</c:f>
              <c:numCache>
                <c:formatCode>"$"#,##0</c:formatCode>
                <c:ptCount val="10"/>
                <c:pt idx="0">
                  <c:v>180000000000</c:v>
                </c:pt>
                <c:pt idx="1">
                  <c:v>100000000000</c:v>
                </c:pt>
                <c:pt idx="2">
                  <c:v>100000000000</c:v>
                </c:pt>
                <c:pt idx="3">
                  <c:v>95000000000</c:v>
                </c:pt>
                <c:pt idx="4">
                  <c:v>46000000000</c:v>
                </c:pt>
                <c:pt idx="5">
                  <c:v>40000000000</c:v>
                </c:pt>
                <c:pt idx="6">
                  <c:v>40000000000</c:v>
                </c:pt>
                <c:pt idx="7">
                  <c:v>39000000000</c:v>
                </c:pt>
                <c:pt idx="8">
                  <c:v>38000000000</c:v>
                </c:pt>
                <c:pt idx="9">
                  <c:v>38000000000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9-4580-9C66-77EFF3CAE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1662438895"/>
        <c:axId val="1662450543"/>
      </c:barChart>
      <c:catAx>
        <c:axId val="166243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50543"/>
        <c:crosses val="autoZero"/>
        <c:auto val="1"/>
        <c:lblAlgn val="ctr"/>
        <c:lblOffset val="100"/>
        <c:noMultiLvlLbl val="0"/>
      </c:catAx>
      <c:valAx>
        <c:axId val="166245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Valuation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3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</xdr:row>
      <xdr:rowOff>171450</xdr:rowOff>
    </xdr:from>
    <xdr:to>
      <xdr:col>14</xdr:col>
      <xdr:colOff>579120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2D3F48-64A3-D75E-6A71-801179DF5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171450</xdr:rowOff>
    </xdr:from>
    <xdr:to>
      <xdr:col>24</xdr:col>
      <xdr:colOff>76200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42777A-25BD-1B26-3509-732C7C61C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h Turner" refreshedDate="44909.815880671296" createdVersion="8" refreshedVersion="8" minRefreshableVersion="3" recordCount="1074" xr:uid="{55A91333-AC77-4F81-8D39-4A629774BD13}">
  <cacheSource type="worksheet">
    <worksheetSource ref="A1:U1075" sheet="Unicorn_Companies"/>
  </cacheSource>
  <cacheFields count="25">
    <cacheField name="Company" numFmtId="0">
      <sharedItems count="1072">
        <s v="Bytedance"/>
        <s v="SpaceX"/>
        <s v="SHEIN"/>
        <s v="Stripe"/>
        <s v="Klarna"/>
        <s v="Canva"/>
        <s v="Checkout.com"/>
        <s v="Instacart"/>
        <s v="JUUL Labs"/>
        <s v="Databricks"/>
        <s v="Revolut"/>
        <s v="Epic Games"/>
        <s v="FTX"/>
        <s v="Fanatics"/>
        <s v="Chime"/>
        <s v="BYJU's"/>
        <s v="J&amp;T Express"/>
        <s v="Xiaohongshu"/>
        <s v="Miro"/>
        <s v="Yuanfudao"/>
        <s v="Rapyd"/>
        <s v="Discord"/>
        <s v="Genki Forest"/>
        <s v="goPuff"/>
        <s v="Blockchain.com"/>
        <s v="Plaid"/>
        <s v="Devoted Health"/>
        <s v="OpenSea"/>
        <s v="Grammarly"/>
        <s v="Argo AI"/>
        <s v="Northvolt"/>
        <s v="Faire"/>
        <s v="Airtable"/>
        <s v="Brex"/>
        <s v="Getir"/>
        <s v="Biosplice Therapeutics"/>
        <s v="Bitmain"/>
        <s v="GoodLeap"/>
        <s v="Xingsheng Selected"/>
        <s v="ZongMu Technology"/>
        <s v="Bolt"/>
        <s v="Swiggy"/>
        <s v="Weilong Foods"/>
        <s v="Global Switch"/>
        <s v="Celonis"/>
        <s v="Zuoyebang"/>
        <s v="Ripple"/>
        <s v="OYO Rooms"/>
        <s v="OutSystems"/>
        <s v="ServiceTitan"/>
        <s v="Alchemy"/>
        <s v="Chehaoduo"/>
        <s v="Digital Currency Group"/>
        <s v="Figma"/>
        <s v="Gusto"/>
        <s v="Lalamove"/>
        <s v="Notion Labs"/>
        <s v="reddit"/>
        <s v="Talkdesk"/>
        <s v="Thrasio"/>
        <s v="Dunamu"/>
        <s v="Yanolja"/>
        <s v="Pony.ai"/>
        <s v="Nuro"/>
        <s v="Snyk"/>
        <s v="Kavak"/>
        <s v="N26"/>
        <s v="Klaviyo"/>
        <s v="Niantic"/>
        <s v="Tanium"/>
        <s v="Dream11"/>
        <s v="DJI Innovations"/>
        <s v="Netskope"/>
        <s v="Razorpay"/>
        <s v="Dapper Labs"/>
        <s v="Lacework"/>
        <s v="Tipalti"/>
        <s v="Hopin"/>
        <s v="Caris Life Sciences"/>
        <s v="Ramp"/>
        <s v="Tempus"/>
        <s v="Fireblocks"/>
        <s v="Flexport"/>
        <s v="National Stock Exchange of India"/>
        <s v="Meicai"/>
        <s v="Impossible Foods"/>
        <s v="CRED"/>
        <s v="Attentive"/>
        <s v="Ola Cabs"/>
        <s v="Rippling"/>
        <s v="Carta"/>
        <s v="Toss"/>
        <s v="Ziroom"/>
        <s v="Scale AI"/>
        <s v="Gong"/>
        <s v="TripActions"/>
        <s v="1Password"/>
        <s v="Automation Anywhere"/>
        <s v="Gemini"/>
        <s v="ConsenSys"/>
        <s v="Ro"/>
        <s v="Black Unicorn Factory"/>
        <s v="Easyhome"/>
        <s v="WeDoctor"/>
        <s v="SVOLT"/>
        <s v="Airwallex"/>
        <s v="Deel"/>
        <s v="Mambu"/>
        <s v="Mollie"/>
        <s v="Doctolib"/>
        <s v="FiveTran"/>
        <s v="Postman"/>
        <s v="Back Market"/>
        <s v="Cityblock Health"/>
        <s v="DataRobot"/>
        <s v="Personio"/>
        <s v="RELEX Solutions"/>
        <s v="Vice Media"/>
        <s v="Workato"/>
        <s v="Upgrade"/>
        <s v="Lianjia"/>
        <s v="Hinge Health"/>
        <s v="Lyra Health"/>
        <s v="Benchling"/>
        <s v="Better.com"/>
        <s v="iCapital Network"/>
        <s v="Wiz"/>
        <s v="DailyHunt"/>
        <s v="Howden Group Holdings"/>
        <s v="Meesho"/>
        <s v="Meizu Technology"/>
        <s v="CloudWalk Technology"/>
        <s v="Royole Corporation"/>
        <s v="Monzo"/>
        <s v="Socure"/>
        <s v="VIPKid"/>
        <s v="Vinted"/>
        <s v="Lendable"/>
        <s v="UBTECH Robotics"/>
        <s v="Anduril"/>
        <s v="Checkr"/>
        <s v="Color"/>
        <s v="Dataiku"/>
        <s v="BetterUp"/>
        <s v="Pleo"/>
        <s v="Trade Republic"/>
        <s v="Chipone"/>
        <s v="Collibra"/>
        <s v="Rappi"/>
        <s v="6Sense"/>
        <s v="Cerebral"/>
        <s v="Creditas"/>
        <s v="OneTrust"/>
        <s v="QuintoAndar"/>
        <s v="C6 Bank"/>
        <s v="Cockroach Labs"/>
        <s v="Hopper"/>
        <s v="Icertis"/>
        <s v="Moon Active"/>
        <s v="OfBusiness"/>
        <s v="Ola Electric Mobility"/>
        <s v="Pine Labs"/>
        <s v="Qonto"/>
        <s v="SambaNova Systems"/>
        <s v="United Imaging Healthcare"/>
        <s v="WM Motor"/>
        <s v="ZEPZ"/>
        <s v="Abogen"/>
        <s v="Greensill"/>
        <s v="HyalRoute"/>
        <s v="Radiology Partners"/>
        <s v="Yello Mobile"/>
        <s v="Turing"/>
        <s v="Lenskart"/>
        <s v="Kraken"/>
        <s v="Horizon Robotics"/>
        <s v="MoonPay"/>
        <s v="Celsius Network"/>
        <s v="ChargeBee Technologies"/>
        <s v="Coalition"/>
        <s v="Commure"/>
        <s v="Flock Safety"/>
        <s v="Handshake"/>
        <s v="Highspot"/>
        <s v="Indigo Ag"/>
        <s v="Mirakl"/>
        <s v="Rec Room"/>
        <s v="Tekion"/>
        <s v="Otto Bock HealthCare"/>
        <s v="Outreach"/>
        <s v="WeRide"/>
        <s v="Applied Intuition"/>
        <s v="Course Hero"/>
        <s v="Relativity"/>
        <s v="Whoop"/>
        <s v="Arctic Wolf Networks"/>
        <s v="GOAT"/>
        <s v="Noom"/>
        <s v="Papaya Global"/>
        <s v="Redwood Materials"/>
        <s v="ShareChat"/>
        <s v="Sorare"/>
        <s v="VAST Data"/>
        <s v="Articulate"/>
        <s v="Dutchie"/>
        <s v="FalconX"/>
        <s v="Guild Education"/>
        <s v="Chainalysis"/>
        <s v="dbt Labs"/>
        <s v="Globalization Partners"/>
        <s v="Intarcia Therapeutics"/>
        <s v="Relativity Space"/>
        <s v="StockX"/>
        <s v="ThoughtSpot"/>
        <s v="SSENSE"/>
        <s v="BitPanda"/>
        <s v="Dataminr"/>
        <s v="Weee!"/>
        <s v="Medlinker"/>
        <s v="Hozon Auto"/>
        <s v="Aurora Solar"/>
        <s v="Branch"/>
        <s v="BrowserStack"/>
        <s v="Cerebras Systems"/>
        <s v="ClickUp"/>
        <s v="Clubhouse"/>
        <s v="Farmers Business Network"/>
        <s v="Houzz"/>
        <s v="MEGVII"/>
        <s v="Melio"/>
        <s v="Next Insurance"/>
        <s v="Olive"/>
        <s v="Patreon"/>
        <s v="PointClickCare"/>
        <s v="Rubrik"/>
        <s v="Vuori"/>
        <s v="Webflow"/>
        <s v="Yuga Labs"/>
        <s v="Zapier"/>
        <s v="Dadi Cinema"/>
        <s v="Kurly"/>
        <s v="Moglix"/>
        <s v="OpenAI"/>
        <s v="Upstox"/>
        <s v="Vista Global"/>
        <s v="Yixia"/>
        <s v="Automattic"/>
        <s v="OakNorth Bank"/>
        <s v="Worldcoin"/>
        <s v="Hive Box"/>
        <s v="Trax"/>
        <s v="MessageBird"/>
        <s v="Cohesity"/>
        <s v="Cybereason"/>
        <s v="A24 Films"/>
        <s v="Acronis"/>
        <s v="Aura"/>
        <s v="BYTON"/>
        <s v="Cato Networks"/>
        <s v="Digit Insurance"/>
        <s v="Fetch Rewards"/>
        <s v="Games24x7"/>
        <s v="GoStudent"/>
        <s v="Immutable"/>
        <s v="Infra.Market"/>
        <s v="Side"/>
        <s v="SiFive"/>
        <s v="Somatus"/>
        <s v="Sysdig"/>
        <s v="Uniphore"/>
        <s v="Varo Bank"/>
        <s v="Vercel"/>
        <s v="Oura"/>
        <s v="Unacademy"/>
        <s v="Axonius"/>
        <s v="Clari"/>
        <s v="ManoMano"/>
        <s v="Pendo"/>
        <s v="Plume"/>
        <s v="JumpCloud"/>
        <s v="Project44"/>
        <s v="Sourcegraph"/>
        <s v="OwnBackup"/>
        <s v="Starburst"/>
        <s v="Youxia Motors"/>
        <s v="Zetwerk"/>
        <s v="Cars24"/>
        <s v="Ethos"/>
        <s v="Komodo Health"/>
        <s v="Nextiva"/>
        <s v="o9 Solutions"/>
        <s v="Scopely"/>
        <s v="Sila Nanotechnologies"/>
        <s v="Via"/>
        <s v="Transmit Security"/>
        <s v="BlockDaemon"/>
        <s v="Convoy"/>
        <s v="Dream Games"/>
        <s v="Illumio"/>
        <s v="MasterClass"/>
        <s v="Graphcore"/>
        <s v="ApplyBoard"/>
        <s v="Blockstream"/>
        <s v="Cedar"/>
        <s v="ContentSquare"/>
        <s v="Eruditus Executive Education"/>
        <s v="Innovaccer"/>
        <s v="Ironclad"/>
        <s v="Skims"/>
        <s v="Thumbtack"/>
        <s v="Zipline"/>
        <s v="BharatPe"/>
        <s v="DriveWealth"/>
        <s v="Flink Food"/>
        <s v="PsiQuantum"/>
        <s v="SpotOn"/>
        <s v="Gorillas"/>
        <s v="HighRadius"/>
        <s v="Loft"/>
        <s v="Nuvemshop"/>
        <s v="Udaan"/>
        <s v="Workrise"/>
        <s v="ActiveCampaign"/>
        <s v="Age of Learning"/>
        <s v="Amber Group"/>
        <s v="Anchorage Digital"/>
        <s v="BlockFi"/>
        <s v="Calendly"/>
        <s v="Carbon Health"/>
        <s v="Circle"/>
        <s v="CMR Surgical"/>
        <s v="Contentful"/>
        <s v="Cross River Bank"/>
        <s v="Delhivery"/>
        <s v="FlixBus"/>
        <s v="Flutterwave"/>
        <s v="Forter"/>
        <s v="Grafana Labs"/>
        <s v="Groww"/>
        <s v="Inxeption"/>
        <s v="KK Group"/>
        <s v="Lattice"/>
        <s v="LaunchDarkly"/>
        <s v="Lucid"/>
        <s v="Outschool"/>
        <s v="Podium"/>
        <s v="Remote"/>
        <s v="Seismic"/>
        <s v="Sky Mavis"/>
        <s v="SouChe Holdings"/>
        <s v="TradingView"/>
        <s v="Traveloka"/>
        <s v="wefox"/>
        <s v="Wildlife Studios"/>
        <s v="1047 Games"/>
        <s v="Baiwang"/>
        <s v="Boba"/>
        <s v="Bought By Many"/>
        <s v="Cambridge Mobile Telematics"/>
        <s v="Carzone"/>
        <s v="CFGI"/>
        <s v="Cgtz"/>
        <s v="Changingedu"/>
        <s v="eDaili"/>
        <s v="ENOVATE"/>
        <s v="Fenbi Education"/>
        <s v="Hesai Tech"/>
        <s v="Il Makiage"/>
        <s v="Iluvatar CoreX"/>
        <s v="Jusfoun Big Data"/>
        <s v="Pagaya"/>
        <s v="PolicyBazaar"/>
        <s v="Promasidor Holdings"/>
        <s v="Tubatu.com"/>
        <s v="Ximalaya FM"/>
        <s v="HEYTEA"/>
        <s v="BGL Group"/>
        <s v="Claroty"/>
        <s v="Improbable"/>
        <s v="InMobi"/>
        <s v="MindMaze"/>
        <s v="Ninja Van"/>
        <s v="Pantheon Systems"/>
        <s v="SellerX"/>
        <s v="AppDirect"/>
        <s v="BrewDog"/>
        <s v="Enflame"/>
        <s v="Tradeshift"/>
        <s v="HeartFlow"/>
        <s v="Extend"/>
        <s v="Airbyte"/>
        <s v="Andela"/>
        <s v="Ascend Money"/>
        <s v="Athelas"/>
        <s v="Built"/>
        <s v="candy.com"/>
        <s v="Cognite"/>
        <s v="CoinList"/>
        <s v="Collective Health"/>
        <s v="Culture Amp"/>
        <s v="Devo"/>
        <s v="ElasticRun"/>
        <s v="Gett"/>
        <s v="ID.me"/>
        <s v="impact.com"/>
        <s v="Ledger"/>
        <s v="Lusha"/>
        <s v="Matillion"/>
        <s v="MOLOCO"/>
        <s v="Mu Sigma"/>
        <s v="Next Silicon"/>
        <s v="NotCo"/>
        <s v="Olist"/>
        <s v="Pacaso"/>
        <s v="Paradox"/>
        <s v="Persona"/>
        <s v="SmartRecruiters"/>
        <s v="Snapdocs"/>
        <s v="Solugen"/>
        <s v="StoreDot"/>
        <s v="Strava"/>
        <s v="Temporal"/>
        <s v="TuJia"/>
        <s v="Uplight"/>
        <s v="Veho"/>
        <s v="Veriff"/>
        <s v="Whatnot"/>
        <s v="Zenoti"/>
        <s v="Zeta"/>
        <s v="Loom"/>
        <s v="Mobile Premier League"/>
        <s v="Uala"/>
        <s v="Wenheyou"/>
        <s v="Star Charge"/>
        <s v="ABL Space Systems"/>
        <s v="Afiniti"/>
        <s v="ASAPP"/>
        <s v="BitSight Technologies"/>
        <s v="Cao Cao Mobility"/>
        <s v="Capitolis"/>
        <s v="Carbon"/>
        <s v="Clio"/>
        <s v="Cresta"/>
        <s v="Exabeam"/>
        <s v="ezCater"/>
        <s v="HomeLight"/>
        <s v="HoneyBook"/>
        <s v="Infinidat"/>
        <s v="Mercury"/>
        <s v="Paxos"/>
        <s v="SafetyCulture"/>
        <s v="SmartHR"/>
        <s v="Tonal"/>
        <s v="Truepill"/>
        <s v="Unite Us"/>
        <s v="Verkada"/>
        <s v="Wayflyer"/>
        <s v="Zhubajie"/>
        <s v="Transcarent"/>
        <s v="Trader Interactive"/>
        <s v="Glossier"/>
        <s v="Hibob"/>
        <s v="Jobandtalent"/>
        <s v="Optimism"/>
        <s v="solarisBank"/>
        <s v="WEMAKEPRICE"/>
        <s v="Alan"/>
        <s v="Biren Technology"/>
        <s v="Voodoo"/>
        <s v="Carsome"/>
        <s v="CircleCI"/>
        <s v="DealShare"/>
        <s v="DispatchHealth"/>
        <s v="Dragos"/>
        <s v="Gousto"/>
        <s v="H2O.ai"/>
        <s v="Harness"/>
        <s v="Harry's"/>
        <s v="PAX"/>
        <s v="Productboard"/>
        <s v="Reltio"/>
        <s v="Spotter"/>
        <s v="Vestiaire Collective"/>
        <s v="Wave"/>
        <s v="ZenBusiness"/>
        <s v="Bowery Farming"/>
        <s v="Greenlight"/>
        <s v="KeepTruckin"/>
        <s v="Odoo"/>
        <s v="Skydance Media"/>
        <s v="Uptake"/>
        <s v="MoMo"/>
        <s v="Algolia"/>
        <s v="Pattern"/>
        <s v="Spinny"/>
        <s v="Trulioo"/>
        <s v="Zume"/>
        <s v="AIWAYS"/>
        <s v="Bitso"/>
        <s v="BloomReach"/>
        <s v="Current"/>
        <s v="Dialpad"/>
        <s v="G7 Networks"/>
        <s v="Gympass"/>
        <s v="MUSINSA"/>
        <s v="NuCom Group"/>
        <s v="Reify Health"/>
        <s v="Diamond Foundry"/>
        <s v="FullStory"/>
        <s v="Lightricks"/>
        <s v="Opentrons"/>
        <s v="ZocDoc"/>
        <s v="Accelerant"/>
        <s v="Huaqin Telecom Technology"/>
        <s v="Addepar"/>
        <s v="YITU Technology"/>
        <s v="CloudWalk"/>
        <s v="Retool"/>
        <s v="Volocopter"/>
        <s v="Acorns"/>
        <s v="Aledade"/>
        <s v="CoinSwitch Kuber"/>
        <s v="ConcertAI"/>
        <s v="Eightfold.ai"/>
        <s v="FirstCry"/>
        <s v="Forto"/>
        <s v="GoCardless"/>
        <s v="InVision"/>
        <s v="Jeeves"/>
        <s v="Medable"/>
        <s v="Moveworks"/>
        <s v="MX Technologies"/>
        <s v="PayFit"/>
        <s v="ReCharge"/>
        <s v="Roofstock"/>
        <s v="Urban Company"/>
        <s v="Rokt"/>
        <s v="Starling Bank"/>
        <s v="Ankorstore"/>
        <s v="4Paradigm"/>
        <s v="Advance Intelligence Group"/>
        <s v="Aiven"/>
        <s v="Akulaku"/>
        <s v="Apeel Sciences"/>
        <s v="AppsFlyer"/>
        <s v="Avant"/>
        <s v="Aviatrix"/>
        <s v="BlaBlaCar"/>
        <s v="Black Sesame Technologies"/>
        <s v="Bunq"/>
        <s v="Calm"/>
        <s v="Chipper Cash"/>
        <s v="Clearco"/>
        <s v="ClickHouse"/>
        <s v="Clip"/>
        <s v="Cloudinary"/>
        <s v="Deliverr"/>
        <s v="Divvy Homes"/>
        <s v="Dremio"/>
        <s v="Druva"/>
        <s v="Everlaw"/>
        <s v="Exotec"/>
        <s v="Formlabs"/>
        <s v="Guoquan Shihui"/>
        <s v="Hive"/>
        <s v="HuiMin"/>
        <s v="ISN"/>
        <s v="Iterable"/>
        <s v="Kajabi"/>
        <s v="Kaseya"/>
        <s v="Keep"/>
        <s v="KRY"/>
        <s v="Loggi"/>
        <s v="LTK"/>
        <s v="Lunar"/>
        <s v="Mafengwo"/>
        <s v="Magic Leap"/>
        <s v="Misfits Market"/>
        <s v="Modern Treasury"/>
        <s v="MURAL"/>
        <s v="Mynt"/>
        <s v="Neo4j"/>
        <s v="Netlify"/>
        <s v="OCSiAl"/>
        <s v="Opay"/>
        <s v="Pipe"/>
        <s v="Preferred Networks"/>
        <s v="Quora"/>
        <s v="Redis Labs"/>
        <s v="SmartNews"/>
        <s v="Spring Health"/>
        <s v="StarkWare"/>
        <s v="SWORD Health"/>
        <s v="Tier"/>
        <s v="Trendy Group International"/>
        <s v="Unqork"/>
        <s v="VerbIT"/>
        <s v="Virta Health"/>
        <s v="Xinchao Media"/>
        <s v="Xingyun Group"/>
        <s v="XtalPi"/>
        <s v="Zilch"/>
        <s v="56PINGTAI"/>
        <s v="Alzheon"/>
        <s v="Aprogen"/>
        <s v="Axtria"/>
        <s v="Cell C"/>
        <s v="China Cloud"/>
        <s v="CredAvenue"/>
        <s v="DeepBlue Technology"/>
        <s v="dMed Biopharmaceutical"/>
        <s v="Einride"/>
        <s v="EQRx"/>
        <s v="Everly Health"/>
        <s v="Fair"/>
        <s v="Flipboard"/>
        <s v="Globality"/>
        <s v="Hosjoy"/>
        <s v="Huisuanzhang"/>
        <s v="HuJiang"/>
        <s v="Hyperchain"/>
        <s v="iTutorGroup"/>
        <s v="JimuBox"/>
        <s v="Juma Peisong"/>
        <s v="Justworks"/>
        <s v="Keenon Robotics"/>
        <s v="Kuaigou Dache"/>
        <s v="LifeMiles"/>
        <s v="LinkSure Network"/>
        <s v="MobiKwik"/>
        <s v="Modernizing Medicine"/>
        <s v="OVH"/>
        <s v="Phenom People"/>
        <s v="Pipa Coding"/>
        <s v="Qingting FM"/>
        <s v="Rad Power Bikes"/>
        <s v="Shukun Technology"/>
        <s v="Shulan Health"/>
        <s v="SITECH DEV"/>
        <s v="Snapdeal"/>
        <s v="SumUp"/>
        <s v="TalkingData"/>
        <s v="TUNGEE"/>
        <s v="UISEE Technology"/>
        <s v="Valgen Medtech"/>
        <s v="Vectra Networks"/>
        <s v="Venafi"/>
        <s v="Wacai"/>
        <s v="WeBull"/>
        <s v="WTOIP"/>
        <s v="Xiaobing"/>
        <s v="Xiaoe Tech"/>
        <s v="Yiguo"/>
        <s v="Yimidida"/>
        <s v="Yipin Shengxian"/>
        <s v="Ynsect"/>
        <s v="Hello TransTech"/>
        <s v="Miaoshou Doctor"/>
        <s v="ECARX"/>
        <s v="Eat Just"/>
        <s v="Trumid"/>
        <s v="Qualia"/>
        <s v="Beisen"/>
        <s v="Earnix"/>
        <s v="Kujiale"/>
        <s v="Orca Security"/>
        <s v="Apus Group"/>
        <s v="Forte Labs"/>
        <s v="CureFit"/>
        <s v="DT Dream"/>
        <s v="fabric"/>
        <s v="JOLLY Information Technology"/>
        <s v="K Health"/>
        <s v="Mofang Living"/>
        <s v="Spendesk"/>
        <s v="TaxBit"/>
        <s v="XiaoZhu"/>
        <s v="Yijiupi"/>
        <s v="YunQuNa"/>
        <s v="Bordrin Motors"/>
        <s v="Aleo"/>
        <s v="Coocaa"/>
        <s v="Gymshark"/>
        <s v="M1 Finance"/>
        <s v="Ouyeel"/>
        <s v="SonderMind"/>
        <s v="Astranis Space Technologies"/>
        <s v="Away"/>
        <s v="Cabify"/>
        <s v="Clarify Health"/>
        <s v="Coda"/>
        <s v="Deezer"/>
        <s v="Degreed"/>
        <s v="Deliverect"/>
        <s v="Envoy"/>
        <s v="Epidemic Sound"/>
        <s v="Figment"/>
        <s v="Firebolt"/>
        <s v="Five Star Business Finance"/>
        <s v="GupShup"/>
        <s v="Kong"/>
        <s v="Koudai"/>
        <s v="Panther Labs"/>
        <s v="Papa"/>
        <s v="Pristyn Care"/>
        <s v="Rebel Foods"/>
        <s v="Salt Security"/>
        <s v="Scalable Capital"/>
        <s v="SparkCognition"/>
        <s v="Stash"/>
        <s v="Symphony"/>
        <s v="Tripledot"/>
        <s v="VideoAmp"/>
        <s v="Yidian Zixun"/>
        <s v="Yotpo"/>
        <s v="Neon"/>
        <s v="Veepee"/>
        <s v="Alloy"/>
        <s v="Epirus"/>
        <s v="Klook"/>
        <s v="Yaoshibang"/>
        <s v="Signifyd"/>
        <s v="Motorway"/>
        <s v="RIDI"/>
        <s v="Athletic Greens"/>
        <s v="GPclub"/>
        <s v="Grove Collaborative"/>
        <s v="Tongdun Technology"/>
        <s v="Unisound"/>
        <s v="Betterment"/>
        <s v="Cava Group"/>
        <s v="CoinTracker"/>
        <s v="DistroKid"/>
        <s v="Domestika"/>
        <s v="Flock Freight"/>
        <s v="InSightec"/>
        <s v="Island"/>
        <s v="iTrustCapital"/>
        <s v="Konfio"/>
        <s v="LinkTree"/>
        <s v="Loadsmart"/>
        <s v="Lukka"/>
        <s v="Manner"/>
        <s v="The Brandtech Group"/>
        <s v="TravelPerk"/>
        <s v="YugaByte"/>
        <s v="Intercom"/>
        <s v="OVO Energy"/>
        <s v="BigID"/>
        <s v="CaptivateIQ"/>
        <s v="Flipdish"/>
        <s v="Honor Technology"/>
        <s v="Incode Technologies"/>
        <s v="Kuaikan Manhua"/>
        <s v="Marshmallow"/>
        <s v="Mythical Games"/>
        <s v="Route"/>
        <s v="Tackle.io"/>
        <s v="Nexii"/>
        <s v="GalaxySpace"/>
        <s v="Insider"/>
        <s v="Spiber"/>
        <s v="Ada Support"/>
        <s v="AgentSync"/>
        <s v="Alation"/>
        <s v="BigPanda"/>
        <s v="CarDekho"/>
        <s v="Copado"/>
        <s v="DailyPay"/>
        <s v="FloQast"/>
        <s v="Gem"/>
        <s v="GrubMarket"/>
        <s v="Helium Systems"/>
        <s v="Inari"/>
        <s v="Jokr"/>
        <s v="LivSpace"/>
        <s v="Merama"/>
        <s v="MindTickle"/>
        <s v="MyGlamm"/>
        <s v="Oda"/>
        <s v="Offchain Labs"/>
        <s v="Phantom"/>
        <s v="Pilot.com"/>
        <s v="Prime Medicine"/>
        <s v="Public"/>
        <s v="Qumulo"/>
        <s v="Rohlik"/>
        <s v="SeekOut"/>
        <s v="SmartMore"/>
        <s v="Tealium"/>
        <s v="UpGrad"/>
        <s v="Workhuman"/>
        <s v="Xpressbees"/>
        <s v="L&amp;P Cosmetic"/>
        <s v="Mininglamp Technology"/>
        <s v="Luoji Siwei"/>
        <s v="IRL"/>
        <s v="Modern Health"/>
        <s v="Tuhu"/>
        <s v="CloudBees"/>
        <s v="Elemy"/>
        <s v="Guideline"/>
        <s v="Happy Money"/>
        <s v="Rebellion Defense"/>
        <s v="STORD"/>
        <s v="At-Bay"/>
        <s v="TELD"/>
        <s v="Acko General Insurance"/>
        <s v="apna"/>
        <s v="Beyond Identity"/>
        <s v="Carousell"/>
        <s v="Chief"/>
        <s v="CoinDCX"/>
        <s v="Daily Harvest"/>
        <s v="Enpal"/>
        <s v="eSentire"/>
        <s v="Firefly Aerospace"/>
        <s v="Fundbox"/>
        <s v="G2"/>
        <s v="Gaussian Robotics"/>
        <s v="GetYourGuide"/>
        <s v="GlobalBees"/>
        <s v="Ivalua"/>
        <s v="Juanpi"/>
        <s v="Karat"/>
        <s v="LEAD School"/>
        <s v="Nexthink"/>
        <s v="People.ai"/>
        <s v="Pharmapacks"/>
        <s v="Rightway"/>
        <s v="Sennder"/>
        <s v="Sisense"/>
        <s v="Staffbase"/>
        <s v="Sunbit"/>
        <s v="TangoMe"/>
        <s v="The Bank of London"/>
        <s v="Zego"/>
        <s v="Nxin"/>
        <s v="Mamaearth"/>
        <s v="Radius Payment Solutions"/>
        <s v="Rivigo"/>
        <s v="Rubicon"/>
        <s v="Socar"/>
        <s v="MobileCoin"/>
        <s v="Density"/>
        <s v="Instabase"/>
        <s v="Jiuxian"/>
        <s v="Matrixport"/>
        <s v="Mixpanel"/>
        <s v="Sendbird"/>
        <s v="OrCam Technologies"/>
        <s v="Leap Motor"/>
        <s v="1KMXC"/>
        <s v="58 Daojia"/>
        <s v="Agile Robots"/>
        <s v="Aibee"/>
        <s v="Aircall"/>
        <s v="Ajaib"/>
        <s v="Alto Pharmacy"/>
        <s v="Amagi"/>
        <s v="Amount"/>
        <s v="Amperity"/>
        <s v="Anyscale"/>
        <s v="Aptos"/>
        <s v="Aqua Security"/>
        <s v="Assembly"/>
        <s v="Assent"/>
        <s v="Augury"/>
        <s v="Axelar"/>
        <s v="Axiom Space"/>
        <s v="Banma Network Technologies"/>
        <s v="BeiBei"/>
        <s v="BenevolentAI"/>
        <s v="Berlin Brands Group"/>
        <s v="Betterfly"/>
        <s v="BitFury"/>
        <s v="BlackBuck"/>
        <s v="Bluecore"/>
        <s v="BlueVoyant"/>
        <s v="bolttech"/>
        <s v="Boom Supersonic"/>
        <s v="Bringg"/>
        <s v="C2FO"/>
        <s v="Cadence"/>
        <s v="CAIS"/>
        <s v="Cameo"/>
        <s v="Capsule"/>
        <s v="CargoX"/>
        <s v="Carro"/>
        <s v="Carson Group"/>
        <s v="CHEQ"/>
        <s v="Chronosphere"/>
        <s v="Cider"/>
        <s v="Clara"/>
        <s v="Clearcover"/>
        <s v="CommerceIQ"/>
        <s v="Contrast Security"/>
        <s v="Darwinbox"/>
        <s v="Dental Monitoring"/>
        <s v="DianRong"/>
        <s v="Drata"/>
        <s v="DriveNets"/>
        <s v="Dune Analytics"/>
        <s v="Dxy.cn"/>
        <s v="EBANX"/>
        <s v="EcoFlow"/>
        <s v="Electric"/>
        <s v="Emerging Markets Property Group"/>
        <s v="Esusu"/>
        <s v="Evidation"/>
        <s v="Expel"/>
        <s v="Feedzai"/>
        <s v="Fever Labs"/>
        <s v="Fiture"/>
        <s v="FLASH"/>
        <s v="Flash Express"/>
        <s v="FlashEx"/>
        <s v="Fractal Analytics"/>
        <s v="Freshbooks"/>
        <s v="FXiaoKe"/>
        <s v="Gauntlet Networks"/>
        <s v="Geek+"/>
        <s v="Gelato"/>
        <s v="Glia"/>
        <s v="GO1"/>
        <s v="Groq"/>
        <s v="Hailo"/>
        <s v="Haomao.AI"/>
        <s v="Hasura"/>
        <s v="HAYDON"/>
        <s v="Heyday"/>
        <s v="HMD Global"/>
        <s v="Hotmart"/>
        <s v="Huike Group"/>
        <s v="Human Interest"/>
        <s v="Ibotta"/>
        <s v="iCarbonX"/>
        <s v="iFood"/>
        <s v="InFarm"/>
        <s v="Infobip"/>
        <s v="Injective Protocol"/>
        <s v="Intellifusion"/>
        <s v="Interos"/>
        <s v="Iodine Software"/>
        <s v="JoyTunes"/>
        <s v="Kendra Scott"/>
        <s v="Kitopi"/>
        <s v="KnowBox"/>
        <s v="Kopi Kenangan"/>
        <s v="Lamabang"/>
        <s v="LayerZero Labs"/>
        <s v="Lessen"/>
        <s v="LetsGetChecked"/>
        <s v="Licious"/>
        <s v="LinkDoc Technology"/>
        <s v="Locus Robotics"/>
        <s v="Lookout"/>
        <s v="Lydia"/>
        <s v="MadeiraMadeira"/>
        <s v="Maimai"/>
        <s v="Mammoth Biosciences"/>
        <s v="Masterworks"/>
        <s v="Maven Clinic"/>
        <s v="MediaMath"/>
        <s v="Meero"/>
        <s v="Mensa Brands"/>
        <s v="Mia.com"/>
        <s v="Minio"/>
        <s v="Mobvoi"/>
        <s v="Moka"/>
        <s v="Momenta"/>
        <s v="Morning Consult"/>
        <s v="Movile"/>
        <s v="Mux"/>
        <s v="Nature's Fynd"/>
        <s v="Newlink Group"/>
        <s v="News Break"/>
        <s v="Newsela"/>
        <s v="NIUM"/>
        <s v="NoBroker"/>
        <s v="Noname Security"/>
        <s v="Numbrs"/>
        <s v="Omada Health"/>
        <s v="Omio"/>
        <s v="ONE"/>
        <s v="OpenWeb"/>
        <s v="Orbbec Technology"/>
        <s v="Orca Bio"/>
        <s v="Orchard"/>
        <s v="Owkin"/>
        <s v="PandaDoc"/>
        <s v="Pat McGrath Labs"/>
        <s v="PatSnap"/>
        <s v="Payhawk"/>
        <s v="Pentera"/>
        <s v="Pet Circle"/>
        <s v="PicsArt"/>
        <s v="PLACE"/>
        <s v="Placer.ai"/>
        <s v="Playco"/>
        <s v="Poizon"/>
        <s v="PPRO"/>
        <s v="Printful"/>
        <s v="Quantum Metric"/>
        <s v="Quizlet"/>
        <s v="RapidAPI"/>
        <s v="Razor"/>
        <s v="Red Ventures"/>
        <s v="REEF Technology"/>
        <s v="ReliaQuest"/>
        <s v="Revolution Precrafted"/>
        <s v="Rothy's"/>
        <s v="SaltPay"/>
        <s v="Savage X Fenty"/>
        <s v="Scalapay"/>
        <s v="Scandit"/>
        <s v="Sentry"/>
        <s v="Shield AI"/>
        <s v="Shift Technology"/>
        <s v="ShipBob"/>
        <s v="Shippo"/>
        <s v="Sidecar Health"/>
        <s v="Sift"/>
        <s v="Skydio"/>
        <s v="Slice"/>
        <s v="SmartAsset"/>
        <s v="SMS Assist"/>
        <s v="SnapLogic"/>
        <s v="Snorkel AI"/>
        <s v="Solo.io"/>
        <s v="SoundHound"/>
        <s v="Splashtop"/>
        <s v="Standard"/>
        <s v="Stytch"/>
        <s v="Swile"/>
        <s v="Tarana Wireless"/>
        <s v="TechStyle Fashion Group"/>
        <s v="TensTorrent"/>
        <s v="TERMINUS Technology"/>
        <s v="Tezign"/>
        <s v="The Zebra"/>
        <s v="Thirty Madison"/>
        <s v="Thought Machine"/>
        <s v="Timescale"/>
        <s v="Tractable"/>
        <s v="Tresata"/>
        <s v="TrialSpark"/>
        <s v="TrueLayer"/>
        <s v="Unico"/>
        <s v="Vagaro"/>
        <s v="Vedantu"/>
        <s v="Veev"/>
        <s v="Vise"/>
        <s v="Visier"/>
        <s v="VOI"/>
        <s v="Vox Media"/>
        <s v="VTS"/>
        <s v="Watershed"/>
        <s v="Weights &amp; Biases"/>
        <s v="WeLab"/>
        <s v="Womai"/>
        <s v="Wrapbook"/>
        <s v="Xendit"/>
        <s v="XForcePlus"/>
        <s v="YH Global"/>
        <s v="YipitData"/>
        <s v="Yunxuetang"/>
        <s v="Zhaogang"/>
        <s v="Zhuan Zhuan"/>
        <s v="Zihaiguo"/>
        <s v="Zopa"/>
        <s v="Zwift"/>
      </sharedItems>
    </cacheField>
    <cacheField name="Count of Company" numFmtId="0">
      <sharedItems containsSemiMixedTypes="0" containsString="0" containsNumber="1" containsInteger="1" minValue="1" maxValue="1"/>
    </cacheField>
    <cacheField name="Valuation" numFmtId="0">
      <sharedItems/>
    </cacheField>
    <cacheField name="Valuation_v2" numFmtId="0">
      <sharedItems/>
    </cacheField>
    <cacheField name="Valuation_final " numFmtId="3">
      <sharedItems containsSemiMixedTypes="0" containsString="0" containsNumber="1" containsInteger="1" minValue="1000000000" maxValue="180000000000" count="30">
        <n v="180000000000"/>
        <n v="100000000000"/>
        <n v="95000000000"/>
        <n v="46000000000"/>
        <n v="40000000000"/>
        <n v="39000000000"/>
        <n v="38000000000"/>
        <n v="33000000000"/>
        <n v="32000000000"/>
        <n v="27000000000"/>
        <n v="25000000000"/>
        <n v="22000000000"/>
        <n v="20000000000"/>
        <n v="18000000000"/>
        <n v="17000000000"/>
        <n v="15000000000"/>
        <n v="14000000000"/>
        <n v="13000000000"/>
        <n v="12000000000"/>
        <n v="11000000000"/>
        <n v="10000000000"/>
        <n v="9000000000"/>
        <n v="8000000000"/>
        <n v="7000000000"/>
        <n v="6000000000"/>
        <n v="5000000000"/>
        <n v="4000000000"/>
        <n v="3000000000"/>
        <n v="2000000000"/>
        <n v="1000000000"/>
      </sharedItems>
    </cacheField>
    <cacheField name="Date Joined" numFmtId="164">
      <sharedItems containsSemiMixedTypes="0" containsNonDate="0" containsDate="1" containsString="0" minDate="2007-07-02T00:00:00" maxDate="2022-04-06T00:00:00"/>
    </cacheField>
    <cacheField name="Year Joined" numFmtId="0">
      <sharedItems containsSemiMixedTypes="0" containsString="0" containsNumber="1" containsInteger="1" minValue="2007" maxValue="2022"/>
    </cacheField>
    <cacheField name="Industry" numFmtId="0">
      <sharedItems count="15">
        <s v="Artificial intelligence"/>
        <s v="Other"/>
        <s v="E-commerce &amp; direct-to-consumer"/>
        <s v="Fintech"/>
        <s v="Internet software &amp; services"/>
        <s v="Supply chain, logistics, &amp; delivery"/>
        <s v="Consumer &amp; retail"/>
        <s v="Data management &amp; analytics"/>
        <s v="Edtech"/>
        <s v="Health"/>
        <s v="Hardware"/>
        <s v="Auto &amp; transportation"/>
        <s v="Travel"/>
        <s v="Cybersecurity"/>
        <s v="Mobile &amp; telecommunications"/>
      </sharedItems>
    </cacheField>
    <cacheField name="City" numFmtId="0">
      <sharedItems containsBlank="1" count="257">
        <s v="Beijing"/>
        <s v="Hawthorne"/>
        <s v="Shenzhen"/>
        <s v="San Francisco"/>
        <s v="Stockholm"/>
        <s v="Surry Hills"/>
        <s v="London"/>
        <s v="Cary"/>
        <m/>
        <s v="Jacksonville"/>
        <s v="Bengaluru"/>
        <s v="Jakarta"/>
        <s v="Shanghai"/>
        <s v="Philadelphia"/>
        <s v="Waltham"/>
        <s v="New York"/>
        <s v="Pittsburgh"/>
        <s v="Istanbul"/>
        <s v="San Diego"/>
        <s v="Roseville"/>
        <s v="Changsha"/>
        <s v="Tallinn"/>
        <s v="Luohe"/>
        <s v="Munich"/>
        <s v="Gurugram"/>
        <s v="Boston"/>
        <s v="Glendale"/>
        <s v="Cheung Sha Wan"/>
        <s v="Walpole"/>
        <s v="Seoul"/>
        <s v="Fremont"/>
        <s v="Mountain View"/>
        <s v="Lerma de Villada"/>
        <s v="Berlin"/>
        <s v="Kirkland"/>
        <s v="Mumbai"/>
        <s v="Santa Clara"/>
        <s v="Vancouver"/>
        <s v="San Jose"/>
        <s v="San Mateo"/>
        <s v="Irving"/>
        <s v="Chicago"/>
        <s v="Redwood City"/>
        <s v="Hoboken"/>
        <s v="Palo Alto"/>
        <s v="Toronto"/>
        <s v="Los Angeles"/>
        <s v="Hangzhou"/>
        <s v="Changzhou"/>
        <s v="Melbourne"/>
        <s v="Amsterdam"/>
        <s v="Paris"/>
        <s v="Oakland"/>
        <s v="Brooklyn"/>
        <s v="Helsinki"/>
        <s v="Burlingame"/>
        <s v="Tel Aviv"/>
        <s v="Zhuhai"/>
        <s v="Guangzhou"/>
        <s v="Vilnius"/>
        <s v="Irvine"/>
        <s v="Copenhagen"/>
        <s v="Brussels"/>
        <s v="Bogota"/>
        <s v="Sao Paulo"/>
        <s v="Atlanta"/>
        <s v="Campinas"/>
        <s v="Montreal"/>
        <s v="Bellevue"/>
        <s v="Gurgaon"/>
        <s v="Noida"/>
        <s v="Suzhou"/>
        <s v="El Segundo"/>
        <s v="Faridabad"/>
        <s v="Miami"/>
        <s v="Walnut"/>
        <s v="Seattle"/>
        <s v="San Ramon"/>
        <s v="Duderstadt"/>
        <s v="Sunnyvale"/>
        <s v="Eden Prairie"/>
        <s v="Culver City"/>
        <s v="Carson City"/>
        <s v="Bend"/>
        <s v="Denver"/>
        <s v="Inglewood"/>
        <s v="Detroit"/>
        <s v="Vienna"/>
        <s v="Chengdu"/>
        <s v="Dublin"/>
        <s v="Los Altos"/>
        <s v="San Carlos"/>
        <s v="Columbus"/>
        <s v="Mississauga"/>
        <s v="Carlsbad"/>
        <s v="Dubai"/>
        <s v="Schaffhausen"/>
        <s v="Burlington"/>
        <s v="Nanjing"/>
        <s v="Madison"/>
        <s v="Sydney"/>
        <s v="Thane"/>
        <s v="McLean"/>
        <s v="Oulu"/>
        <s v="Raleigh"/>
        <s v="Louisville"/>
        <s v="Englewood Cliffs"/>
        <s v="Scottsdale"/>
        <s v="Dallas"/>
        <s v="Alameda"/>
        <s v="Bristol"/>
        <s v="Kitchener"/>
        <s v="Sacramento"/>
        <s v="South San Francisco"/>
        <s v="New Delhi"/>
        <s v="Chatham"/>
        <s v="Houston"/>
        <s v="Austin"/>
        <s v="Jersey City"/>
        <s v="Cambridge"/>
        <s v="Fort Lee"/>
        <s v="Dongguan"/>
        <s v="South Jordan"/>
        <s v="Lehi"/>
        <s v="Ho Chi Minh City"/>
        <s v="Westerville"/>
        <s v="Zephyr Cove"/>
        <s v="Jiangsu"/>
        <s v="Bryanston"/>
        <s v="Peterborough"/>
        <s v="Lausanne"/>
        <s v="Aberdeen"/>
        <s v="Bangkok"/>
        <s v="Nashville"/>
        <s v="Lysaker"/>
        <s v="Richmond"/>
        <s v="Pune"/>
        <s v="Santa Barbara"/>
        <s v="Altrincham"/>
        <s v="Northbrook"/>
        <s v="Santiago"/>
        <s v="Curitiba"/>
        <s v="Cincinnati"/>
        <s v="Herzliya"/>
        <s v="Boulder"/>
        <s v="Marina del Rey"/>
        <s v="Buenos Aires"/>
        <s v="Hunan"/>
        <s v="Hamilton"/>
        <s v="Burnaby"/>
        <s v="Foster City"/>
        <s v="Tokyo"/>
        <s v="Hayward"/>
        <s v="Chongqing"/>
        <s v="Norfolk"/>
        <s v="Madrid"/>
        <s v="Selangor"/>
        <s v="Hanover"/>
        <s v="Dakar"/>
        <s v="Louvain-la-Neuve"/>
        <s v="Santa Monica"/>
        <s v="Mexico City"/>
        <s v="Unterfoehring"/>
        <s v="Jerusalem"/>
        <s v="Colchester"/>
        <s v="Bruchsal"/>
        <s v="Bethesda"/>
        <s v="Bangalore"/>
        <s v="Orlando"/>
        <s v="Goleta"/>
        <s v="Portola Valley"/>
        <s v="Croix"/>
        <s v="Somerville"/>
        <s v="Aarhus"/>
        <s v="Plantation"/>
        <s v="Pennsauken"/>
        <s v="Taguig City"/>
        <s v="Leudelange"/>
        <s v="Lagos"/>
        <s v="Netanya"/>
        <s v="Kowloon"/>
        <s v="Framingham"/>
        <s v="Seongnam-Si"/>
        <s v="Berkeley Heights"/>
        <s v="Midrand"/>
        <s v="Wuxi"/>
        <s v="Chennai"/>
        <s v="Menlo Park"/>
        <s v="Tianjin"/>
        <s v="Boca Raton"/>
        <s v="Roubaix"/>
        <s v="Ambler"/>
        <s v="Guiyang"/>
        <s v="Salt Lake City"/>
        <s v="Hefei"/>
        <s v="Evry"/>
        <s v="Wuhan"/>
        <s v="Giv'atayim"/>
        <s v="Portland"/>
        <s v="Draper"/>
        <s v="Solihull"/>
        <s v="Pleasanton"/>
        <s v="Ghent"/>
        <s v="La Plaine Saint-Denis"/>
        <s v="Central"/>
        <s v="Washington"/>
        <s v="Berkeley"/>
        <s v="Encinitas"/>
        <s v="Tirat Carmel"/>
        <s v="Long Beach"/>
        <s v="Barcelona"/>
        <s v="Sherman Oaks"/>
        <s v="Boise"/>
        <s v="Tsuruoka"/>
        <s v="Jaipur"/>
        <s v="Oslo"/>
        <s v="Princeton"/>
        <s v="Prague"/>
        <s v="Tustin"/>
        <s v="Washington DC"/>
        <s v="Qingdao"/>
        <s v="Maharashtra"/>
        <s v="Waterloo"/>
        <s v="Cedar Park"/>
        <s v="Andheri"/>
        <s v="Prilly"/>
        <s v="Islandia"/>
        <s v="Chemnitz"/>
        <s v="Crewe"/>
        <s v="Jeju-do"/>
        <s v="Ramat Gan"/>
        <s v="Ottawa"/>
        <s v="Englewood"/>
        <s v="Leawood"/>
        <s v="Lincoln"/>
        <s v="Hyderabad"/>
        <s v="Ra'anana"/>
        <s v="Herndon"/>
        <s v="Brisbane"/>
        <s v="Espoo"/>
        <s v="Osasco"/>
        <s v="Vodnjan"/>
        <s v="Arlington"/>
        <s v="Wilmington"/>
        <s v="Parana"/>
        <s v="Zurich"/>
        <s v="Petah Tikva"/>
        <s v="Alexandria"/>
        <s v="Bellingham"/>
        <s v="Charlotte"/>
        <s v="Colorado Springs"/>
        <s v="Fort Mill"/>
        <s v="Tampa"/>
        <s v="Manila"/>
        <s v="Milan"/>
        <s v="Montpellier"/>
        <s v="Milpitas"/>
      </sharedItems>
    </cacheField>
    <cacheField name="Country" numFmtId="0">
      <sharedItems count="46">
        <s v="China"/>
        <s v="United States"/>
        <s v="Sweden"/>
        <s v="Australia"/>
        <s v="United Kingdom"/>
        <s v="Bahamas"/>
        <s v="India"/>
        <s v="Indonesia"/>
        <s v="Turkey"/>
        <s v="Estonia"/>
        <s v="Germany"/>
        <s v="Hong Kong"/>
        <s v="South Korea"/>
        <s v="Mexico"/>
        <s v="Canada"/>
        <s v="Netherlands"/>
        <s v="France"/>
        <s v="Finland"/>
        <s v="Israel"/>
        <s v="Lithuania"/>
        <s v="Denmark"/>
        <s v="Belgium"/>
        <s v="Colombia"/>
        <s v="Brazil"/>
        <s v="Singapore"/>
        <s v="Austria"/>
        <s v="Ireland"/>
        <s v="United Arab Emirates"/>
        <s v="Switzerland"/>
        <s v="Vietnam"/>
        <s v="South Africa"/>
        <s v="Thailand"/>
        <s v="Norway"/>
        <s v="Chile"/>
        <s v="Argentina"/>
        <s v="Bermuda"/>
        <s v="Japan"/>
        <s v="Spain"/>
        <s v="Malaysia"/>
        <s v="Senegal"/>
        <s v="Philippines"/>
        <s v="Luxembourg"/>
        <s v="Nigeria"/>
        <s v="Czech Republic"/>
        <s v="Croatia"/>
        <s v="Italy"/>
      </sharedItems>
    </cacheField>
    <cacheField name="Continent" numFmtId="0">
      <sharedItems/>
    </cacheField>
    <cacheField name="Year Founded" numFmtId="0">
      <sharedItems containsSemiMixedTypes="0" containsString="0" containsNumber="1" containsInteger="1" minValue="1919" maxValue="2021" count="35">
        <n v="2012"/>
        <n v="2002"/>
        <n v="2008"/>
        <n v="2010"/>
        <n v="2005"/>
        <n v="2015"/>
        <n v="2013"/>
        <n v="1991"/>
        <n v="2018"/>
        <n v="2011"/>
        <n v="2016"/>
        <n v="2017"/>
        <n v="2009"/>
        <n v="2003"/>
        <n v="2014"/>
        <n v="1999"/>
        <n v="1998"/>
        <n v="2001"/>
        <n v="2007"/>
        <n v="2006"/>
        <n v="2019"/>
        <n v="1996"/>
        <n v="2020"/>
        <n v="2004"/>
        <n v="1994"/>
        <n v="1919"/>
        <n v="1995"/>
        <n v="2000"/>
        <n v="2021"/>
        <n v="1979"/>
        <n v="1992"/>
        <n v="1984"/>
        <n v="1990"/>
        <n v="1993"/>
        <n v="1997"/>
      </sharedItems>
    </cacheField>
    <cacheField name="Funding" numFmtId="0">
      <sharedItems/>
    </cacheField>
    <cacheField name="Funding_v2" numFmtId="0">
      <sharedItems/>
    </cacheField>
    <cacheField name="Funding_v3" numFmtId="2">
      <sharedItems/>
    </cacheField>
    <cacheField name="Funding_final" numFmtId="165">
      <sharedItems containsMixedTypes="1" containsNumber="1" containsInteger="1" minValue="0" maxValue="14000000000"/>
    </cacheField>
    <cacheField name="Select Investors" numFmtId="0">
      <sharedItems/>
    </cacheField>
    <cacheField name="Investor 1" numFmtId="3">
      <sharedItems count="549">
        <s v="Sequoia Capital China"/>
        <s v="Founders Fund"/>
        <s v="Tiger Global Management"/>
        <s v="Khosla Ventures"/>
        <s v="Institutional Venture Partners"/>
        <s v="Andreessen Horowitz"/>
        <s v="index Ventures"/>
        <s v="Tencent Holdings"/>
        <s v="Sequoia Capital"/>
        <s v="SoftBank Group"/>
        <s v="Forerunner Ventures"/>
        <s v="Hillhouse Capital Management"/>
        <s v="GGV Capital"/>
        <s v="Accel"/>
        <s v="Target Global"/>
        <s v="Benchmark"/>
        <s v="Lightspeed Venture Partners"/>
        <s v="New Enterprise Associates"/>
        <s v="General Catalyst"/>
        <s v="Volkswagen Group"/>
        <s v="Vattenfall"/>
        <s v="Caffeinated Capital"/>
        <s v="DST Global"/>
        <s v="Vickers Venture Partners"/>
        <s v="Coatue Management"/>
        <s v="KKR"/>
        <s v="LTW Capital"/>
        <s v="Didi Chuxing"/>
        <s v="Accel India"/>
        <s v="Aviation Industry Corporation of China"/>
        <s v="Activant Capital"/>
        <s v="IDG Capital"/>
        <s v="Bessemer Venture Partners"/>
        <s v="DFJ Growth Fund"/>
        <s v="Ribbit Capital"/>
        <s v="General Catalyst Partners"/>
        <s v="MindWorks Ventures"/>
        <s v="Y Combinator"/>
        <s v="DJF"/>
        <s v="Upper90"/>
        <s v="Qualcomm Ventures"/>
        <s v="SBI Investment Korea"/>
        <s v="BOLDstart Ventures"/>
        <s v="Redalpine Venture Partners"/>
        <s v="Summit Partners"/>
        <s v="Nintendo"/>
        <s v="Kaalari Capital"/>
        <s v="Accel Partners"/>
        <s v="Sequoia Capital India"/>
        <s v="Union Square Ventures"/>
        <s v="Sutter Hill Ventures"/>
        <s v="01 Advisors"/>
        <s v="Sixth Street Partners"/>
        <s v="D1 Capital Partners"/>
        <s v="Tenaya Capital"/>
        <s v="Bloomberg Beta"/>
        <s v="TA Associates"/>
        <s v="NextView Ventures"/>
        <s v="Initialized Capital"/>
        <s v="Menlo Ventures"/>
        <s v="Norwest Venture Partners"/>
        <s v="Slack Fund"/>
        <s v="General Atlantic"/>
        <s v="Morgan Creek Digital"/>
        <s v="Third Point"/>
        <s v="Barter Ventures"/>
        <s v="Alibaba Group"/>
        <s v="Tencent"/>
        <s v="Runa Capital"/>
        <s v="Technology Crossover Ventures"/>
        <s v="BPI France"/>
        <s v="Matrix Partners"/>
        <s v="Nexus Venture Partners"/>
        <s v="Aglae Ventures"/>
        <s v="Thrive Capital"/>
        <s v="Global Founders Capital"/>
        <s v="Blackstone"/>
        <s v="Battery Ventures"/>
        <s v="Atomico"/>
        <s v="Greylock Partners"/>
        <s v="Pine Brook"/>
        <s v="BlackRock"/>
        <s v="Insight Partners"/>
        <s v="Falcon Edge Capital"/>
        <s v="Venture Highway"/>
        <s v="Telling Telecommunication Holding Co."/>
        <s v="Oriza Holdings"/>
        <s v="Warmsun Holding"/>
        <s v="Passion Capital"/>
        <s v="Two Sigma Ventures"/>
        <s v="Ontario Teachers' Pension Plan"/>
        <s v="CDH Investments"/>
        <s v="Alven Capital"/>
        <s v="Threshold Ventures"/>
        <s v="Creandum"/>
        <s v="China Grand Prosperity Investment"/>
        <s v="Venrock"/>
        <s v="Oak HC/FT Partners"/>
        <s v="Kaszek Ventures"/>
        <s v="Credit Suisse"/>
        <s v="Google Ventures"/>
        <s v="Capital One Growth Ventures"/>
        <s v="Eight Roads Ventures"/>
        <s v="Matrix Partners India"/>
        <s v="Walden International"/>
        <s v="China Life Insurance"/>
        <s v="Baidu Capital"/>
        <s v="Kuang-Chi"/>
        <s v="Formation 8"/>
        <s v="Foundation Capital"/>
        <s v="Chiratae Ventures"/>
        <s v="Bnk To The Future"/>
        <s v="WestCap Group"/>
        <s v="Kleiner Perkins Caufield &amp; Byers"/>
        <s v="Madrona Venture Group"/>
        <s v="Activant Capital Group"/>
        <s v="Elaia Partners"/>
        <s v="First Round Capital"/>
        <s v="Airbus Ventures"/>
        <s v="EQT Partners"/>
        <s v="Mayfield Fund"/>
        <s v="Atop Capital"/>
        <s v="NewView Capital"/>
        <s v="Silver Lake"/>
        <s v="Upfront Ventures"/>
        <s v="Breakthrough Energy Ventures"/>
        <s v="India Quotient"/>
        <s v="Casa Verde Capital"/>
        <s v="Addition"/>
        <s v="Vista Equity Partners"/>
        <s v="Playground Global"/>
        <s v="Speedinvest"/>
        <s v="Goodwater Capital"/>
        <s v="China Health Industry Investment Fund"/>
        <s v="HD Capital"/>
        <s v="Fifth Wall Ventures"/>
        <s v="Georgian Partners"/>
        <s v="Ant Financial Services Group"/>
        <s v="Zeev Ventures"/>
        <s v="Drive Capital"/>
        <s v="Dragoneer Investment Group"/>
        <s v="Alibaba Pictures Group"/>
        <s v="Jungle Ventures"/>
        <s v="Rhone Capital"/>
        <s v="Insight Venture Partners"/>
        <s v="Clermont Group"/>
        <s v="Day One Ventures"/>
        <s v="Eastern Bell Capital"/>
        <s v="Hopu Investment Management"/>
        <s v="Stripes Group"/>
        <s v="Goldman Sachs"/>
        <s v="Warburg Pincus"/>
        <s v="FAW Group"/>
        <s v="Aspect Ventures"/>
        <s v="Fairfax Financial Holdings"/>
        <s v="Greycroft"/>
        <s v="DN Capital"/>
        <s v="Fabric Ventures"/>
        <s v="Coatue Managemeny"/>
        <s v="The Blue Venture Fund"/>
        <s v="CRV"/>
        <s v="Blume Ventures"/>
        <s v="Vertex Ventures Israel"/>
        <s v="Contour Venture Partners"/>
        <s v="Foundry Group"/>
        <s v="Emergence Capital Partners"/>
        <s v="Redpoint Ventures"/>
        <s v="China Environmental Protection Industry"/>
        <s v="Moore Strategic Ventures"/>
        <s v="Goldman Sachs Asset Management"/>
        <s v="83North"/>
        <s v="Makers Fund"/>
        <s v="Data Collective"/>
        <s v="Dell Technologies Capital"/>
        <s v="Artiman Ventures"/>
        <s v="AME Cloud Ventures"/>
        <s v="Highland Europe"/>
        <s v="M12"/>
        <s v="Tiger Global"/>
        <s v="Point72 Ventures"/>
        <s v="Mubadala Capital"/>
        <s v="Susquehanna Growth Equity"/>
        <s v="Monashees+"/>
        <s v="Silversmith Capital Partners"/>
        <s v="Iconiq Capital"/>
        <s v="ConsenSys Ventures"/>
        <s v="Brookfield Asset Management"/>
        <s v="Cambridge Innovation Capital"/>
        <s v="Balderton Capital"/>
        <s v="Times Internet"/>
        <s v="Holtzbrinck Ventures"/>
        <s v="Green Visor Capital"/>
        <s v="Sequoia Capital Israel"/>
        <s v="Matrix Partners China"/>
        <s v="Uncork Capital"/>
        <s v="Spectrum Equity"/>
        <s v="Uniion Square Ventures"/>
        <s v="Jackson Square Ventures"/>
        <s v="Morningside Ventures"/>
        <s v="Salesforce Ventures"/>
        <s v="VGames"/>
        <s v="Guozhong Venture Capital Management"/>
        <s v="DeFi Technologies"/>
        <s v="Octopus Ventures"/>
        <s v="The Carlyle Group"/>
        <s v="Shunwei Capital Partners"/>
        <s v="Trustbridge Partners"/>
        <s v="K2VC"/>
        <s v="Automobile Industry Guidance Fund"/>
        <s v="Lightspeed China Partners"/>
        <s v="L Catterton"/>
        <s v="Centurium Capital"/>
        <s v="Boxin Capital"/>
        <s v="Info Edge"/>
        <s v="IFC"/>
        <s v="China Creation Ventures"/>
        <s v="CPP Investment Board"/>
        <s v="Hinduja Group"/>
        <s v="B Capital Group"/>
        <s v="Cherry Ventures"/>
        <s v="Mithril"/>
        <s v="TSG Consumer Partners"/>
        <s v="Notion Capital"/>
        <s v="BlueCross BlueShield Venture Partners"/>
        <s v="GreatPoint Ventures"/>
        <s v="Spark Capital"/>
        <s v="Ant Group"/>
        <s v="Nyca Partners"/>
        <s v="Accomplice"/>
        <s v="Felicis Ventures"/>
        <s v="Kalaari Capital"/>
        <s v="Volkswagen"/>
        <s v="Moonshots Capital"/>
        <s v="Digital Currency Group"/>
        <s v="PSG"/>
        <s v="Scale Venture Partners"/>
        <s v="Smilegate Investment"/>
        <s v="Amiti Ventures"/>
        <s v="Redpoint e.ventures"/>
        <s v="Brighton Park Capital"/>
        <s v="Fifty Years Fund"/>
        <s v="Samsung Ventures"/>
        <s v="Amplify Partners"/>
        <s v="Rubicon Technology Partners"/>
        <s v="Sodexo Ventures"/>
        <s v="Soros Fund Management"/>
        <s v="T. Rowe Price"/>
        <s v="GAM Holding"/>
        <s v="March Capital Partners"/>
        <s v="People Electrical Appliance Group China"/>
        <s v="OMERS Private Equity"/>
        <s v="TPG Growth"/>
        <s v="Liberty City Ventures"/>
        <s v="Blackbird Ventures"/>
        <s v="BEENEXT"/>
        <s v="next47"/>
        <s v="QED Investors"/>
        <s v="Cybernaut Growth Fund"/>
        <s v="Alta Partners"/>
        <s v="Carsales"/>
        <s v="Kibo Ventures"/>
        <s v="Paradigm"/>
        <s v="Yabeo Capital"/>
        <s v="IMM Investment"/>
        <s v="V FUND"/>
        <s v="Gobi Partners"/>
        <s v="Alpha Wave Global"/>
        <s v="DataTribe"/>
        <s v="MMC Ventures"/>
        <s v="Tao Capital Partners"/>
        <s v="Crosslink Capital"/>
        <s v="Eurazeo"/>
        <s v="Stripe"/>
        <s v="Temasek"/>
        <s v="Relay Ventures"/>
        <s v="RedBird Capital Partners"/>
        <s v="Revolution"/>
        <s v="Knox Lane"/>
        <s v="Blumberg Capital"/>
        <s v="Jiangsu Sha Steel Group"/>
        <s v="Pantera Capital"/>
        <s v="Bain Capital Ventures"/>
        <s v="Expa"/>
        <s v="Eastern Bell Capital 32"/>
        <s v="Sierra Ventures"/>
        <s v="Fashion Tech Lab"/>
        <s v="Viola Ventures"/>
        <s v="SOSV"/>
        <s v="Deer Park Road"/>
        <s v="Zhangjiang Haocheng Venture Capital"/>
        <s v="8VC"/>
        <s v="Plug and Play Ventures"/>
        <s v="btov Partners"/>
        <s v="e.ventures"/>
        <s v="FirstMark Capital"/>
        <s v="GSR Ventures"/>
        <s v="ICONIQ Growth"/>
        <s v="VY Capital"/>
        <s v="Square Peg Capital"/>
        <s v="JTC Group"/>
        <s v="Vision Plus Capital"/>
        <s v="DCM Ventures"/>
        <s v="Magma Venture Partners"/>
        <s v="RRE Ventures"/>
        <s v="Ignition Partners"/>
        <s v="Northern Light Venture Capital"/>
        <s v="Undisclosed"/>
        <s v="Deciens Capital"/>
        <s v="Highland Capital Partners"/>
        <s v="Alta Ventures Mexico"/>
        <s v="K9 Ventures"/>
        <s v="Breega Capital"/>
        <s v="Pitango Venture Capital"/>
        <s v="Tiantu Capital"/>
        <s v="Tomales Bay Capital"/>
        <s v="Zheshang Venture Capital"/>
        <s v="Meritech Capital Partners"/>
        <s v="Bertelsmann Asia Investments"/>
        <s v="SEED Capital"/>
        <s v="Qiming Venture Partners"/>
        <s v="Obvious Ventures"/>
        <s v="A&amp;NN"/>
        <s v="Toyota Motor Corporation"/>
        <s v="Japan Post Capital"/>
        <s v="Rethink Impact"/>
        <s v="Northzone Ventures"/>
        <s v="L Capital Partners"/>
        <s v="ClalTech"/>
        <s v="JD.com"/>
        <s v="Gauss Ventures"/>
        <s v="QF Capital"/>
        <s v="ARCH Venture Partners"/>
        <s v="Lindeman Asia Investment"/>
        <s v="Helion Venture Partners"/>
        <s v="Blue Label Telecoms"/>
        <s v="V Star Capital"/>
        <s v="DESUN Capital"/>
        <s v="Nextech Invest"/>
        <s v="CreditEase Fintech Investment Fund"/>
        <s v="U.S.-China Green Fund"/>
        <s v="China Minsheng Investment"/>
        <s v="Yinhong Equity Investment Fund"/>
        <s v="Ding Xiang Capital"/>
        <s v="Yunqi Partners"/>
        <s v="Advent International"/>
        <s v="N/A"/>
        <s v="Source Code Capital"/>
        <s v="China Culture Industrial Investment Fund"/>
        <s v="Durable Capital Partners"/>
        <s v="Marathon Venture Partners"/>
        <s v="China Prosperity Capital"/>
        <s v="SoftBankGroup"/>
        <s v="American Express Ventures"/>
        <s v="N5 Capital"/>
        <s v="UNITY VENTURES"/>
        <s v="Shenzhen Capital Group"/>
        <s v="IA Ventures"/>
        <s v="Pelion Venture Partners"/>
        <s v="Bojiang Capital"/>
        <s v="Dark Horse Technology Group"/>
        <s v="NetEase Capital"/>
        <s v="Astanor Ventures"/>
        <s v="Geely"/>
        <s v="Jerusalem Venture Partners"/>
        <s v="YL Ventures"/>
        <s v="Iris Capital"/>
        <s v="Legend Capital"/>
        <s v="Max Ventures"/>
        <s v="Slow Ventures"/>
        <s v="Baidu"/>
        <s v="Left Lane Capital"/>
        <s v="Taigang Venture Capital"/>
        <s v="Kickstart Fund"/>
        <s v="Refactor Capital"/>
        <s v="Seaya Ventures"/>
        <s v="Orange Digital Ventures"/>
        <s v="Signal Peak Ventures"/>
        <s v="Newion Partners"/>
        <s v="Bonfire Ventures"/>
        <s v="TLV Partners"/>
        <s v="Innovation Endeavors"/>
        <s v="BNP Paribas"/>
        <s v="Simon Equity Partners"/>
        <s v="Phoenix New Media"/>
        <s v="Propel Venture Partners"/>
        <s v="Green Pine Capital Partners"/>
        <s v="Marchmont Ventures"/>
        <s v="Atinum Investment"/>
        <s v="SC.Holdings"/>
        <s v="MHS Capital"/>
        <s v="Advantech Capital"/>
        <s v="SWaN &amp; Legend Ventures"/>
        <s v="SignalFire"/>
        <s v="York Capital Management"/>
        <s v="AirTree Ventures"/>
        <s v="Chromo Invest"/>
        <s v="LocalGlobe"/>
        <s v="Mitsubishi Corporation"/>
        <s v="Dila Capital"/>
        <s v="Javelin Venture Partners"/>
        <s v="Trane Technologies"/>
        <s v="Wamda Capital"/>
        <s v="Cool Japan Fund"/>
        <s v="Version One Ventures"/>
        <s v="Craft Ventures"/>
        <s v="Costanoa Ventures"/>
        <s v="RPM Ventures"/>
        <s v="Polaris Partners"/>
        <s v="Flagship Pioneering"/>
        <s v="SoftBank Latin America Fund"/>
        <s v="L'Occitane"/>
        <s v="Kinnevik"/>
        <s v="Newpath Partners"/>
        <s v="Partech Partners"/>
        <s v="Mayfield"/>
        <s v="ICG"/>
        <s v="CDIB Capital"/>
        <s v="Russia-China Investment Fund"/>
        <s v="Dynamo VC"/>
        <s v="China Reform Fund"/>
        <s v="Intact Ventures"/>
        <s v="500 Global"/>
        <s v="Polychain Capital"/>
        <s v="M13"/>
        <s v="HV Capital"/>
        <s v="Edison Partners"/>
        <s v="XBTO Ventures"/>
        <s v="Pritzker Group Venture Capital"/>
        <s v="BlueRun Ventures"/>
        <s v="Ardian"/>
        <s v="WestBridge Capital"/>
        <s v="Auriga"/>
        <s v="Accelm Scania Growth Capital"/>
        <s v="Opus Capital"/>
        <s v="Draper Fisher Jurtson"/>
        <s v="Mangrove Capital Partners"/>
        <s v="Beijing Juneng Hesheng Industry Investment Fund"/>
        <s v="Fireside Ventures"/>
        <s v="Inflexion Private Equity"/>
        <s v="SAIF Partners India"/>
        <s v="Bain Capital"/>
        <s v="Dragonfly Captial"/>
        <s v="Bain Capital Tech Opportunities"/>
        <s v="FundersClub"/>
        <s v="Intel Capital"/>
        <s v="Softbank Ventures Asia"/>
        <s v="Invus Group"/>
        <s v="Lerer Hippeau"/>
        <s v="Lemniscap VC"/>
        <s v="C5 Capital"/>
        <s v="Yunfeng Capital"/>
        <s v="Banyan Capital"/>
        <s v="Woodford Investment Management"/>
        <s v="Georgian Co-Investment Fund"/>
        <s v="Mundi Ventures"/>
        <s v="WRVI Capital"/>
        <s v="Franklin Templeton"/>
        <s v="Valor Capital Group"/>
        <s v="SingTel Innov8"/>
        <s v="American Family Ventures"/>
        <s v="Trinity Ventures"/>
        <s v="Acero Capital"/>
        <s v="Lightspeed India Partners"/>
        <s v="Vitruvian Partners"/>
        <s v="Standard Chartered"/>
        <s v="Cowboy Ventures"/>
        <s v="Multicoin Capital"/>
        <s v="FTV Capital"/>
        <s v="Delian Capital"/>
        <s v="Primary Venture Partners"/>
        <s v="OLX Group"/>
        <s v="Next Play Ventures"/>
        <s v="Paladin Capital Group"/>
        <s v="SCB 10X"/>
        <s v="Prometheus Capital"/>
        <s v="TPG Capital"/>
        <s v="Volcanics Ventures"/>
        <s v="Wildcat Capital Management"/>
        <s v="TDK Ventures"/>
        <s v="Glory Ventures"/>
        <s v="Ginko Ventures"/>
        <s v="Fosun RZ Capital"/>
        <s v="Wing Venture Capital"/>
        <s v="Koch Disruptive Technologies"/>
        <s v="Movile"/>
        <s v="One Equity Partners"/>
        <s v="BOC International"/>
        <s v="Genesis Partners"/>
        <s v="Berkshire Partners"/>
        <s v="CE-Ventures"/>
        <s v="TAL Education Group"/>
        <s v="Horizons Ventures"/>
        <s v="5Y Capital"/>
        <s v="Optum Ventures"/>
        <s v="3one4 Capital Partners"/>
        <s v="China Investment Corporation"/>
        <s v="NewAlpha"/>
        <s v="Flybridge Capital Partners"/>
        <s v="Morningside Venture Capital"/>
        <s v="NFX"/>
        <s v="Female Founders Fund"/>
        <s v="Silicon Valley Bank"/>
        <s v="Sinovation Ventures"/>
        <s v="Advance Venture Partners"/>
        <s v="Innova Capital - FIP"/>
        <s v="Danone Manifesto Ventures"/>
        <s v="JOY Capital"/>
        <s v="Owl Ventures"/>
        <s v="Vertex Ventures SE Asia"/>
        <s v="Investment Corporation of Dubai"/>
        <s v="U.S. Venture Partners"/>
        <s v="Lakestar"/>
        <s v="R-Z Capital"/>
        <s v="Rembrandt Venture Partners"/>
        <s v="One Luxury Group"/>
        <s v="Earlybird Venture Capital"/>
        <s v="AWZ Ventures"/>
        <s v="Prysm Capital"/>
        <s v="Sozo Ventures"/>
        <s v="Wellington Management"/>
        <s v="Bregal Sagemount"/>
        <s v="Green Bay Ventures"/>
        <s v="Silver Lake Partners"/>
        <s v="K2 Global"/>
        <s v="Alpargatas"/>
        <s v="Fasanara Capital"/>
        <s v="Griffin Gaming Partners"/>
        <s v="Hyde Park Venture Partners"/>
        <s v="Gunosy Capital"/>
        <s v="True Ventures"/>
        <s v="Storm Ventures"/>
        <s v="Prime Movers Lab"/>
        <s v="Eclipse Ventures"/>
        <s v="China Everbright Limited"/>
        <s v="Silverton Partners"/>
        <s v="British Patient Capital"/>
        <s v="GCP Capital Partners"/>
        <s v="Anthemis"/>
        <s v="Big Bets"/>
        <s v="Vostok New Ventures"/>
        <s v="SAIF Partners China"/>
        <s v="Equal Ventures"/>
        <s v="Co-Energy Finance"/>
        <s v="RRE Ventures+"/>
        <s v="K2 Ventures"/>
        <s v="58.com"/>
        <s v="Xingwang Investment Management"/>
        <s v="IAG Capital Partners"/>
        <s v="Novator Partners"/>
      </sharedItems>
    </cacheField>
    <cacheField name="Investor 2" numFmtId="3">
      <sharedItems containsBlank="1"/>
    </cacheField>
    <cacheField name="Investor 3" numFmtId="3">
      <sharedItems containsBlank="1"/>
    </cacheField>
    <cacheField name="Investor 4" numFmtId="3">
      <sharedItems containsBlank="1"/>
    </cacheField>
    <cacheField name="Years to unicorn " numFmtId="0" formula="'Year Joined'-'Year Founded'" databaseField="0"/>
    <cacheField name="Avg # Yrs to Unicorn" numFmtId="0" formula="'Years to unicorn '/'Count of Company'" databaseField="0"/>
    <cacheField name="ROI " numFmtId="0" formula="( ('Valuation_final '-Funding_final)/Funding_final)*100%" databaseField="0"/>
    <cacheField name="Industry Avg to Unicorn" numFmtId="0" formula=" ('Year Joined' -'Year Founded' )/'Count of Compan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4">
  <r>
    <x v="0"/>
    <n v="1"/>
    <s v="$180B"/>
    <s v="180000000000"/>
    <x v="0"/>
    <d v="2017-04-07T00:00:00"/>
    <n v="2017"/>
    <x v="0"/>
    <x v="0"/>
    <x v="0"/>
    <s v="Asia"/>
    <x v="0"/>
    <s v="$8B"/>
    <s v="$8000000000"/>
    <s v="8000000000"/>
    <n v="8000000000"/>
    <s v="Sequoia Capital China, SIG Asia Investments, Sina Weibo, Softbank Group"/>
    <x v="0"/>
    <s v=" SIG Asia Investments"/>
    <s v=" Sina Weibo"/>
    <s v=" Softbank Group"/>
  </r>
  <r>
    <x v="1"/>
    <n v="1"/>
    <s v="$100B"/>
    <s v="100000000000"/>
    <x v="1"/>
    <d v="2012-12-01T00:00:00"/>
    <n v="2012"/>
    <x v="1"/>
    <x v="1"/>
    <x v="1"/>
    <s v="North America"/>
    <x v="1"/>
    <s v="$7B"/>
    <s v="$7000000000"/>
    <s v="7000000000"/>
    <n v="7000000000"/>
    <s v="Founders Fund, Draper Fisher Jurvetson, Rothenberg Ventures"/>
    <x v="1"/>
    <s v=" Draper Fisher Jurvetson"/>
    <s v=" Rothenberg Ventures"/>
    <m/>
  </r>
  <r>
    <x v="2"/>
    <n v="1"/>
    <s v="$100B"/>
    <s v="100000000000"/>
    <x v="1"/>
    <d v="2018-07-03T00:00:00"/>
    <n v="2018"/>
    <x v="2"/>
    <x v="2"/>
    <x v="0"/>
    <s v="Asia"/>
    <x v="2"/>
    <s v="$2B"/>
    <s v="$2000000000"/>
    <s v="2000000000"/>
    <n v="2000000000"/>
    <s v="Tiger Global Management, Sequoia Capital China, Shunwei Capital Partners"/>
    <x v="2"/>
    <s v=" Sequoia Capital China"/>
    <s v=" Shunwei Capital Partners"/>
    <m/>
  </r>
  <r>
    <x v="3"/>
    <n v="1"/>
    <s v="$95B"/>
    <s v="95000000000"/>
    <x v="2"/>
    <d v="2014-01-23T00:00:00"/>
    <n v="2014"/>
    <x v="3"/>
    <x v="3"/>
    <x v="1"/>
    <s v="North America"/>
    <x v="3"/>
    <s v="$2B"/>
    <s v="$2000000000"/>
    <s v="2000000000"/>
    <n v="2000000000"/>
    <s v="Khosla Ventures, LowercaseCapital, capitalG"/>
    <x v="3"/>
    <s v=" LowercaseCapital"/>
    <s v=" capitalG"/>
    <m/>
  </r>
  <r>
    <x v="4"/>
    <n v="1"/>
    <s v="$46B"/>
    <s v="46000000000"/>
    <x v="3"/>
    <d v="2011-12-12T00:00:00"/>
    <n v="2011"/>
    <x v="3"/>
    <x v="4"/>
    <x v="2"/>
    <s v="Europe"/>
    <x v="4"/>
    <s v="$4B"/>
    <s v="$4000000000"/>
    <s v="4000000000"/>
    <n v="4000000000"/>
    <s v="Institutional Venture Partners, Sequoia Capital, General Atlantic"/>
    <x v="4"/>
    <s v=" Sequoia Capital"/>
    <s v=" General Atlantic"/>
    <m/>
  </r>
  <r>
    <x v="5"/>
    <n v="1"/>
    <s v="$40B"/>
    <s v="40000000000"/>
    <x v="4"/>
    <d v="2018-01-08T00:00:00"/>
    <n v="2018"/>
    <x v="4"/>
    <x v="5"/>
    <x v="3"/>
    <s v="Oceania"/>
    <x v="0"/>
    <s v="$572M"/>
    <s v="$572000000"/>
    <s v="572000000"/>
    <n v="572000000"/>
    <s v="Sequoia Capital China, Blackbird Ventures, Matrix Partners"/>
    <x v="0"/>
    <s v=" Blackbird Ventures"/>
    <s v=" Matrix Partners"/>
    <m/>
  </r>
  <r>
    <x v="6"/>
    <n v="1"/>
    <s v="$40B"/>
    <s v="40000000000"/>
    <x v="4"/>
    <d v="2019-05-02T00:00:00"/>
    <n v="2019"/>
    <x v="3"/>
    <x v="6"/>
    <x v="4"/>
    <s v="Europe"/>
    <x v="0"/>
    <s v="$2B"/>
    <s v="$2000000000"/>
    <s v="2000000000"/>
    <n v="2000000000"/>
    <s v="Tiger Global Management, Insight Partners, DST Global"/>
    <x v="2"/>
    <s v=" Insight Partners"/>
    <s v=" DST Global"/>
    <m/>
  </r>
  <r>
    <x v="7"/>
    <n v="1"/>
    <s v="$39B"/>
    <s v="39000000000"/>
    <x v="5"/>
    <d v="2014-12-30T00:00:00"/>
    <n v="2014"/>
    <x v="5"/>
    <x v="3"/>
    <x v="1"/>
    <s v="North America"/>
    <x v="0"/>
    <s v="$3B"/>
    <s v="$3000000000"/>
    <s v="3000000000"/>
    <n v="3000000000"/>
    <s v="Khosla Ventures, Kleiner Perkins Caufield &amp; Byers, Collaborative Fund"/>
    <x v="3"/>
    <s v=" Kleiner Perkins Caufield &amp; Byers"/>
    <s v=" Collaborative Fund"/>
    <m/>
  </r>
  <r>
    <x v="8"/>
    <n v="1"/>
    <s v="$38B"/>
    <s v="38000000000"/>
    <x v="6"/>
    <d v="2017-12-20T00:00:00"/>
    <n v="2017"/>
    <x v="6"/>
    <x v="3"/>
    <x v="1"/>
    <s v="North America"/>
    <x v="5"/>
    <s v="$14B"/>
    <s v="$14000000000"/>
    <s v="14000000000"/>
    <n v="14000000000"/>
    <s v="Tiger Global Management"/>
    <x v="2"/>
    <m/>
    <m/>
    <m/>
  </r>
  <r>
    <x v="9"/>
    <n v="1"/>
    <s v="$38B"/>
    <s v="38000000000"/>
    <x v="6"/>
    <d v="2019-02-05T00:00:00"/>
    <n v="2019"/>
    <x v="7"/>
    <x v="3"/>
    <x v="1"/>
    <s v="North America"/>
    <x v="6"/>
    <s v="$3B"/>
    <s v="$3000000000"/>
    <s v="3000000000"/>
    <n v="3000000000"/>
    <s v="Andreessen Horowitz, New Enterprise Associates, Battery Ventures"/>
    <x v="5"/>
    <s v=" New Enterprise Associates"/>
    <s v=" Battery Ventures"/>
    <m/>
  </r>
  <r>
    <x v="10"/>
    <n v="1"/>
    <s v="$33B"/>
    <s v="33000000000"/>
    <x v="7"/>
    <d v="2018-04-26T00:00:00"/>
    <n v="2018"/>
    <x v="3"/>
    <x v="6"/>
    <x v="4"/>
    <s v="Europe"/>
    <x v="5"/>
    <s v="$2B"/>
    <s v="$2000000000"/>
    <s v="2000000000"/>
    <n v="2000000000"/>
    <s v="index Ventures, DST Global, Ribbit Capital"/>
    <x v="6"/>
    <s v=" DST Global"/>
    <s v=" Ribbit Capital"/>
    <m/>
  </r>
  <r>
    <x v="11"/>
    <n v="1"/>
    <s v="$32B"/>
    <s v="32000000000"/>
    <x v="8"/>
    <d v="2018-10-26T00:00:00"/>
    <n v="2018"/>
    <x v="1"/>
    <x v="7"/>
    <x v="1"/>
    <s v="North America"/>
    <x v="7"/>
    <s v="$7B"/>
    <s v="$7000000000"/>
    <s v="7000000000"/>
    <n v="7000000000"/>
    <s v="Tencent Holdings, KKR, Smash Ventures"/>
    <x v="7"/>
    <s v=" KKR"/>
    <s v=" Smash Ventures"/>
    <m/>
  </r>
  <r>
    <x v="12"/>
    <n v="1"/>
    <s v="$32B"/>
    <s v="32000000000"/>
    <x v="8"/>
    <d v="2021-07-20T00:00:00"/>
    <n v="2021"/>
    <x v="3"/>
    <x v="8"/>
    <x v="5"/>
    <s v="North America"/>
    <x v="8"/>
    <s v="$2B"/>
    <s v="$2000000000"/>
    <s v="2000000000"/>
    <n v="2000000000"/>
    <s v="Sequoia Capital, Thoma Bravo, Softbank"/>
    <x v="8"/>
    <s v=" Thoma Bravo"/>
    <s v=" Softbank"/>
    <m/>
  </r>
  <r>
    <x v="13"/>
    <n v="1"/>
    <s v="$27B"/>
    <s v="27000000000"/>
    <x v="9"/>
    <d v="2012-06-06T00:00:00"/>
    <n v="2012"/>
    <x v="2"/>
    <x v="9"/>
    <x v="1"/>
    <s v="North America"/>
    <x v="1"/>
    <s v="$4B"/>
    <s v="$4000000000"/>
    <s v="4000000000"/>
    <n v="4000000000"/>
    <s v="SoftBank Group, Andreessen Horowitz, Temasek Holdings"/>
    <x v="9"/>
    <s v=" Andreessen Horowitz"/>
    <s v=" Temasek Holdings"/>
    <m/>
  </r>
  <r>
    <x v="14"/>
    <n v="1"/>
    <s v="$25B"/>
    <s v="25000000000"/>
    <x v="10"/>
    <d v="2019-03-05T00:00:00"/>
    <n v="2019"/>
    <x v="3"/>
    <x v="3"/>
    <x v="1"/>
    <s v="North America"/>
    <x v="6"/>
    <s v="$2B"/>
    <s v="$2000000000"/>
    <s v="2000000000"/>
    <n v="2000000000"/>
    <s v="Forerunner Ventures, Crosslink Capital, Homebrew"/>
    <x v="10"/>
    <s v=" Crosslink Capital"/>
    <s v=" Homebrew"/>
    <m/>
  </r>
  <r>
    <x v="15"/>
    <n v="1"/>
    <s v="$22B"/>
    <s v="22000000000"/>
    <x v="11"/>
    <d v="2017-07-25T00:00:00"/>
    <n v="2017"/>
    <x v="8"/>
    <x v="10"/>
    <x v="6"/>
    <s v="Asia"/>
    <x v="2"/>
    <s v="$4B"/>
    <s v="$4000000000"/>
    <s v="4000000000"/>
    <n v="4000000000"/>
    <s v="Tencent Holdings, Lightspeed India Partners, Sequoia Capital India"/>
    <x v="7"/>
    <s v=" Lightspeed India Partners"/>
    <s v=" Sequoia Capital India"/>
    <m/>
  </r>
  <r>
    <x v="16"/>
    <n v="1"/>
    <s v="$20B"/>
    <s v="20000000000"/>
    <x v="12"/>
    <d v="2021-04-07T00:00:00"/>
    <n v="2021"/>
    <x v="5"/>
    <x v="11"/>
    <x v="7"/>
    <s v="Asia"/>
    <x v="5"/>
    <s v="$5B"/>
    <s v="$5000000000"/>
    <s v="5000000000"/>
    <n v="5000000000"/>
    <s v="Hillhouse Capital Management, Boyu Capital, Sequoia Capital China"/>
    <x v="11"/>
    <s v=" Boyu Capital"/>
    <s v=" Sequoia Capital China"/>
    <m/>
  </r>
  <r>
    <x v="17"/>
    <n v="1"/>
    <s v="$20B"/>
    <s v="20000000000"/>
    <x v="12"/>
    <d v="2016-03-31T00:00:00"/>
    <n v="2016"/>
    <x v="2"/>
    <x v="12"/>
    <x v="0"/>
    <s v="Asia"/>
    <x v="6"/>
    <s v="$918M"/>
    <s v="$918000000"/>
    <s v="918000000"/>
    <n v="918000000"/>
    <s v="GGV Capital, ZhenFund, Tencent"/>
    <x v="12"/>
    <s v=" ZhenFund"/>
    <s v=" Tencent"/>
    <m/>
  </r>
  <r>
    <x v="18"/>
    <n v="1"/>
    <s v="$18B"/>
    <s v="18000000000"/>
    <x v="13"/>
    <d v="2022-01-05T00:00:00"/>
    <n v="2022"/>
    <x v="4"/>
    <x v="3"/>
    <x v="1"/>
    <s v="North America"/>
    <x v="9"/>
    <s v="$476M"/>
    <s v="$476000000"/>
    <s v="476000000"/>
    <n v="476000000"/>
    <s v="Accel, AltaIR Capital, Technology Crossover Ventures"/>
    <x v="13"/>
    <s v=" AltaIR Capital"/>
    <s v=" Technology Crossover Ventures"/>
    <m/>
  </r>
  <r>
    <x v="19"/>
    <n v="1"/>
    <s v="$17B"/>
    <s v="17000000000"/>
    <x v="14"/>
    <d v="2017-05-31T00:00:00"/>
    <n v="2017"/>
    <x v="8"/>
    <x v="0"/>
    <x v="0"/>
    <s v="Asia"/>
    <x v="0"/>
    <s v="$4B"/>
    <s v="$4000000000"/>
    <s v="4000000000"/>
    <n v="4000000000"/>
    <s v="Tencent Holdings, Warbug Pincus, IDG Capital"/>
    <x v="7"/>
    <s v=" Warbug Pincus"/>
    <s v=" IDG Capital"/>
    <m/>
  </r>
  <r>
    <x v="20"/>
    <n v="1"/>
    <s v="$15B"/>
    <s v="15000000000"/>
    <x v="15"/>
    <d v="2019-12-03T00:00:00"/>
    <n v="2019"/>
    <x v="3"/>
    <x v="6"/>
    <x v="4"/>
    <s v="Europe"/>
    <x v="10"/>
    <s v="$770M"/>
    <s v="$770000000"/>
    <s v="770000000"/>
    <n v="770000000"/>
    <s v="Target Global, General Catalyst, Durable Capital Partners"/>
    <x v="14"/>
    <s v=" General Catalyst"/>
    <s v=" Durable Capital Partners"/>
    <m/>
  </r>
  <r>
    <x v="21"/>
    <n v="1"/>
    <s v="$15B"/>
    <s v="15000000000"/>
    <x v="15"/>
    <d v="2018-04-20T00:00:00"/>
    <n v="2018"/>
    <x v="4"/>
    <x v="3"/>
    <x v="1"/>
    <s v="North America"/>
    <x v="0"/>
    <s v="$979M"/>
    <s v="$979000000"/>
    <s v="979000000"/>
    <n v="979000000"/>
    <s v="Benchmark, Greylock Partners, Tencent Holdings"/>
    <x v="15"/>
    <s v=" Greylock Partners"/>
    <s v=" Tencent Holdings"/>
    <m/>
  </r>
  <r>
    <x v="22"/>
    <n v="1"/>
    <s v="$15B"/>
    <s v="15000000000"/>
    <x v="15"/>
    <d v="2020-03-01T00:00:00"/>
    <n v="2020"/>
    <x v="6"/>
    <x v="0"/>
    <x v="0"/>
    <s v="Asia"/>
    <x v="10"/>
    <s v="$721M"/>
    <s v="$721000000"/>
    <s v="721000000"/>
    <n v="721000000"/>
    <s v="Sequoia Capital China, Longfor Capitalm, Gaorong Capital"/>
    <x v="0"/>
    <s v=" Longfor Capitalm"/>
    <s v=" Gaorong Capital"/>
    <m/>
  </r>
  <r>
    <x v="23"/>
    <n v="1"/>
    <s v="$15B"/>
    <s v="15000000000"/>
    <x v="15"/>
    <d v="2020-10-08T00:00:00"/>
    <n v="2020"/>
    <x v="2"/>
    <x v="13"/>
    <x v="1"/>
    <s v="North America"/>
    <x v="6"/>
    <s v="$3B"/>
    <s v="$3000000000"/>
    <s v="3000000000"/>
    <n v="3000000000"/>
    <s v="Accel, Softbank Group, Anthos Capital"/>
    <x v="13"/>
    <s v=" Softbank Group"/>
    <s v=" Anthos Capital"/>
    <m/>
  </r>
  <r>
    <x v="24"/>
    <n v="1"/>
    <s v="$14B"/>
    <s v="14000000000"/>
    <x v="16"/>
    <d v="2021-02-17T00:00:00"/>
    <n v="2021"/>
    <x v="3"/>
    <x v="6"/>
    <x v="4"/>
    <s v="Europe"/>
    <x v="9"/>
    <s v="$490M"/>
    <s v="$490000000"/>
    <s v="490000000"/>
    <n v="490000000"/>
    <s v="Lightspeed Venture Partners, Google Ventures, Lakestar"/>
    <x v="16"/>
    <s v=" Google Ventures"/>
    <s v=" Lakestar"/>
    <m/>
  </r>
  <r>
    <x v="25"/>
    <n v="1"/>
    <s v="$13B"/>
    <s v="13000000000"/>
    <x v="17"/>
    <d v="2018-12-11T00:00:00"/>
    <n v="2018"/>
    <x v="3"/>
    <x v="3"/>
    <x v="1"/>
    <s v="North America"/>
    <x v="0"/>
    <s v="$734M"/>
    <s v="$734000000"/>
    <s v="734000000"/>
    <n v="734000000"/>
    <s v="New Enterprise Associates, Spar Capital, Index Ventures"/>
    <x v="17"/>
    <s v=" Spar Capital"/>
    <s v=" Index Ventures"/>
    <m/>
  </r>
  <r>
    <x v="26"/>
    <n v="1"/>
    <s v="$13B"/>
    <s v="13000000000"/>
    <x v="17"/>
    <d v="2018-10-16T00:00:00"/>
    <n v="2018"/>
    <x v="9"/>
    <x v="14"/>
    <x v="1"/>
    <s v="North America"/>
    <x v="11"/>
    <s v="$2B"/>
    <s v="$2000000000"/>
    <s v="2000000000"/>
    <n v="2000000000"/>
    <s v="Andreessen Horowitz, F-Prime Capital, Venrock"/>
    <x v="5"/>
    <s v=" F-Prime Capital"/>
    <s v=" Venrock"/>
    <m/>
  </r>
  <r>
    <x v="27"/>
    <n v="1"/>
    <s v="$13B"/>
    <s v="13000000000"/>
    <x v="17"/>
    <d v="2021-07-20T00:00:00"/>
    <n v="2021"/>
    <x v="2"/>
    <x v="15"/>
    <x v="1"/>
    <s v="North America"/>
    <x v="11"/>
    <s v="$427M"/>
    <s v="$427000000"/>
    <s v="427000000"/>
    <n v="427000000"/>
    <s v="Andreessen Horowitz, Thirty Five Ventures, Sound Ventures"/>
    <x v="5"/>
    <s v=" Thirty Five Ventures"/>
    <s v=" Sound Ventures"/>
    <m/>
  </r>
  <r>
    <x v="28"/>
    <n v="1"/>
    <s v="$13B"/>
    <s v="13000000000"/>
    <x v="17"/>
    <d v="2019-10-10T00:00:00"/>
    <n v="2019"/>
    <x v="4"/>
    <x v="3"/>
    <x v="1"/>
    <s v="North America"/>
    <x v="12"/>
    <s v="$400M"/>
    <s v="$400000000"/>
    <s v="400000000"/>
    <n v="400000000"/>
    <s v="General Catalyst, Institutional Venture Partners, Breyer Capital"/>
    <x v="18"/>
    <s v=" Institutional Venture Partners"/>
    <s v=" Breyer Capital"/>
    <m/>
  </r>
  <r>
    <x v="29"/>
    <n v="1"/>
    <s v="$12B"/>
    <s v="12000000000"/>
    <x v="18"/>
    <d v="2019-07-12T00:00:00"/>
    <n v="2019"/>
    <x v="0"/>
    <x v="16"/>
    <x v="1"/>
    <s v="North America"/>
    <x v="10"/>
    <s v="$4B"/>
    <s v="$4000000000"/>
    <s v="4000000000"/>
    <n v="4000000000"/>
    <s v="Volkswagen Group, Ford Autonomous Vehicles"/>
    <x v="19"/>
    <s v=" Ford Autonomous Vehicles"/>
    <m/>
    <m/>
  </r>
  <r>
    <x v="30"/>
    <n v="1"/>
    <s v="$12B"/>
    <s v="12000000000"/>
    <x v="18"/>
    <d v="2019-06-12T00:00:00"/>
    <n v="2019"/>
    <x v="1"/>
    <x v="4"/>
    <x v="2"/>
    <s v="Europe"/>
    <x v="10"/>
    <s v="$4B"/>
    <s v="$4000000000"/>
    <s v="4000000000"/>
    <n v="4000000000"/>
    <s v="Vattenfall, Volkswagen Group, Goldman Sachs"/>
    <x v="20"/>
    <s v=" Volkswagen Group"/>
    <s v=" Goldman Sachs"/>
    <m/>
  </r>
  <r>
    <x v="31"/>
    <n v="1"/>
    <s v="$12B"/>
    <s v="12000000000"/>
    <x v="18"/>
    <d v="2019-10-30T00:00:00"/>
    <n v="2019"/>
    <x v="0"/>
    <x v="3"/>
    <x v="1"/>
    <s v="North America"/>
    <x v="11"/>
    <s v="$1B"/>
    <s v="$1000000000"/>
    <s v="1000000000"/>
    <n v="1000000000"/>
    <s v="Khosla Ventures, Forerunner Ventures, Sequoia Capital"/>
    <x v="3"/>
    <s v=" Forerunner Ventures"/>
    <s v=" Sequoia Capital"/>
    <m/>
  </r>
  <r>
    <x v="32"/>
    <n v="1"/>
    <s v="$12B"/>
    <s v="12000000000"/>
    <x v="18"/>
    <d v="2018-11-15T00:00:00"/>
    <n v="2018"/>
    <x v="4"/>
    <x v="3"/>
    <x v="1"/>
    <s v="North America"/>
    <x v="6"/>
    <s v="$1B"/>
    <s v="$1000000000"/>
    <s v="1000000000"/>
    <n v="1000000000"/>
    <s v="Caffeinated Capital, CRV, Founder Collective"/>
    <x v="21"/>
    <s v=" CRV"/>
    <s v=" Founder Collective"/>
    <m/>
  </r>
  <r>
    <x v="33"/>
    <n v="1"/>
    <s v="$12B"/>
    <s v="12000000000"/>
    <x v="18"/>
    <d v="2018-10-05T00:00:00"/>
    <n v="2018"/>
    <x v="3"/>
    <x v="3"/>
    <x v="1"/>
    <s v="North America"/>
    <x v="11"/>
    <s v="$1B"/>
    <s v="$1000000000"/>
    <s v="1000000000"/>
    <n v="1000000000"/>
    <s v="DST Global, Ribbit Capital, Greenoaks Capital Management"/>
    <x v="22"/>
    <s v=" Ribbit Capital"/>
    <s v=" Greenoaks Capital Management"/>
    <m/>
  </r>
  <r>
    <x v="34"/>
    <n v="1"/>
    <s v="$12B"/>
    <s v="12000000000"/>
    <x v="18"/>
    <d v="2021-03-26T00:00:00"/>
    <n v="2021"/>
    <x v="2"/>
    <x v="17"/>
    <x v="8"/>
    <s v="Europe"/>
    <x v="5"/>
    <s v="$2B"/>
    <s v="$2000000000"/>
    <s v="2000000000"/>
    <n v="2000000000"/>
    <s v="Tiger Global Management, Sequoia Capital, Revo Capital"/>
    <x v="2"/>
    <s v=" Sequoia Capital"/>
    <s v=" Revo Capital"/>
    <m/>
  </r>
  <r>
    <x v="35"/>
    <n v="1"/>
    <s v="$12B"/>
    <s v="12000000000"/>
    <x v="18"/>
    <d v="2018-08-06T00:00:00"/>
    <n v="2018"/>
    <x v="9"/>
    <x v="18"/>
    <x v="1"/>
    <s v="North America"/>
    <x v="2"/>
    <s v="$799M"/>
    <s v="$799000000"/>
    <s v="799000000"/>
    <n v="799000000"/>
    <s v="Vickers Venture Partners, IKEA GreenTech"/>
    <x v="23"/>
    <s v=" IKEA GreenTech"/>
    <m/>
    <m/>
  </r>
  <r>
    <x v="36"/>
    <n v="1"/>
    <s v="$12B"/>
    <s v="12000000000"/>
    <x v="18"/>
    <d v="2018-07-06T00:00:00"/>
    <n v="2018"/>
    <x v="10"/>
    <x v="0"/>
    <x v="0"/>
    <s v="Asia"/>
    <x v="5"/>
    <s v="$765M"/>
    <s v="$765000000"/>
    <s v="765000000"/>
    <n v="765000000"/>
    <s v="Coatue Management, Sequoia Capital China, IDG Capital"/>
    <x v="24"/>
    <s v=" Sequoia Capital China"/>
    <s v=" IDG Capital"/>
    <m/>
  </r>
  <r>
    <x v="37"/>
    <n v="1"/>
    <s v="$12B"/>
    <s v="12000000000"/>
    <x v="18"/>
    <d v="2021-10-13T00:00:00"/>
    <n v="2021"/>
    <x v="4"/>
    <x v="19"/>
    <x v="1"/>
    <s v="North America"/>
    <x v="13"/>
    <s v="$800M"/>
    <s v="$800000000"/>
    <s v="800000000"/>
    <n v="800000000"/>
    <s v="New Enterprise Associates, BDT Capital Partners, Davidson Kempner Capital Management"/>
    <x v="17"/>
    <s v=" BDT Capital Partners"/>
    <s v=" Davidson Kempner Capital Management"/>
    <m/>
  </r>
  <r>
    <x v="38"/>
    <n v="1"/>
    <s v="$12B"/>
    <s v="12000000000"/>
    <x v="18"/>
    <d v="2020-07-22T00:00:00"/>
    <n v="2020"/>
    <x v="2"/>
    <x v="20"/>
    <x v="0"/>
    <s v="Asia"/>
    <x v="12"/>
    <s v="$5B"/>
    <s v="$5000000000"/>
    <s v="5000000000"/>
    <n v="5000000000"/>
    <s v="KKR, Tencent Holdings, Sequoia Capital China"/>
    <x v="25"/>
    <s v=" Tencent Holdings"/>
    <s v=" Sequoia Capital China"/>
    <m/>
  </r>
  <r>
    <x v="39"/>
    <n v="1"/>
    <s v="$11B"/>
    <s v="11000000000"/>
    <x v="19"/>
    <d v="2021-06-03T00:00:00"/>
    <n v="2021"/>
    <x v="11"/>
    <x v="12"/>
    <x v="0"/>
    <s v="Asia"/>
    <x v="6"/>
    <s v="$376M"/>
    <s v="$376000000"/>
    <s v="376000000"/>
    <n v="376000000"/>
    <s v="LTW Capital, Legend Capital, Qualcomm Ventures"/>
    <x v="26"/>
    <s v=" Legend Capital"/>
    <s v=" Qualcomm Ventures"/>
    <m/>
  </r>
  <r>
    <x v="40"/>
    <n v="1"/>
    <s v="$11B"/>
    <s v="11000000000"/>
    <x v="19"/>
    <d v="2018-05-29T00:00:00"/>
    <n v="2018"/>
    <x v="11"/>
    <x v="21"/>
    <x v="9"/>
    <s v="Europe"/>
    <x v="6"/>
    <s v="$1B"/>
    <s v="$1000000000"/>
    <s v="1000000000"/>
    <n v="1000000000"/>
    <s v="Didi Chuxing, Diamler, TMT Investments"/>
    <x v="27"/>
    <s v=" Diamler"/>
    <s v=" TMT Investments"/>
    <m/>
  </r>
  <r>
    <x v="41"/>
    <n v="1"/>
    <s v="$11B"/>
    <s v="11000000000"/>
    <x v="19"/>
    <d v="2018-06-21T00:00:00"/>
    <n v="2018"/>
    <x v="5"/>
    <x v="10"/>
    <x v="6"/>
    <s v="Asia"/>
    <x v="14"/>
    <s v="$5B"/>
    <s v="$5000000000"/>
    <s v="5000000000"/>
    <n v="5000000000"/>
    <s v="Accel India, SAIF Partners, Norwest Venture Partners"/>
    <x v="28"/>
    <s v=" SAIF Partners"/>
    <s v=" Norwest Venture Partners"/>
    <m/>
  </r>
  <r>
    <x v="42"/>
    <n v="1"/>
    <s v="$11B"/>
    <s v="11000000000"/>
    <x v="19"/>
    <d v="2021-05-08T00:00:00"/>
    <n v="2021"/>
    <x v="6"/>
    <x v="22"/>
    <x v="0"/>
    <s v="Asia"/>
    <x v="15"/>
    <s v="$558M"/>
    <s v="$558000000"/>
    <s v="558000000"/>
    <n v="558000000"/>
    <s v="Tencent Holdings, Hillhouse Capital Management, Yunfeng Capital"/>
    <x v="7"/>
    <s v=" Hillhouse Capital Management"/>
    <s v=" Yunfeng Capital"/>
    <m/>
  </r>
  <r>
    <x v="43"/>
    <n v="1"/>
    <s v="$11B"/>
    <s v="11000000000"/>
    <x v="19"/>
    <d v="2016-12-22T00:00:00"/>
    <n v="2016"/>
    <x v="10"/>
    <x v="6"/>
    <x v="4"/>
    <s v="Europe"/>
    <x v="16"/>
    <s v="$5B"/>
    <s v="$5000000000"/>
    <s v="5000000000"/>
    <n v="5000000000"/>
    <s v="Aviation Industry Corporation of China, Essence Financial, Jiangsu Sha Steel Group"/>
    <x v="29"/>
    <s v=" Essence Financial"/>
    <s v=" Jiangsu Sha Steel Group"/>
    <m/>
  </r>
  <r>
    <x v="40"/>
    <n v="1"/>
    <s v="$11B"/>
    <s v="11000000000"/>
    <x v="19"/>
    <d v="2021-10-08T00:00:00"/>
    <n v="2021"/>
    <x v="3"/>
    <x v="3"/>
    <x v="1"/>
    <s v="North America"/>
    <x v="14"/>
    <s v="$1B"/>
    <s v="$1000000000"/>
    <s v="1000000000"/>
    <n v="1000000000"/>
    <s v="Activant Capital, Tribe Capital, General Atlantic"/>
    <x v="30"/>
    <s v=" Tribe Capital"/>
    <s v=" General Atlantic"/>
    <m/>
  </r>
  <r>
    <x v="44"/>
    <n v="1"/>
    <s v="$11B"/>
    <s v="11000000000"/>
    <x v="19"/>
    <d v="2018-06-26T00:00:00"/>
    <n v="2018"/>
    <x v="7"/>
    <x v="23"/>
    <x v="10"/>
    <s v="Europe"/>
    <x v="9"/>
    <s v="$1B"/>
    <s v="$1000000000"/>
    <s v="1000000000"/>
    <n v="1000000000"/>
    <s v="Accel, 83North"/>
    <x v="13"/>
    <s v=" 83North"/>
    <m/>
    <m/>
  </r>
  <r>
    <x v="45"/>
    <n v="1"/>
    <s v="$10B"/>
    <s v="10000000000"/>
    <x v="20"/>
    <d v="2018-07-18T00:00:00"/>
    <n v="2018"/>
    <x v="8"/>
    <x v="0"/>
    <x v="0"/>
    <s v="Asia"/>
    <x v="14"/>
    <s v="$3B"/>
    <s v="$3000000000"/>
    <s v="3000000000"/>
    <n v="3000000000"/>
    <s v="Sequoia Capital China, Xiang He Capital, GGV Capital"/>
    <x v="0"/>
    <s v=" Xiang He Capital"/>
    <s v=" GGV Capital"/>
    <m/>
  </r>
  <r>
    <x v="46"/>
    <n v="1"/>
    <s v="$10B"/>
    <s v="10000000000"/>
    <x v="20"/>
    <d v="2019-12-20T00:00:00"/>
    <n v="2019"/>
    <x v="3"/>
    <x v="3"/>
    <x v="1"/>
    <s v="North America"/>
    <x v="0"/>
    <s v="$294M"/>
    <s v="$294000000"/>
    <s v="294000000"/>
    <n v="294000000"/>
    <s v="IDG Capital, Venture51, Lightspeed Venture Partners"/>
    <x v="31"/>
    <s v=" Venture51"/>
    <s v=" Lightspeed Venture Partners"/>
    <m/>
  </r>
  <r>
    <x v="47"/>
    <n v="1"/>
    <s v="$10B"/>
    <s v="10000000000"/>
    <x v="20"/>
    <d v="2018-09-25T00:00:00"/>
    <n v="2018"/>
    <x v="12"/>
    <x v="24"/>
    <x v="6"/>
    <s v="Asia"/>
    <x v="0"/>
    <s v="$3B"/>
    <s v="$3000000000"/>
    <s v="3000000000"/>
    <n v="3000000000"/>
    <s v="SoftBank Group, Sequoia Capital India,Lightspeed India Partners"/>
    <x v="9"/>
    <s v=" Sequoia Capital India"/>
    <s v="Lightspeed India Partners"/>
    <m/>
  </r>
  <r>
    <x v="48"/>
    <n v="1"/>
    <s v="$10B"/>
    <s v="10000000000"/>
    <x v="20"/>
    <d v="2018-06-05T00:00:00"/>
    <n v="2018"/>
    <x v="4"/>
    <x v="25"/>
    <x v="1"/>
    <s v="North America"/>
    <x v="17"/>
    <s v="$572M"/>
    <s v="$572000000"/>
    <s v="572000000"/>
    <n v="572000000"/>
    <s v="KKR, ES Ventures, North Bridge Growth Equity"/>
    <x v="25"/>
    <s v=" ES Ventures"/>
    <s v=" North Bridge Growth Equity"/>
    <m/>
  </r>
  <r>
    <x v="49"/>
    <n v="1"/>
    <s v="$10B"/>
    <s v="10000000000"/>
    <x v="20"/>
    <d v="2018-11-14T00:00:00"/>
    <n v="2018"/>
    <x v="4"/>
    <x v="26"/>
    <x v="1"/>
    <s v="North America"/>
    <x v="0"/>
    <s v="$1B"/>
    <s v="$1000000000"/>
    <s v="1000000000"/>
    <n v="1000000000"/>
    <s v="Bessemer Venture Partners, ICONIQ Capital, Battery Ventures"/>
    <x v="32"/>
    <s v=" ICONIQ Capital"/>
    <s v=" Battery Ventures"/>
    <m/>
  </r>
  <r>
    <x v="50"/>
    <n v="1"/>
    <s v="$10B"/>
    <s v="10000000000"/>
    <x v="20"/>
    <d v="2021-10-28T00:00:00"/>
    <n v="2021"/>
    <x v="3"/>
    <x v="3"/>
    <x v="1"/>
    <s v="North America"/>
    <x v="11"/>
    <s v="$564M"/>
    <s v="$564000000"/>
    <s v="564000000"/>
    <n v="564000000"/>
    <s v="DFJ Growth Fund, Coatue Management, Addition"/>
    <x v="33"/>
    <s v=" Coatue Management"/>
    <s v=" Addition"/>
    <m/>
  </r>
  <r>
    <x v="51"/>
    <n v="1"/>
    <s v="$10B"/>
    <s v="10000000000"/>
    <x v="20"/>
    <d v="2016-03-12T00:00:00"/>
    <n v="2016"/>
    <x v="2"/>
    <x v="0"/>
    <x v="0"/>
    <s v="Asia"/>
    <x v="5"/>
    <s v="$4B"/>
    <s v="$4000000000"/>
    <s v="4000000000"/>
    <n v="4000000000"/>
    <s v="Sequoia Capital China, GX Capital"/>
    <x v="0"/>
    <s v=" GX Capital"/>
    <m/>
    <m/>
  </r>
  <r>
    <x v="52"/>
    <n v="1"/>
    <s v="$10B"/>
    <s v="10000000000"/>
    <x v="20"/>
    <d v="2021-11-01T00:00:00"/>
    <n v="2021"/>
    <x v="3"/>
    <x v="15"/>
    <x v="1"/>
    <s v="North America"/>
    <x v="5"/>
    <s v="$1B"/>
    <s v="$1000000000"/>
    <s v="1000000000"/>
    <n v="1000000000"/>
    <s v="Ribbit Capital, capitalG, Softbank Group"/>
    <x v="34"/>
    <s v=" capitalG"/>
    <s v=" Softbank Group"/>
    <m/>
  </r>
  <r>
    <x v="53"/>
    <n v="1"/>
    <s v="$10B"/>
    <s v="10000000000"/>
    <x v="20"/>
    <d v="2020-04-30T00:00:00"/>
    <n v="2020"/>
    <x v="4"/>
    <x v="3"/>
    <x v="1"/>
    <s v="North America"/>
    <x v="0"/>
    <s v="$333M"/>
    <s v="$333000000"/>
    <s v="333000000"/>
    <n v="333000000"/>
    <s v="Index Ventures, Greylock Partners, Kleiner Perkins Caufield &amp; Byers"/>
    <x v="6"/>
    <s v=" Greylock Partners"/>
    <s v=" Kleiner Perkins Caufield &amp; Byers"/>
    <m/>
  </r>
  <r>
    <x v="54"/>
    <n v="1"/>
    <s v="$10B"/>
    <s v="10000000000"/>
    <x v="20"/>
    <d v="2015-12-18T00:00:00"/>
    <n v="2015"/>
    <x v="3"/>
    <x v="3"/>
    <x v="1"/>
    <s v="North America"/>
    <x v="9"/>
    <s v="$691M"/>
    <s v="$691000000"/>
    <s v="691000000"/>
    <n v="691000000"/>
    <s v="General Catalyst Partners, Google Ventures, Kleiner Perkins Caufield &amp; Byers"/>
    <x v="35"/>
    <s v=" Google Ventures"/>
    <s v=" Kleiner Perkins Caufield &amp; Byers"/>
    <m/>
  </r>
  <r>
    <x v="55"/>
    <n v="1"/>
    <s v="$10B"/>
    <s v="10000000000"/>
    <x v="20"/>
    <d v="2019-02-21T00:00:00"/>
    <n v="2019"/>
    <x v="5"/>
    <x v="27"/>
    <x v="11"/>
    <s v="Asia"/>
    <x v="6"/>
    <s v="$2B"/>
    <s v="$2000000000"/>
    <s v="2000000000"/>
    <n v="2000000000"/>
    <s v="MindWorks Ventures, Shunwei Capital Partners, Xiang He Capital"/>
    <x v="36"/>
    <s v=" Shunwei Capital Partners"/>
    <s v=" Xiang He Capital"/>
    <m/>
  </r>
  <r>
    <x v="56"/>
    <n v="1"/>
    <s v="$10B"/>
    <s v="10000000000"/>
    <x v="20"/>
    <d v="2020-04-01T00:00:00"/>
    <n v="2020"/>
    <x v="4"/>
    <x v="3"/>
    <x v="1"/>
    <s v="North America"/>
    <x v="10"/>
    <s v="$343M"/>
    <s v="$343000000"/>
    <s v="343000000"/>
    <n v="343000000"/>
    <s v="Index Ventures, Draft Ventures, Felicis Ventures"/>
    <x v="6"/>
    <s v=" Draft Ventures"/>
    <s v=" Felicis Ventures"/>
    <m/>
  </r>
  <r>
    <x v="57"/>
    <n v="1"/>
    <s v="$10B"/>
    <s v="10000000000"/>
    <x v="20"/>
    <d v="2017-07-31T00:00:00"/>
    <n v="2017"/>
    <x v="4"/>
    <x v="3"/>
    <x v="1"/>
    <s v="North America"/>
    <x v="4"/>
    <s v="$1B"/>
    <s v="$1000000000"/>
    <s v="1000000000"/>
    <n v="1000000000"/>
    <s v="Y Combinator, Sequoia Capital, Coatue Management"/>
    <x v="37"/>
    <s v=" Sequoia Capital"/>
    <s v=" Coatue Management"/>
    <m/>
  </r>
  <r>
    <x v="58"/>
    <n v="1"/>
    <s v="$10B"/>
    <s v="10000000000"/>
    <x v="20"/>
    <d v="2018-10-03T00:00:00"/>
    <n v="2018"/>
    <x v="4"/>
    <x v="3"/>
    <x v="1"/>
    <s v="North America"/>
    <x v="9"/>
    <s v="$497M"/>
    <s v="$497000000"/>
    <s v="497000000"/>
    <n v="497000000"/>
    <s v="DJF, Salesforce Ventures, Storm Ventures"/>
    <x v="38"/>
    <s v=" Salesforce Ventures"/>
    <s v=" Storm Ventures"/>
    <m/>
  </r>
  <r>
    <x v="59"/>
    <n v="1"/>
    <s v="$10B"/>
    <s v="10000000000"/>
    <x v="20"/>
    <d v="2020-07-15T00:00:00"/>
    <n v="2020"/>
    <x v="1"/>
    <x v="28"/>
    <x v="1"/>
    <s v="North America"/>
    <x v="8"/>
    <s v="$2B"/>
    <s v="$2000000000"/>
    <s v="2000000000"/>
    <n v="2000000000"/>
    <s v="Upper90, RiverPark Ventures, Advent International"/>
    <x v="39"/>
    <s v=" RiverPark Ventures"/>
    <s v=" Advent International"/>
    <m/>
  </r>
  <r>
    <x v="60"/>
    <n v="1"/>
    <s v="$9B"/>
    <s v="9000000000"/>
    <x v="21"/>
    <d v="2021-07-22T00:00:00"/>
    <n v="2021"/>
    <x v="3"/>
    <x v="29"/>
    <x v="12"/>
    <s v="Asia"/>
    <x v="0"/>
    <s v="$71M"/>
    <s v="$71000000"/>
    <s v="71000000"/>
    <n v="71000000"/>
    <s v="Qualcomm Ventures, Woori Investment, Hanwha Investment &amp; Securities"/>
    <x v="40"/>
    <s v=" Woori Investment"/>
    <s v=" Hanwha Investment &amp; Securities"/>
    <m/>
  </r>
  <r>
    <x v="61"/>
    <n v="1"/>
    <s v="$9B"/>
    <s v="9000000000"/>
    <x v="21"/>
    <d v="2019-06-10T00:00:00"/>
    <n v="2019"/>
    <x v="12"/>
    <x v="29"/>
    <x v="12"/>
    <s v="Asia"/>
    <x v="4"/>
    <s v="$2B"/>
    <s v="$2000000000"/>
    <s v="2000000000"/>
    <n v="2000000000"/>
    <s v="SBI Investment Korea, Partners Investment, GIC"/>
    <x v="41"/>
    <s v=" Partners Investment"/>
    <s v=" GIC"/>
    <m/>
  </r>
  <r>
    <x v="62"/>
    <n v="1"/>
    <s v="$9B"/>
    <s v="9000000000"/>
    <x v="21"/>
    <d v="2018-07-11T00:00:00"/>
    <n v="2018"/>
    <x v="0"/>
    <x v="30"/>
    <x v="1"/>
    <s v="North America"/>
    <x v="10"/>
    <s v="$1B"/>
    <s v="$1000000000"/>
    <s v="1000000000"/>
    <n v="1000000000"/>
    <s v="Sequoia Capital China, IDG Capital, DCM Ventures"/>
    <x v="0"/>
    <s v=" IDG Capital"/>
    <s v=" DCM Ventures"/>
    <m/>
  </r>
  <r>
    <x v="63"/>
    <n v="1"/>
    <s v="$9B"/>
    <s v="9000000000"/>
    <x v="21"/>
    <d v="2019-02-11T00:00:00"/>
    <n v="2019"/>
    <x v="11"/>
    <x v="31"/>
    <x v="1"/>
    <s v="North America"/>
    <x v="10"/>
    <s v="$2B"/>
    <s v="$2000000000"/>
    <s v="2000000000"/>
    <n v="2000000000"/>
    <s v="SoftBank Group, Greylock Partners, Gaorong Capital"/>
    <x v="9"/>
    <s v=" Greylock Partners"/>
    <s v=" Gaorong Capital"/>
    <m/>
  </r>
  <r>
    <x v="64"/>
    <n v="1"/>
    <s v="$9B"/>
    <s v="9000000000"/>
    <x v="21"/>
    <d v="2020-01-21T00:00:00"/>
    <n v="2020"/>
    <x v="13"/>
    <x v="25"/>
    <x v="1"/>
    <s v="North America"/>
    <x v="5"/>
    <s v="$1B"/>
    <s v="$1000000000"/>
    <s v="1000000000"/>
    <n v="1000000000"/>
    <s v="BOLDstart Ventures, Google Ventures, Accel"/>
    <x v="42"/>
    <s v=" Google Ventures"/>
    <s v=" Accel"/>
    <m/>
  </r>
  <r>
    <x v="65"/>
    <n v="1"/>
    <s v="$9B"/>
    <s v="9000000000"/>
    <x v="21"/>
    <d v="2020-10-01T00:00:00"/>
    <n v="2020"/>
    <x v="2"/>
    <x v="32"/>
    <x v="13"/>
    <s v="North America"/>
    <x v="10"/>
    <s v="$2B"/>
    <s v="$2000000000"/>
    <s v="2000000000"/>
    <n v="2000000000"/>
    <s v="DST Global, SoftBank Group, Mountain Nazca"/>
    <x v="22"/>
    <s v=" SoftBank Group"/>
    <s v=" Mountain Nazca"/>
    <m/>
  </r>
  <r>
    <x v="66"/>
    <n v="1"/>
    <s v="$9B"/>
    <s v="9000000000"/>
    <x v="21"/>
    <d v="2019-01-10T00:00:00"/>
    <n v="2019"/>
    <x v="3"/>
    <x v="33"/>
    <x v="10"/>
    <s v="Europe"/>
    <x v="6"/>
    <s v="$2B"/>
    <s v="$2000000000"/>
    <s v="2000000000"/>
    <n v="2000000000"/>
    <s v="Redalpine Venture Partners, Earlybird Venture Capital, Valar Ventures"/>
    <x v="43"/>
    <s v=" Earlybird Venture Capital"/>
    <s v=" Valar Ventures"/>
    <m/>
  </r>
  <r>
    <x v="67"/>
    <n v="1"/>
    <s v="$9B"/>
    <s v="9000000000"/>
    <x v="21"/>
    <d v="2020-11-17T00:00:00"/>
    <n v="2020"/>
    <x v="4"/>
    <x v="25"/>
    <x v="1"/>
    <s v="North America"/>
    <x v="0"/>
    <s v="$679M"/>
    <s v="$679000000"/>
    <s v="679000000"/>
    <n v="679000000"/>
    <s v="Summit Partners, Accel, Astral Capital"/>
    <x v="44"/>
    <s v=" Accel"/>
    <s v=" Astral Capital"/>
    <m/>
  </r>
  <r>
    <x v="68"/>
    <n v="1"/>
    <s v="$9B"/>
    <s v="9000000000"/>
    <x v="21"/>
    <d v="2017-11-24T00:00:00"/>
    <n v="2017"/>
    <x v="14"/>
    <x v="3"/>
    <x v="1"/>
    <s v="North America"/>
    <x v="5"/>
    <s v="$770M"/>
    <s v="$770000000"/>
    <s v="770000000"/>
    <n v="770000000"/>
    <s v="Nintendo, Google, Pokemon Company International, Spark Capital"/>
    <x v="45"/>
    <s v=" Google"/>
    <s v=" Pokemon Company International"/>
    <s v=" Spark Capital"/>
  </r>
  <r>
    <x v="69"/>
    <n v="1"/>
    <s v="$9B"/>
    <s v="9000000000"/>
    <x v="21"/>
    <d v="2015-03-31T00:00:00"/>
    <n v="2015"/>
    <x v="13"/>
    <x v="34"/>
    <x v="1"/>
    <s v="North America"/>
    <x v="18"/>
    <s v="$775M"/>
    <s v="$775000000"/>
    <s v="775000000"/>
    <n v="775000000"/>
    <s v="Andreessen Horowitz, Nor-Cal Invest, TPG Growth"/>
    <x v="5"/>
    <s v=" Nor-Cal Invest"/>
    <s v=" TPG Growth"/>
    <m/>
  </r>
  <r>
    <x v="70"/>
    <n v="1"/>
    <s v="$8B"/>
    <s v="8000000000"/>
    <x v="22"/>
    <d v="2019-04-09T00:00:00"/>
    <n v="2019"/>
    <x v="4"/>
    <x v="35"/>
    <x v="6"/>
    <s v="Asia"/>
    <x v="18"/>
    <s v="$2B"/>
    <s v="$2000000000"/>
    <s v="2000000000"/>
    <n v="2000000000"/>
    <s v="Kaalari Capital, Tencent Holdings, Steadview Capital"/>
    <x v="46"/>
    <s v=" Tencent Holdings"/>
    <s v=" Steadview Capital"/>
    <m/>
  </r>
  <r>
    <x v="71"/>
    <n v="1"/>
    <s v="$8B"/>
    <s v="8000000000"/>
    <x v="22"/>
    <d v="2015-01-23T00:00:00"/>
    <n v="2015"/>
    <x v="10"/>
    <x v="2"/>
    <x v="0"/>
    <s v="Asia"/>
    <x v="19"/>
    <s v="$105M"/>
    <s v="$105000000"/>
    <s v="105000000"/>
    <n v="105000000"/>
    <s v="Accel Partners, Sequoia Capital"/>
    <x v="47"/>
    <s v=" Sequoia Capital"/>
    <m/>
    <m/>
  </r>
  <r>
    <x v="72"/>
    <n v="1"/>
    <s v="$8B"/>
    <s v="8000000000"/>
    <x v="22"/>
    <d v="2018-11-13T00:00:00"/>
    <n v="2018"/>
    <x v="13"/>
    <x v="36"/>
    <x v="1"/>
    <s v="North America"/>
    <x v="0"/>
    <s v="$1B"/>
    <s v="$1000000000"/>
    <s v="1000000000"/>
    <n v="1000000000"/>
    <s v="Lightspeed Venture Partners, Social Capital, Accel"/>
    <x v="16"/>
    <s v=" Social Capital"/>
    <s v=" Accel"/>
    <m/>
  </r>
  <r>
    <x v="73"/>
    <n v="1"/>
    <s v="$8B"/>
    <s v="8000000000"/>
    <x v="22"/>
    <d v="2020-10-11T00:00:00"/>
    <n v="2020"/>
    <x v="3"/>
    <x v="10"/>
    <x v="6"/>
    <s v="Asia"/>
    <x v="6"/>
    <s v="$742M"/>
    <s v="$742000000"/>
    <s v="742000000"/>
    <n v="742000000"/>
    <s v="Sequoia Capital India, Tiger Global Management, Matrix Partners India"/>
    <x v="48"/>
    <s v=" Tiger Global Management"/>
    <s v=" Matrix Partners India"/>
    <m/>
  </r>
  <r>
    <x v="74"/>
    <n v="1"/>
    <s v="$8B"/>
    <s v="8000000000"/>
    <x v="22"/>
    <d v="2021-03-30T00:00:00"/>
    <n v="2021"/>
    <x v="3"/>
    <x v="37"/>
    <x v="14"/>
    <s v="North America"/>
    <x v="8"/>
    <s v="$607M"/>
    <s v="$607000000"/>
    <s v="607000000"/>
    <n v="607000000"/>
    <s v="Union Square Ventures, Venrock, Andreessen Horowitz"/>
    <x v="49"/>
    <s v=" Venrock"/>
    <s v=" Andreessen Horowitz"/>
    <m/>
  </r>
  <r>
    <x v="75"/>
    <n v="1"/>
    <s v="$8B"/>
    <s v="8000000000"/>
    <x v="22"/>
    <d v="2021-01-07T00:00:00"/>
    <n v="2021"/>
    <x v="13"/>
    <x v="38"/>
    <x v="1"/>
    <s v="North America"/>
    <x v="5"/>
    <s v="$2B"/>
    <s v="$2000000000"/>
    <s v="2000000000"/>
    <n v="2000000000"/>
    <s v="Sutter Hill Ventures, Liberty Global Ventures, Coatue Management"/>
    <x v="50"/>
    <s v=" Liberty Global Ventures"/>
    <s v=" Coatue Management"/>
    <m/>
  </r>
  <r>
    <x v="76"/>
    <n v="1"/>
    <s v="$8B"/>
    <s v="8000000000"/>
    <x v="22"/>
    <d v="2020-10-06T00:00:00"/>
    <n v="2020"/>
    <x v="3"/>
    <x v="39"/>
    <x v="1"/>
    <s v="North America"/>
    <x v="3"/>
    <s v="$549M"/>
    <s v="$549000000"/>
    <s v="549000000"/>
    <n v="549000000"/>
    <s v="01 Advisors, Zeev Ventures, Group 11"/>
    <x v="51"/>
    <s v=" Zeev Ventures"/>
    <s v=" Group 11"/>
    <m/>
  </r>
  <r>
    <x v="77"/>
    <n v="1"/>
    <s v="$8B"/>
    <s v="8000000000"/>
    <x v="22"/>
    <d v="2020-11-10T00:00:00"/>
    <n v="2020"/>
    <x v="4"/>
    <x v="6"/>
    <x v="4"/>
    <s v="Europe"/>
    <x v="20"/>
    <s v="$1B"/>
    <s v="$1000000000"/>
    <s v="1000000000"/>
    <n v="1000000000"/>
    <s v="Accel, Northzone Ventures, Institutional Venture Partners"/>
    <x v="13"/>
    <s v=" Northzone Ventures"/>
    <s v=" Institutional Venture Partners"/>
    <m/>
  </r>
  <r>
    <x v="78"/>
    <n v="1"/>
    <s v="$8B"/>
    <s v="8000000000"/>
    <x v="22"/>
    <d v="2021-05-12T00:00:00"/>
    <n v="2021"/>
    <x v="9"/>
    <x v="40"/>
    <x v="1"/>
    <s v="North America"/>
    <x v="21"/>
    <s v="$1B"/>
    <s v="$1000000000"/>
    <s v="1000000000"/>
    <n v="1000000000"/>
    <s v="Sixth Street Partners, OrbiMed Advisors, Highland Capital Management"/>
    <x v="52"/>
    <s v=" OrbiMed Advisors"/>
    <s v=" Highland Capital Management"/>
    <m/>
  </r>
  <r>
    <x v="79"/>
    <n v="1"/>
    <s v="$8B"/>
    <s v="8000000000"/>
    <x v="22"/>
    <d v="2021-03-29T00:00:00"/>
    <n v="2021"/>
    <x v="3"/>
    <x v="15"/>
    <x v="1"/>
    <s v="North America"/>
    <x v="20"/>
    <s v="$660M"/>
    <s v="$660000000"/>
    <s v="660000000"/>
    <n v="660000000"/>
    <s v="D1 Capital Partners, Stripe, Coatue Management"/>
    <x v="53"/>
    <s v=" Stripe"/>
    <s v=" Coatue Management"/>
    <m/>
  </r>
  <r>
    <x v="80"/>
    <n v="1"/>
    <s v="$8B"/>
    <s v="8000000000"/>
    <x v="22"/>
    <d v="2018-03-21T00:00:00"/>
    <n v="2018"/>
    <x v="9"/>
    <x v="41"/>
    <x v="1"/>
    <s v="North America"/>
    <x v="5"/>
    <s v="$820M"/>
    <s v="$820000000"/>
    <s v="820000000"/>
    <n v="820000000"/>
    <s v="New Enterprise Associates, T. Rowe Associates, Lightbank"/>
    <x v="17"/>
    <s v=" T. Rowe Associates"/>
    <s v=" Lightbank"/>
    <m/>
  </r>
  <r>
    <x v="81"/>
    <n v="1"/>
    <s v="$8B"/>
    <s v="8000000000"/>
    <x v="22"/>
    <d v="2021-07-27T00:00:00"/>
    <n v="2021"/>
    <x v="3"/>
    <x v="15"/>
    <x v="1"/>
    <s v="North America"/>
    <x v="8"/>
    <s v="$1B"/>
    <s v="$1000000000"/>
    <s v="1000000000"/>
    <n v="1000000000"/>
    <s v="Tenaya Capital, Coatue Management, Stripes Group"/>
    <x v="54"/>
    <s v=" Coatue Management"/>
    <s v=" Stripes Group"/>
    <m/>
  </r>
  <r>
    <x v="82"/>
    <n v="1"/>
    <s v="$8B"/>
    <s v="8000000000"/>
    <x v="22"/>
    <d v="2018-04-30T00:00:00"/>
    <n v="2018"/>
    <x v="5"/>
    <x v="3"/>
    <x v="1"/>
    <s v="North America"/>
    <x v="6"/>
    <s v="$2B"/>
    <s v="$2000000000"/>
    <s v="2000000000"/>
    <n v="2000000000"/>
    <s v="Bloomberg Beta, Founders Fund, First Round Capital"/>
    <x v="55"/>
    <s v=" Founders Fund"/>
    <s v=" First Round Capital"/>
    <m/>
  </r>
  <r>
    <x v="83"/>
    <n v="1"/>
    <s v="$7B"/>
    <s v="7000000000"/>
    <x v="23"/>
    <d v="2020-07-01T00:00:00"/>
    <n v="2020"/>
    <x v="3"/>
    <x v="35"/>
    <x v="6"/>
    <s v="Asia"/>
    <x v="16"/>
    <s v="$297M"/>
    <s v="$297000000"/>
    <s v="297000000"/>
    <n v="297000000"/>
    <s v="TA Associates, SoftBank Group, GS Growth"/>
    <x v="56"/>
    <s v=" SoftBank Group"/>
    <s v=" GS Growth"/>
    <m/>
  </r>
  <r>
    <x v="84"/>
    <n v="1"/>
    <s v="$7B"/>
    <s v="7000000000"/>
    <x v="23"/>
    <d v="2016-06-22T00:00:00"/>
    <n v="2016"/>
    <x v="14"/>
    <x v="0"/>
    <x v="0"/>
    <s v="Asia"/>
    <x v="14"/>
    <s v="$1B"/>
    <s v="$1000000000"/>
    <s v="1000000000"/>
    <n v="1000000000"/>
    <s v="Tiger Global Management, Blue Lake Capital, ZhenFund"/>
    <x v="2"/>
    <s v=" Blue Lake Capital"/>
    <s v=" ZhenFund"/>
    <m/>
  </r>
  <r>
    <x v="85"/>
    <n v="1"/>
    <s v="$7B"/>
    <s v="7000000000"/>
    <x v="23"/>
    <d v="2019-05-13T00:00:00"/>
    <n v="2019"/>
    <x v="6"/>
    <x v="42"/>
    <x v="1"/>
    <s v="North America"/>
    <x v="9"/>
    <s v="$2B"/>
    <s v="$2000000000"/>
    <s v="2000000000"/>
    <n v="2000000000"/>
    <s v="Khosla Ventures, Horizons Ventures, Temasek Holdings"/>
    <x v="3"/>
    <s v=" Horizons Ventures"/>
    <s v=" Temasek Holdings"/>
    <m/>
  </r>
  <r>
    <x v="86"/>
    <n v="1"/>
    <s v="$7B"/>
    <s v="7000000000"/>
    <x v="23"/>
    <d v="2021-04-06T00:00:00"/>
    <n v="2021"/>
    <x v="3"/>
    <x v="10"/>
    <x v="6"/>
    <s v="Asia"/>
    <x v="8"/>
    <s v="$922M"/>
    <s v="$922000000"/>
    <s v="922000000"/>
    <n v="922000000"/>
    <s v="Tiger Global Management, DST Global, Sequoia Capital India"/>
    <x v="2"/>
    <s v=" DST Global"/>
    <s v=" Sequoia Capital India"/>
    <m/>
  </r>
  <r>
    <x v="87"/>
    <n v="1"/>
    <s v="$7B"/>
    <s v="7000000000"/>
    <x v="23"/>
    <d v="2020-09-23T00:00:00"/>
    <n v="2020"/>
    <x v="14"/>
    <x v="43"/>
    <x v="1"/>
    <s v="North America"/>
    <x v="10"/>
    <s v="$863M"/>
    <s v="$863000000"/>
    <s v="863000000"/>
    <n v="863000000"/>
    <s v="NextView Ventures, Eniac Ventures, Sequoia Capital"/>
    <x v="57"/>
    <s v=" Eniac Ventures"/>
    <s v=" Sequoia Capital"/>
    <m/>
  </r>
  <r>
    <x v="88"/>
    <n v="1"/>
    <s v="$7B"/>
    <s v="7000000000"/>
    <x v="23"/>
    <d v="2014-10-27T00:00:00"/>
    <n v="2014"/>
    <x v="11"/>
    <x v="10"/>
    <x v="6"/>
    <s v="Asia"/>
    <x v="3"/>
    <s v="$4B"/>
    <s v="$4000000000"/>
    <s v="4000000000"/>
    <n v="4000000000"/>
    <s v="Accel Partners, SoftBank Group, Sequoia Capital"/>
    <x v="47"/>
    <s v=" SoftBank Group"/>
    <s v=" Sequoia Capital"/>
    <m/>
  </r>
  <r>
    <x v="89"/>
    <n v="1"/>
    <s v="$7B"/>
    <s v="7000000000"/>
    <x v="23"/>
    <d v="2020-08-04T00:00:00"/>
    <n v="2020"/>
    <x v="4"/>
    <x v="3"/>
    <x v="1"/>
    <s v="North America"/>
    <x v="11"/>
    <s v="$447M"/>
    <s v="$447000000"/>
    <s v="447000000"/>
    <n v="447000000"/>
    <s v="Initialized Capital, Y Combinator, Kleiner Perkins Caufield &amp; Byers"/>
    <x v="58"/>
    <s v=" Y Combinator"/>
    <s v=" Kleiner Perkins Caufield &amp; Byers"/>
    <m/>
  </r>
  <r>
    <x v="90"/>
    <n v="1"/>
    <s v="$7B"/>
    <s v="7000000000"/>
    <x v="23"/>
    <d v="2019-05-06T00:00:00"/>
    <n v="2019"/>
    <x v="3"/>
    <x v="3"/>
    <x v="1"/>
    <s v="North America"/>
    <x v="0"/>
    <s v="$1B"/>
    <s v="$1000000000"/>
    <s v="1000000000"/>
    <n v="1000000000"/>
    <s v="Menlo Ventures, Spark Capital, Union Square Ventures"/>
    <x v="59"/>
    <s v=" Spark Capital"/>
    <s v=" Union Square Ventures"/>
    <m/>
  </r>
  <r>
    <x v="91"/>
    <n v="1"/>
    <s v="$7B"/>
    <s v="7000000000"/>
    <x v="23"/>
    <d v="2018-12-09T00:00:00"/>
    <n v="2018"/>
    <x v="3"/>
    <x v="29"/>
    <x v="12"/>
    <s v="Asia"/>
    <x v="6"/>
    <s v="$844M"/>
    <s v="$844000000"/>
    <s v="844000000"/>
    <n v="844000000"/>
    <s v="Bessemer Venture Partners, Qualcomm Ventures, Kleiner Perkins Caufield &amp; Byers"/>
    <x v="32"/>
    <s v=" Qualcomm Ventures"/>
    <s v=" Kleiner Perkins Caufield &amp; Byers"/>
    <m/>
  </r>
  <r>
    <x v="92"/>
    <n v="1"/>
    <s v="$7B"/>
    <s v="7000000000"/>
    <x v="23"/>
    <d v="2018-01-17T00:00:00"/>
    <n v="2018"/>
    <x v="2"/>
    <x v="0"/>
    <x v="0"/>
    <s v="Asia"/>
    <x v="9"/>
    <s v="$2B"/>
    <s v="$2000000000"/>
    <s v="2000000000"/>
    <n v="2000000000"/>
    <s v="Sequoia Capital China, Warburg Pincus, General Catalyst"/>
    <x v="0"/>
    <s v=" Warburg Pincus"/>
    <s v=" General Catalyst"/>
    <m/>
  </r>
  <r>
    <x v="93"/>
    <n v="1"/>
    <s v="$7B"/>
    <s v="7000000000"/>
    <x v="23"/>
    <d v="2019-08-05T00:00:00"/>
    <n v="2019"/>
    <x v="0"/>
    <x v="3"/>
    <x v="1"/>
    <s v="North America"/>
    <x v="8"/>
    <s v="$603M"/>
    <s v="$603000000"/>
    <s v="603000000"/>
    <n v="603000000"/>
    <s v="Accel, Y Combinator, Index Ventures"/>
    <x v="13"/>
    <s v=" Y Combinator"/>
    <s v=" Index Ventures"/>
    <m/>
  </r>
  <r>
    <x v="94"/>
    <n v="1"/>
    <s v="$7B"/>
    <s v="7000000000"/>
    <x v="23"/>
    <d v="2020-08-12T00:00:00"/>
    <n v="2020"/>
    <x v="0"/>
    <x v="44"/>
    <x v="1"/>
    <s v="North America"/>
    <x v="5"/>
    <s v="$583M"/>
    <s v="$583000000"/>
    <s v="583000000"/>
    <n v="583000000"/>
    <s v="Norwest Venture Partners, Next World Capital, Wing Venture Capital"/>
    <x v="60"/>
    <s v=" Next World Capital"/>
    <s v=" Wing Venture Capital"/>
    <m/>
  </r>
  <r>
    <x v="95"/>
    <n v="1"/>
    <s v="$7B"/>
    <s v="7000000000"/>
    <x v="23"/>
    <d v="2018-11-08T00:00:00"/>
    <n v="2018"/>
    <x v="12"/>
    <x v="44"/>
    <x v="1"/>
    <s v="North America"/>
    <x v="5"/>
    <s v="$912M"/>
    <s v="$912000000"/>
    <s v="912000000"/>
    <n v="912000000"/>
    <s v="Andreessen Horowitz, Lightspeed Venture Partners, Zeev Ventures"/>
    <x v="5"/>
    <s v=" Lightspeed Venture Partners"/>
    <s v=" Zeev Ventures"/>
    <m/>
  </r>
  <r>
    <x v="96"/>
    <n v="1"/>
    <s v="$7B"/>
    <s v="7000000000"/>
    <x v="23"/>
    <d v="2021-07-08T00:00:00"/>
    <n v="2021"/>
    <x v="13"/>
    <x v="45"/>
    <x v="14"/>
    <s v="North America"/>
    <x v="4"/>
    <s v="$920M"/>
    <s v="$920000000"/>
    <s v="920000000"/>
    <n v="920000000"/>
    <s v="Slack Fund, Accel, Skip Capital"/>
    <x v="61"/>
    <s v=" Accel"/>
    <s v=" Skip Capital"/>
    <m/>
  </r>
  <r>
    <x v="97"/>
    <n v="1"/>
    <s v="$7B"/>
    <s v="7000000000"/>
    <x v="23"/>
    <d v="2018-07-02T00:00:00"/>
    <n v="2018"/>
    <x v="0"/>
    <x v="38"/>
    <x v="1"/>
    <s v="North America"/>
    <x v="13"/>
    <s v="$849M"/>
    <s v="$849000000"/>
    <s v="849000000"/>
    <n v="849000000"/>
    <s v="General Atlantic, Goldman Sachs, New Enterprise Associates"/>
    <x v="62"/>
    <s v=" Goldman Sachs"/>
    <s v=" New Enterprise Associates"/>
    <m/>
  </r>
  <r>
    <x v="98"/>
    <n v="1"/>
    <s v="$7B"/>
    <s v="7000000000"/>
    <x v="23"/>
    <d v="2021-11-19T00:00:00"/>
    <n v="2021"/>
    <x v="3"/>
    <x v="15"/>
    <x v="1"/>
    <s v="North America"/>
    <x v="5"/>
    <s v="$424M"/>
    <s v="$424000000"/>
    <s v="424000000"/>
    <n v="424000000"/>
    <s v="Morgan Creek Digital, Marcy Venture Partners, 10T Fund"/>
    <x v="63"/>
    <s v=" Marcy Venture Partners"/>
    <s v=" 10T Fund"/>
    <m/>
  </r>
  <r>
    <x v="99"/>
    <n v="1"/>
    <s v="$7B"/>
    <s v="7000000000"/>
    <x v="23"/>
    <d v="2021-11-17T00:00:00"/>
    <n v="2021"/>
    <x v="3"/>
    <x v="15"/>
    <x v="1"/>
    <s v="North America"/>
    <x v="14"/>
    <s v="$660M"/>
    <s v="$660000000"/>
    <s v="660000000"/>
    <n v="660000000"/>
    <s v="Third Point, Electric Capital, Coinbase Ventures"/>
    <x v="64"/>
    <s v=" Electric Capital"/>
    <s v=" Coinbase Ventures"/>
    <m/>
  </r>
  <r>
    <x v="100"/>
    <n v="1"/>
    <s v="$7B"/>
    <s v="7000000000"/>
    <x v="23"/>
    <d v="2020-07-27T00:00:00"/>
    <n v="2020"/>
    <x v="9"/>
    <x v="15"/>
    <x v="1"/>
    <s v="North America"/>
    <x v="11"/>
    <s v="$1B"/>
    <s v="$1000000000"/>
    <s v="1000000000"/>
    <n v="1000000000"/>
    <s v="Initialized Capital, General Catalyst, SignalFire"/>
    <x v="58"/>
    <s v=" General Catalyst"/>
    <s v=" SignalFire"/>
    <m/>
  </r>
  <r>
    <x v="101"/>
    <n v="1"/>
    <s v="$6B"/>
    <s v="6000000000"/>
    <x v="24"/>
    <d v="2021-05-20T00:00:00"/>
    <n v="2021"/>
    <x v="1"/>
    <x v="46"/>
    <x v="1"/>
    <s v="North America"/>
    <x v="22"/>
    <s v="$645M"/>
    <s v="$645000000"/>
    <s v="645000000"/>
    <n v="645000000"/>
    <s v="Barter Ventures"/>
    <x v="65"/>
    <m/>
    <m/>
    <m/>
  </r>
  <r>
    <x v="102"/>
    <n v="1"/>
    <s v="$6B"/>
    <s v="6000000000"/>
    <x v="24"/>
    <d v="2018-02-12T00:00:00"/>
    <n v="2018"/>
    <x v="6"/>
    <x v="0"/>
    <x v="0"/>
    <s v="Asia"/>
    <x v="15"/>
    <s v="$2B"/>
    <s v="$2000000000"/>
    <s v="2000000000"/>
    <n v="2000000000"/>
    <s v="Alibaba Group, Boyu Capital, Borui Capital"/>
    <x v="66"/>
    <s v=" Boyu Capital"/>
    <s v=" Borui Capital"/>
    <m/>
  </r>
  <r>
    <x v="103"/>
    <n v="1"/>
    <s v="$6B"/>
    <s v="6000000000"/>
    <x v="24"/>
    <d v="2015-09-22T00:00:00"/>
    <n v="2015"/>
    <x v="9"/>
    <x v="47"/>
    <x v="0"/>
    <s v="Asia"/>
    <x v="3"/>
    <s v="$1B"/>
    <s v="$1000000000"/>
    <s v="1000000000"/>
    <n v="1000000000"/>
    <s v="Tencent, Morningside Group"/>
    <x v="67"/>
    <s v=" Morningside Group"/>
    <m/>
    <m/>
  </r>
  <r>
    <x v="104"/>
    <n v="1"/>
    <s v="$6B"/>
    <s v="6000000000"/>
    <x v="24"/>
    <d v="2020-06-08T00:00:00"/>
    <n v="2020"/>
    <x v="11"/>
    <x v="48"/>
    <x v="0"/>
    <s v="Asia"/>
    <x v="8"/>
    <s v="$3B"/>
    <s v="$3000000000"/>
    <s v="3000000000"/>
    <n v="3000000000"/>
    <s v="IDG Capital, Bank Of China Group Investment,, SDIC CMC Investment Management"/>
    <x v="31"/>
    <s v=" Bank Of China Group Investment"/>
    <s v=""/>
    <s v=" SDIC CMC Investment Management"/>
  </r>
  <r>
    <x v="105"/>
    <n v="1"/>
    <s v="$6B"/>
    <s v="6000000000"/>
    <x v="24"/>
    <d v="2019-03-25T00:00:00"/>
    <n v="2019"/>
    <x v="3"/>
    <x v="49"/>
    <x v="3"/>
    <s v="Oceania"/>
    <x v="5"/>
    <s v="$802M"/>
    <s v="$802000000"/>
    <s v="802000000"/>
    <n v="802000000"/>
    <s v="DST Global, Sequoia Capital China, Tencent Holdings"/>
    <x v="22"/>
    <s v=" Sequoia Capital China"/>
    <s v=" Tencent Holdings"/>
    <m/>
  </r>
  <r>
    <x v="106"/>
    <n v="1"/>
    <s v="$6B"/>
    <s v="6000000000"/>
    <x v="24"/>
    <d v="2021-04-21T00:00:00"/>
    <n v="2021"/>
    <x v="3"/>
    <x v="3"/>
    <x v="1"/>
    <s v="North America"/>
    <x v="8"/>
    <s v="$629M"/>
    <s v="$629000000"/>
    <s v="629000000"/>
    <n v="629000000"/>
    <s v="Andreessen Horowitz, Spark Capital, Y Combinator"/>
    <x v="5"/>
    <s v=" Spark Capital"/>
    <s v=" Y Combinator"/>
    <m/>
  </r>
  <r>
    <x v="107"/>
    <n v="1"/>
    <s v="$6B"/>
    <s v="6000000000"/>
    <x v="24"/>
    <d v="2021-01-06T00:00:00"/>
    <n v="2021"/>
    <x v="3"/>
    <x v="50"/>
    <x v="15"/>
    <s v="Europe"/>
    <x v="9"/>
    <s v="$448M"/>
    <s v="$448000000"/>
    <s v="448000000"/>
    <n v="448000000"/>
    <s v="Runa Capital, Acton Capital Partners, Point Nine Capital"/>
    <x v="68"/>
    <s v=" Acton Capital Partners"/>
    <s v=" Point Nine Capital"/>
    <m/>
  </r>
  <r>
    <x v="108"/>
    <n v="1"/>
    <s v="$6B"/>
    <s v="6000000000"/>
    <x v="24"/>
    <d v="2020-09-08T00:00:00"/>
    <n v="2020"/>
    <x v="3"/>
    <x v="50"/>
    <x v="15"/>
    <s v="Europe"/>
    <x v="23"/>
    <s v="$928M"/>
    <s v="$928000000"/>
    <s v="928000000"/>
    <n v="928000000"/>
    <s v="Technology Crossover Ventures"/>
    <x v="69"/>
    <m/>
    <m/>
    <m/>
  </r>
  <r>
    <x v="109"/>
    <n v="1"/>
    <s v="$6B"/>
    <s v="6000000000"/>
    <x v="24"/>
    <d v="2019-03-19T00:00:00"/>
    <n v="2019"/>
    <x v="9"/>
    <x v="51"/>
    <x v="16"/>
    <s v="Europe"/>
    <x v="6"/>
    <s v="$815M"/>
    <s v="$815000000"/>
    <s v="815000000"/>
    <n v="815000000"/>
    <s v="BPI France, Kerala Ventures, Accel"/>
    <x v="70"/>
    <s v=" Kerala Ventures"/>
    <s v=" Accel"/>
    <m/>
  </r>
  <r>
    <x v="110"/>
    <n v="1"/>
    <s v="$6B"/>
    <s v="6000000000"/>
    <x v="24"/>
    <d v="2020-06-30T00:00:00"/>
    <n v="2020"/>
    <x v="7"/>
    <x v="52"/>
    <x v="1"/>
    <s v="North America"/>
    <x v="0"/>
    <s v="$728M"/>
    <s v="$728000000"/>
    <s v="728000000"/>
    <n v="728000000"/>
    <s v="Matrix Partners, Andreessen Horowitz, General Catalyst"/>
    <x v="71"/>
    <s v=" Andreessen Horowitz"/>
    <s v=" General Catalyst"/>
    <m/>
  </r>
  <r>
    <x v="111"/>
    <n v="1"/>
    <s v="$6B"/>
    <s v="6000000000"/>
    <x v="24"/>
    <d v="2020-06-11T00:00:00"/>
    <n v="2020"/>
    <x v="4"/>
    <x v="3"/>
    <x v="1"/>
    <s v="North America"/>
    <x v="14"/>
    <s v="$433M"/>
    <s v="$433000000"/>
    <s v="433000000"/>
    <n v="433000000"/>
    <s v="Nexus Venture Partners, CRV, Insight Partners"/>
    <x v="72"/>
    <s v=" CRV"/>
    <s v=" Insight Partners"/>
    <m/>
  </r>
  <r>
    <x v="112"/>
    <n v="1"/>
    <s v="$6B"/>
    <s v="6000000000"/>
    <x v="24"/>
    <d v="2021-05-18T00:00:00"/>
    <n v="2021"/>
    <x v="2"/>
    <x v="51"/>
    <x v="16"/>
    <s v="Europe"/>
    <x v="14"/>
    <s v="$1B"/>
    <s v="$1000000000"/>
    <s v="1000000000"/>
    <n v="1000000000"/>
    <s v="Aglae Ventures, Eurazeo, Daphni"/>
    <x v="73"/>
    <s v=" Eurazeo"/>
    <s v=" Daphni"/>
    <m/>
  </r>
  <r>
    <x v="113"/>
    <n v="1"/>
    <s v="$6B"/>
    <s v="6000000000"/>
    <x v="24"/>
    <d v="2020-12-10T00:00:00"/>
    <n v="2020"/>
    <x v="9"/>
    <x v="53"/>
    <x v="1"/>
    <s v="North America"/>
    <x v="11"/>
    <s v="$891M"/>
    <s v="$891000000"/>
    <s v="891000000"/>
    <n v="891000000"/>
    <s v="Thrive Capital, Maverick Ventures, Redpoint Ventures"/>
    <x v="74"/>
    <s v=" Maverick Ventures"/>
    <s v=" Redpoint Ventures"/>
    <m/>
  </r>
  <r>
    <x v="114"/>
    <n v="1"/>
    <s v="$6B"/>
    <s v="6000000000"/>
    <x v="24"/>
    <d v="2019-07-29T00:00:00"/>
    <n v="2019"/>
    <x v="0"/>
    <x v="25"/>
    <x v="1"/>
    <s v="North America"/>
    <x v="0"/>
    <s v="$1B"/>
    <s v="$1000000000"/>
    <s v="1000000000"/>
    <n v="1000000000"/>
    <s v="New Enterprise Associates, Accomplice, IA Ventures"/>
    <x v="17"/>
    <s v=" Accomplice"/>
    <s v=" IA Ventures"/>
    <m/>
  </r>
  <r>
    <x v="115"/>
    <n v="1"/>
    <s v="$6B"/>
    <s v="6000000000"/>
    <x v="24"/>
    <d v="2021-01-19T00:00:00"/>
    <n v="2021"/>
    <x v="4"/>
    <x v="23"/>
    <x v="10"/>
    <s v="Europe"/>
    <x v="5"/>
    <s v="$524M"/>
    <s v="$524000000"/>
    <s v="524000000"/>
    <n v="524000000"/>
    <s v="Global Founders Capital, Nortzone Ventures, Picus Capital"/>
    <x v="75"/>
    <s v=" Nortzone Ventures"/>
    <s v=" Picus Capital"/>
    <m/>
  </r>
  <r>
    <x v="116"/>
    <n v="1"/>
    <s v="$6B"/>
    <s v="6000000000"/>
    <x v="24"/>
    <d v="2022-02-17T00:00:00"/>
    <n v="2022"/>
    <x v="5"/>
    <x v="54"/>
    <x v="17"/>
    <s v="Europe"/>
    <x v="4"/>
    <s v="$803M"/>
    <s v="$803000000"/>
    <s v="803000000"/>
    <n v="803000000"/>
    <s v="Blackstone, Technology Crossover Ventures, Summit Partners"/>
    <x v="76"/>
    <s v=" Technology Crossover Ventures"/>
    <s v=" Summit Partners"/>
    <m/>
  </r>
  <r>
    <x v="117"/>
    <n v="1"/>
    <s v="$6B"/>
    <s v="6000000000"/>
    <x v="24"/>
    <d v="2011-04-02T00:00:00"/>
    <n v="2011"/>
    <x v="4"/>
    <x v="53"/>
    <x v="1"/>
    <s v="North America"/>
    <x v="24"/>
    <s v="$1B"/>
    <s v="$1000000000"/>
    <s v="1000000000"/>
    <n v="1000000000"/>
    <s v="Technology Crossover Ventures, A&amp;E Television Networks"/>
    <x v="69"/>
    <s v=" A&amp;E Television Networks"/>
    <m/>
    <m/>
  </r>
  <r>
    <x v="118"/>
    <n v="1"/>
    <s v="$6B"/>
    <s v="6000000000"/>
    <x v="24"/>
    <d v="2021-01-12T00:00:00"/>
    <n v="2021"/>
    <x v="4"/>
    <x v="31"/>
    <x v="1"/>
    <s v="North America"/>
    <x v="6"/>
    <s v="$415M"/>
    <s v="$415000000"/>
    <s v="415000000"/>
    <n v="415000000"/>
    <s v="Battery Ventures, Storm Ventures, Redpoint Ventures"/>
    <x v="77"/>
    <s v=" Storm Ventures"/>
    <s v=" Redpoint Ventures"/>
    <m/>
  </r>
  <r>
    <x v="119"/>
    <n v="1"/>
    <s v="$6B"/>
    <s v="6000000000"/>
    <x v="24"/>
    <d v="2018-02-12T00:00:00"/>
    <n v="2018"/>
    <x v="3"/>
    <x v="3"/>
    <x v="1"/>
    <s v="North America"/>
    <x v="10"/>
    <s v="$587M"/>
    <s v="$587000000"/>
    <s v="587000000"/>
    <n v="587000000"/>
    <s v="Union Square Ventures, Ribbit Capital, VY Capital"/>
    <x v="49"/>
    <s v=" Ribbit Capital"/>
    <s v=" VY Capital"/>
    <m/>
  </r>
  <r>
    <x v="120"/>
    <n v="1"/>
    <s v="$6B"/>
    <s v="6000000000"/>
    <x v="24"/>
    <d v="2016-04-07T00:00:00"/>
    <n v="2016"/>
    <x v="2"/>
    <x v="0"/>
    <x v="0"/>
    <s v="Asia"/>
    <x v="17"/>
    <s v="$1B"/>
    <s v="$1000000000"/>
    <s v="1000000000"/>
    <n v="1000000000"/>
    <s v="Tencent, Baidu, Huasheng Capital"/>
    <x v="67"/>
    <s v=" Baidu"/>
    <s v=" Huasheng Capital"/>
    <m/>
  </r>
  <r>
    <x v="121"/>
    <n v="1"/>
    <s v="$6B"/>
    <s v="6000000000"/>
    <x v="24"/>
    <d v="2021-01-06T00:00:00"/>
    <n v="2021"/>
    <x v="9"/>
    <x v="3"/>
    <x v="1"/>
    <s v="North America"/>
    <x v="5"/>
    <s v="$826M"/>
    <s v="$826000000"/>
    <s v="826000000"/>
    <n v="826000000"/>
    <s v="Atomico, Insight Partners, Coatue Management"/>
    <x v="78"/>
    <s v=" Insight Partners"/>
    <s v=" Coatue Management"/>
    <m/>
  </r>
  <r>
    <x v="122"/>
    <n v="1"/>
    <s v="$6B"/>
    <s v="6000000000"/>
    <x v="24"/>
    <d v="2020-08-25T00:00:00"/>
    <n v="2020"/>
    <x v="9"/>
    <x v="55"/>
    <x v="1"/>
    <s v="North America"/>
    <x v="5"/>
    <s v="$910M"/>
    <s v="$910000000"/>
    <s v="910000000"/>
    <n v="910000000"/>
    <s v="Greylock Partners, Venrock, Providence Ventures"/>
    <x v="79"/>
    <s v=" Venrock"/>
    <s v=" Providence Ventures"/>
    <m/>
  </r>
  <r>
    <x v="123"/>
    <n v="1"/>
    <s v="$6B"/>
    <s v="6000000000"/>
    <x v="24"/>
    <d v="2021-04-14T00:00:00"/>
    <n v="2021"/>
    <x v="4"/>
    <x v="3"/>
    <x v="1"/>
    <s v="North America"/>
    <x v="0"/>
    <s v="$412M"/>
    <s v="$412000000"/>
    <s v="412000000"/>
    <n v="412000000"/>
    <s v="Thrive Capital, Benchmark, MenloVentures"/>
    <x v="74"/>
    <s v=" Benchmark"/>
    <s v=" MenloVentures"/>
    <m/>
  </r>
  <r>
    <x v="124"/>
    <n v="1"/>
    <s v="$6B"/>
    <s v="6000000000"/>
    <x v="24"/>
    <d v="2020-11-10T00:00:00"/>
    <n v="2020"/>
    <x v="3"/>
    <x v="15"/>
    <x v="1"/>
    <s v="North America"/>
    <x v="8"/>
    <s v="$405M"/>
    <s v="$405000000"/>
    <s v="405000000"/>
    <n v="405000000"/>
    <s v="Pine Brook, American Express Ventures, Kleiner Perkins Caufield &amp; Byers"/>
    <x v="80"/>
    <s v=" American Express Ventures"/>
    <s v=" Kleiner Perkins Caufield &amp; Byers"/>
    <m/>
  </r>
  <r>
    <x v="125"/>
    <n v="1"/>
    <s v="$6B"/>
    <s v="6000000000"/>
    <x v="24"/>
    <d v="2021-07-27T00:00:00"/>
    <n v="2021"/>
    <x v="3"/>
    <x v="15"/>
    <x v="1"/>
    <s v="North America"/>
    <x v="6"/>
    <s v="$729M"/>
    <s v="$729000000"/>
    <s v="729000000"/>
    <n v="729000000"/>
    <s v="BlackRock, Blackstone, UBS"/>
    <x v="81"/>
    <s v=" Blackstone"/>
    <s v=" UBS"/>
    <m/>
  </r>
  <r>
    <x v="126"/>
    <n v="1"/>
    <s v="$6B"/>
    <s v="6000000000"/>
    <x v="24"/>
    <d v="2021-03-17T00:00:00"/>
    <n v="2021"/>
    <x v="13"/>
    <x v="56"/>
    <x v="18"/>
    <s v="Asia"/>
    <x v="22"/>
    <s v="$600M"/>
    <s v="$600000000"/>
    <s v="600000000"/>
    <n v="600000000"/>
    <s v="Insight Partners, Sequoia Capital, Index Ventures"/>
    <x v="82"/>
    <s v=" Sequoia Capital"/>
    <s v=" Index Ventures"/>
    <m/>
  </r>
  <r>
    <x v="127"/>
    <n v="1"/>
    <s v="$5B"/>
    <s v="5000000000"/>
    <x v="25"/>
    <d v="2020-12-22T00:00:00"/>
    <n v="2020"/>
    <x v="4"/>
    <x v="10"/>
    <x v="6"/>
    <s v="Asia"/>
    <x v="18"/>
    <s v="$869M"/>
    <s v="$869000000"/>
    <s v="869000000"/>
    <n v="869000000"/>
    <s v="Falcon Edge Capital, Omidyar Network, Sequoia Capital India"/>
    <x v="83"/>
    <s v=" Omidyar Network"/>
    <s v=" Sequoia Capital India"/>
    <m/>
  </r>
  <r>
    <x v="128"/>
    <n v="1"/>
    <s v="$5B"/>
    <s v="5000000000"/>
    <x v="25"/>
    <d v="2020-09-29T00:00:00"/>
    <n v="2020"/>
    <x v="1"/>
    <x v="6"/>
    <x v="4"/>
    <s v="Europe"/>
    <x v="24"/>
    <s v="$187M"/>
    <s v="$187000000"/>
    <s v="187000000"/>
    <n v="187000000"/>
    <s v="General Atlantic, 3i Group, Huagai Capital"/>
    <x v="62"/>
    <s v=" 3i Group"/>
    <s v=" Huagai Capital"/>
    <m/>
  </r>
  <r>
    <x v="129"/>
    <n v="1"/>
    <s v="$5B"/>
    <s v="5000000000"/>
    <x v="25"/>
    <d v="2021-04-05T00:00:00"/>
    <n v="2021"/>
    <x v="4"/>
    <x v="10"/>
    <x v="6"/>
    <s v="Asia"/>
    <x v="5"/>
    <s v="$1B"/>
    <s v="$1000000000"/>
    <s v="1000000000"/>
    <n v="1000000000"/>
    <s v="Venture Highway, Sequoia Capital India, Prosus Ventures"/>
    <x v="84"/>
    <s v=" Sequoia Capital India"/>
    <s v=" Prosus Ventures"/>
    <m/>
  </r>
  <r>
    <x v="130"/>
    <n v="1"/>
    <s v="$5B"/>
    <s v="5000000000"/>
    <x v="25"/>
    <d v="2014-07-23T00:00:00"/>
    <n v="2014"/>
    <x v="10"/>
    <x v="57"/>
    <x v="0"/>
    <s v="Asia"/>
    <x v="13"/>
    <s v="$943M"/>
    <s v="$943000000"/>
    <s v="943000000"/>
    <n v="943000000"/>
    <s v="Telling Telecommunication Holding Co., Alibaba Group"/>
    <x v="85"/>
    <s v=" Alibaba Group"/>
    <m/>
    <m/>
  </r>
  <r>
    <x v="131"/>
    <n v="1"/>
    <s v="$5B"/>
    <s v="5000000000"/>
    <x v="25"/>
    <d v="2018-10-08T00:00:00"/>
    <n v="2018"/>
    <x v="0"/>
    <x v="58"/>
    <x v="0"/>
    <s v="Asia"/>
    <x v="5"/>
    <s v="$514M"/>
    <s v="$514000000"/>
    <s v="514000000"/>
    <n v="514000000"/>
    <s v="Oriza Holdings, Guangdong Technology Financial Group"/>
    <x v="86"/>
    <s v=" Guangdong Technology Financial Group"/>
    <m/>
    <m/>
  </r>
  <r>
    <x v="132"/>
    <n v="1"/>
    <s v="$5B"/>
    <s v="5000000000"/>
    <x v="25"/>
    <d v="2015-08-18T00:00:00"/>
    <n v="2015"/>
    <x v="10"/>
    <x v="2"/>
    <x v="0"/>
    <s v="Asia"/>
    <x v="0"/>
    <s v="$492M"/>
    <s v="$492000000"/>
    <s v="492000000"/>
    <n v="492000000"/>
    <s v="Warmsun Holding, IDG Capital Partners"/>
    <x v="87"/>
    <s v=" IDG Capital Partners"/>
    <m/>
    <m/>
  </r>
  <r>
    <x v="133"/>
    <n v="1"/>
    <s v="$5B"/>
    <s v="5000000000"/>
    <x v="25"/>
    <d v="2018-10-31T00:00:00"/>
    <n v="2018"/>
    <x v="3"/>
    <x v="6"/>
    <x v="4"/>
    <s v="Europe"/>
    <x v="5"/>
    <s v="$1B"/>
    <s v="$1000000000"/>
    <s v="1000000000"/>
    <n v="1000000000"/>
    <s v="Passion Capital, Thrive Capital, Orange Digital Ventures"/>
    <x v="88"/>
    <s v=" Thrive Capital"/>
    <s v=" Orange Digital Ventures"/>
    <m/>
  </r>
  <r>
    <x v="134"/>
    <n v="1"/>
    <s v="$5B"/>
    <s v="5000000000"/>
    <x v="25"/>
    <d v="2021-03-16T00:00:00"/>
    <n v="2021"/>
    <x v="13"/>
    <x v="15"/>
    <x v="1"/>
    <s v="North America"/>
    <x v="0"/>
    <s v="$644M"/>
    <s v="$644000000"/>
    <s v="644000000"/>
    <n v="644000000"/>
    <s v="Two Sigma Ventures, Flint Capital, Commerce Ventures"/>
    <x v="89"/>
    <s v=" Flint Capital"/>
    <s v=" Commerce Ventures"/>
    <m/>
  </r>
  <r>
    <x v="135"/>
    <n v="1"/>
    <s v="$5B"/>
    <s v="5000000000"/>
    <x v="25"/>
    <d v="2016-08-04T00:00:00"/>
    <n v="2016"/>
    <x v="8"/>
    <x v="0"/>
    <x v="0"/>
    <s v="Asia"/>
    <x v="6"/>
    <s v="$1B"/>
    <s v="$1000000000"/>
    <s v="1000000000"/>
    <n v="1000000000"/>
    <s v="Sequoia Capital China, Tencent Holdings, Sinovation Ventures"/>
    <x v="0"/>
    <s v=" Tencent Holdings"/>
    <s v=" Sinovation Ventures"/>
    <m/>
  </r>
  <r>
    <x v="136"/>
    <n v="1"/>
    <s v="$5B"/>
    <s v="5000000000"/>
    <x v="25"/>
    <d v="2019-11-27T00:00:00"/>
    <n v="2019"/>
    <x v="2"/>
    <x v="59"/>
    <x v="19"/>
    <s v="Europe"/>
    <x v="2"/>
    <s v="$562M"/>
    <s v="$562000000"/>
    <s v="562000000"/>
    <n v="562000000"/>
    <s v="Accel, Insight Partners, Burda Principal Investments"/>
    <x v="13"/>
    <s v=" Insight Partners"/>
    <s v=" Burda Principal Investments"/>
    <m/>
  </r>
  <r>
    <x v="137"/>
    <n v="1"/>
    <s v="$5B"/>
    <s v="5000000000"/>
    <x v="25"/>
    <d v="2021-03-31T00:00:00"/>
    <n v="2021"/>
    <x v="3"/>
    <x v="6"/>
    <x v="4"/>
    <s v="Europe"/>
    <x v="14"/>
    <s v="$286M"/>
    <s v="$286000000"/>
    <s v="286000000"/>
    <n v="286000000"/>
    <s v="Ontario Teachers' Pension Plan, Goldman Sachs"/>
    <x v="90"/>
    <s v=" Goldman Sachs"/>
    <m/>
    <m/>
  </r>
  <r>
    <x v="138"/>
    <n v="1"/>
    <s v="$5B"/>
    <s v="5000000000"/>
    <x v="25"/>
    <d v="2016-07-25T00:00:00"/>
    <n v="2016"/>
    <x v="10"/>
    <x v="2"/>
    <x v="0"/>
    <s v="Asia"/>
    <x v="0"/>
    <s v="$943M"/>
    <s v="$943000000"/>
    <s v="943000000"/>
    <n v="943000000"/>
    <s v="CDH Investments, Goldstone Investments, Qiming Venture Partners"/>
    <x v="91"/>
    <s v=" Goldstone Investments"/>
    <s v=" Qiming Venture Partners"/>
    <m/>
  </r>
  <r>
    <x v="139"/>
    <n v="1"/>
    <s v="$5B"/>
    <s v="5000000000"/>
    <x v="25"/>
    <d v="2019-09-11T00:00:00"/>
    <n v="2019"/>
    <x v="0"/>
    <x v="60"/>
    <x v="1"/>
    <s v="North America"/>
    <x v="11"/>
    <s v="$691M"/>
    <s v="$691000000"/>
    <s v="691000000"/>
    <n v="691000000"/>
    <s v="Andreessen Horowitz, Founders Fund, Revolution Ventures"/>
    <x v="5"/>
    <s v=" Founders Fund"/>
    <s v=" Revolution Ventures"/>
    <m/>
  </r>
  <r>
    <x v="140"/>
    <n v="1"/>
    <s v="$5B"/>
    <s v="5000000000"/>
    <x v="25"/>
    <d v="2019-09-19T00:00:00"/>
    <n v="2019"/>
    <x v="4"/>
    <x v="3"/>
    <x v="1"/>
    <s v="North America"/>
    <x v="14"/>
    <s v="$559M"/>
    <s v="$559000000"/>
    <s v="559000000"/>
    <n v="559000000"/>
    <s v="Y Combinator, Accel, T. Rowe Price"/>
    <x v="37"/>
    <s v=" Accel"/>
    <s v=" T. Rowe Price"/>
    <m/>
  </r>
  <r>
    <x v="141"/>
    <n v="1"/>
    <s v="$5B"/>
    <s v="5000000000"/>
    <x v="25"/>
    <d v="2021-01-04T00:00:00"/>
    <n v="2021"/>
    <x v="9"/>
    <x v="55"/>
    <x v="1"/>
    <s v="North America"/>
    <x v="6"/>
    <s v="$497M"/>
    <s v="$497000000"/>
    <s v="497000000"/>
    <n v="497000000"/>
    <s v="General Catalyst, Viking Global Investors, T. Rowe Price"/>
    <x v="18"/>
    <s v=" Viking Global Investors"/>
    <s v=" T. Rowe Price"/>
    <m/>
  </r>
  <r>
    <x v="142"/>
    <n v="1"/>
    <s v="$5B"/>
    <s v="5000000000"/>
    <x v="25"/>
    <d v="2019-12-04T00:00:00"/>
    <n v="2019"/>
    <x v="4"/>
    <x v="15"/>
    <x v="1"/>
    <s v="North America"/>
    <x v="6"/>
    <s v="$647M"/>
    <s v="$647000000"/>
    <s v="647000000"/>
    <n v="647000000"/>
    <s v="Alven Capital, FirstMark Capital, capitalG"/>
    <x v="92"/>
    <s v=" FirstMark Capital"/>
    <s v=" capitalG"/>
    <m/>
  </r>
  <r>
    <x v="143"/>
    <n v="1"/>
    <s v="$5B"/>
    <s v="5000000000"/>
    <x v="25"/>
    <d v="2021-02-25T00:00:00"/>
    <n v="2021"/>
    <x v="4"/>
    <x v="3"/>
    <x v="1"/>
    <s v="North America"/>
    <x v="6"/>
    <s v="$567M"/>
    <s v="$567000000"/>
    <s v="567000000"/>
    <n v="567000000"/>
    <s v="Threshold Ventures, Lightspeed Venture Partners, Crosslink Capital"/>
    <x v="93"/>
    <s v=" Lightspeed Venture Partners"/>
    <s v=" Crosslink Capital"/>
    <m/>
  </r>
  <r>
    <x v="144"/>
    <n v="1"/>
    <s v="$5B"/>
    <s v="5000000000"/>
    <x v="25"/>
    <d v="2021-07-06T00:00:00"/>
    <n v="2021"/>
    <x v="3"/>
    <x v="61"/>
    <x v="20"/>
    <s v="Europe"/>
    <x v="5"/>
    <s v="$428M"/>
    <s v="$428000000"/>
    <s v="428000000"/>
    <n v="428000000"/>
    <s v="Creandum, Founders, Kinnevik"/>
    <x v="94"/>
    <s v=" Founders"/>
    <s v=" Kinnevik"/>
    <m/>
  </r>
  <r>
    <x v="145"/>
    <n v="1"/>
    <s v="$5B"/>
    <s v="5000000000"/>
    <x v="25"/>
    <d v="2021-05-20T00:00:00"/>
    <n v="2021"/>
    <x v="3"/>
    <x v="33"/>
    <x v="10"/>
    <s v="Europe"/>
    <x v="5"/>
    <s v="$996M"/>
    <s v="$996000000"/>
    <s v="996000000"/>
    <n v="996000000"/>
    <s v="Founders Fund, Accel, Creandum"/>
    <x v="1"/>
    <s v=" Accel"/>
    <s v=" Creandum"/>
    <m/>
  </r>
  <r>
    <x v="146"/>
    <n v="1"/>
    <s v="$5B"/>
    <s v="5000000000"/>
    <x v="25"/>
    <d v="2021-12-16T00:00:00"/>
    <n v="2021"/>
    <x v="10"/>
    <x v="0"/>
    <x v="0"/>
    <s v="Asia"/>
    <x v="2"/>
    <s v="$1B"/>
    <s v="$1000000000"/>
    <s v="1000000000"/>
    <n v="1000000000"/>
    <s v="China Grand Prosperity Investment, Silk Road Huacheng, Oriza Equity Investment"/>
    <x v="95"/>
    <s v=" Silk Road Huacheng"/>
    <s v=" Oriza Equity Investment"/>
    <m/>
  </r>
  <r>
    <x v="147"/>
    <n v="1"/>
    <s v="$5B"/>
    <s v="5000000000"/>
    <x v="25"/>
    <d v="2019-01-29T00:00:00"/>
    <n v="2019"/>
    <x v="7"/>
    <x v="62"/>
    <x v="21"/>
    <s v="Europe"/>
    <x v="2"/>
    <s v="$596M"/>
    <s v="$596000000"/>
    <s v="596000000"/>
    <n v="596000000"/>
    <s v="Index Ventures, Battery Ventures, ICONIQ Capital"/>
    <x v="6"/>
    <s v=" Battery Ventures"/>
    <s v=" ICONIQ Capital"/>
    <m/>
  </r>
  <r>
    <x v="148"/>
    <n v="1"/>
    <s v="$5B"/>
    <s v="5000000000"/>
    <x v="25"/>
    <d v="2018-08-31T00:00:00"/>
    <n v="2018"/>
    <x v="5"/>
    <x v="63"/>
    <x v="22"/>
    <s v="South America"/>
    <x v="5"/>
    <s v="$2B"/>
    <s v="$2000000000"/>
    <s v="2000000000"/>
    <n v="2000000000"/>
    <s v="DST Global, Andreessen Horowitz, Sequoia Capital, Redpoint e.ventures"/>
    <x v="22"/>
    <s v=" Andreessen Horowitz"/>
    <s v=" Sequoia Capital"/>
    <s v=" Redpoint e.ventures"/>
  </r>
  <r>
    <x v="149"/>
    <n v="1"/>
    <s v="$5B"/>
    <s v="5000000000"/>
    <x v="25"/>
    <d v="2021-03-30T00:00:00"/>
    <n v="2021"/>
    <x v="0"/>
    <x v="3"/>
    <x v="1"/>
    <s v="North America"/>
    <x v="6"/>
    <s v="$426M"/>
    <s v="$426000000"/>
    <s v="426000000"/>
    <n v="426000000"/>
    <s v="Venrock, Battery Ventures, Insight Partners"/>
    <x v="96"/>
    <s v=" Battery Ventures"/>
    <s v=" Insight Partners"/>
    <m/>
  </r>
  <r>
    <x v="150"/>
    <n v="1"/>
    <s v="$5B"/>
    <s v="5000000000"/>
    <x v="25"/>
    <d v="2021-06-10T00:00:00"/>
    <n v="2021"/>
    <x v="9"/>
    <x v="3"/>
    <x v="1"/>
    <s v="North America"/>
    <x v="22"/>
    <s v="$462M"/>
    <s v="$462000000"/>
    <s v="462000000"/>
    <n v="462000000"/>
    <s v="Oak HC/FT Partners, Artis Ventures, WestCap Group"/>
    <x v="97"/>
    <s v=" Artis Ventures"/>
    <s v=" WestCap Group"/>
    <m/>
  </r>
  <r>
    <x v="151"/>
    <n v="1"/>
    <s v="$5B"/>
    <s v="5000000000"/>
    <x v="25"/>
    <d v="2020-12-18T00:00:00"/>
    <n v="2020"/>
    <x v="3"/>
    <x v="64"/>
    <x v="23"/>
    <s v="South America"/>
    <x v="0"/>
    <s v="$824M"/>
    <s v="$824000000"/>
    <s v="824000000"/>
    <n v="824000000"/>
    <s v="Kaszek Ventures, Amadeus Capital Partners, Quona Capital"/>
    <x v="98"/>
    <s v=" Amadeus Capital Partners"/>
    <s v=" Quona Capital"/>
    <m/>
  </r>
  <r>
    <x v="152"/>
    <n v="1"/>
    <s v="$5B"/>
    <s v="5000000000"/>
    <x v="25"/>
    <d v="2019-07-11T00:00:00"/>
    <n v="2019"/>
    <x v="4"/>
    <x v="65"/>
    <x v="1"/>
    <s v="North America"/>
    <x v="10"/>
    <s v="$926M"/>
    <s v="$926000000"/>
    <s v="926000000"/>
    <n v="926000000"/>
    <s v="Insight Partners"/>
    <x v="82"/>
    <m/>
    <m/>
    <m/>
  </r>
  <r>
    <x v="153"/>
    <n v="1"/>
    <s v="$5B"/>
    <s v="5000000000"/>
    <x v="25"/>
    <d v="2019-09-09T00:00:00"/>
    <n v="2019"/>
    <x v="2"/>
    <x v="66"/>
    <x v="23"/>
    <s v="South America"/>
    <x v="0"/>
    <s v="$755M"/>
    <s v="$755000000"/>
    <s v="755000000"/>
    <n v="755000000"/>
    <s v="Kaszek Ventures, General Atlantic, SoftBank Group"/>
    <x v="98"/>
    <s v=" General Atlantic"/>
    <s v=" SoftBank Group"/>
    <m/>
  </r>
  <r>
    <x v="154"/>
    <n v="1"/>
    <s v="$5B"/>
    <s v="5000000000"/>
    <x v="25"/>
    <d v="2020-12-02T00:00:00"/>
    <n v="2020"/>
    <x v="3"/>
    <x v="64"/>
    <x v="23"/>
    <s v="South America"/>
    <x v="8"/>
    <s v="$2B"/>
    <s v="$2000000000"/>
    <s v="2000000000"/>
    <n v="2000000000"/>
    <s v="Credit Suisse"/>
    <x v="99"/>
    <m/>
    <m/>
    <m/>
  </r>
  <r>
    <x v="155"/>
    <n v="1"/>
    <s v="$5B"/>
    <s v="5000000000"/>
    <x v="25"/>
    <d v="2021-01-12T00:00:00"/>
    <n v="2021"/>
    <x v="7"/>
    <x v="15"/>
    <x v="1"/>
    <s v="North America"/>
    <x v="5"/>
    <s v="$633M"/>
    <s v="$633000000"/>
    <s v="633000000"/>
    <n v="633000000"/>
    <s v="Google Ventures, Benchmark, FirstMark Capital"/>
    <x v="100"/>
    <s v=" Benchmark"/>
    <s v=" FirstMark Capital"/>
    <m/>
  </r>
  <r>
    <x v="156"/>
    <n v="1"/>
    <s v="$5B"/>
    <s v="5000000000"/>
    <x v="25"/>
    <d v="2021-03-24T00:00:00"/>
    <n v="2021"/>
    <x v="12"/>
    <x v="67"/>
    <x v="14"/>
    <s v="North America"/>
    <x v="18"/>
    <s v="$599M"/>
    <s v="$599000000"/>
    <s v="599000000"/>
    <n v="599000000"/>
    <s v="Capital One Growth Ventures, Citi Ventures, OMERS Ventures"/>
    <x v="101"/>
    <s v=" Citi Ventures"/>
    <s v=" OMERS Ventures"/>
    <m/>
  </r>
  <r>
    <x v="157"/>
    <n v="1"/>
    <s v="$5B"/>
    <s v="5000000000"/>
    <x v="25"/>
    <d v="2019-07-17T00:00:00"/>
    <n v="2019"/>
    <x v="0"/>
    <x v="68"/>
    <x v="1"/>
    <s v="North America"/>
    <x v="12"/>
    <s v="$371M"/>
    <s v="$371000000"/>
    <s v="371000000"/>
    <n v="371000000"/>
    <s v="Eight Roads Ventures, Greycroft, Ignition Partners"/>
    <x v="102"/>
    <s v=" Greycroft"/>
    <s v=" Ignition Partners"/>
    <m/>
  </r>
  <r>
    <x v="158"/>
    <n v="1"/>
    <s v="$5B"/>
    <s v="5000000000"/>
    <x v="25"/>
    <d v="2020-01-26T00:00:00"/>
    <n v="2020"/>
    <x v="14"/>
    <x v="56"/>
    <x v="18"/>
    <s v="Asia"/>
    <x v="9"/>
    <s v="$425M"/>
    <s v="$425000000"/>
    <s v="425000000"/>
    <n v="425000000"/>
    <s v="Insight Partners, Andalusian Capital Partners"/>
    <x v="82"/>
    <s v=" Andalusian Capital Partners"/>
    <m/>
    <m/>
  </r>
  <r>
    <x v="159"/>
    <n v="1"/>
    <s v="$5B"/>
    <s v="5000000000"/>
    <x v="25"/>
    <d v="2021-07-31T00:00:00"/>
    <n v="2021"/>
    <x v="2"/>
    <x v="69"/>
    <x v="6"/>
    <s v="Asia"/>
    <x v="5"/>
    <s v="$734M"/>
    <s v="$734000000"/>
    <s v="734000000"/>
    <n v="734000000"/>
    <s v="Matrix Partners India, Falcon Edge Capital, SoftBank Group"/>
    <x v="103"/>
    <s v=" Falcon Edge Capital"/>
    <s v=" SoftBank Group"/>
    <m/>
  </r>
  <r>
    <x v="160"/>
    <n v="1"/>
    <s v="$5B"/>
    <s v="5000000000"/>
    <x v="25"/>
    <d v="2019-07-02T00:00:00"/>
    <n v="2019"/>
    <x v="11"/>
    <x v="10"/>
    <x v="6"/>
    <s v="Asia"/>
    <x v="20"/>
    <s v="$761M"/>
    <s v="$761000000"/>
    <s v="761000000"/>
    <n v="761000000"/>
    <s v="SoftBank Group, Tiger Global Management, Matrix Partners India"/>
    <x v="9"/>
    <s v=" Tiger Global Management"/>
    <s v=" Matrix Partners India"/>
    <m/>
  </r>
  <r>
    <x v="161"/>
    <n v="1"/>
    <s v="$5B"/>
    <s v="5000000000"/>
    <x v="25"/>
    <d v="2020-01-24T00:00:00"/>
    <n v="2020"/>
    <x v="3"/>
    <x v="70"/>
    <x v="6"/>
    <s v="Asia"/>
    <x v="16"/>
    <s v="$903M"/>
    <s v="$903000000"/>
    <s v="903000000"/>
    <n v="903000000"/>
    <s v="Sequoia Capital India, Temasek, PayPal Ventures"/>
    <x v="48"/>
    <s v=" Temasek"/>
    <s v=" PayPal Ventures"/>
    <m/>
  </r>
  <r>
    <x v="162"/>
    <n v="1"/>
    <s v="$5B"/>
    <s v="5000000000"/>
    <x v="25"/>
    <d v="2022-01-11T00:00:00"/>
    <n v="2022"/>
    <x v="3"/>
    <x v="51"/>
    <x v="16"/>
    <s v="Europe"/>
    <x v="10"/>
    <s v="$704M"/>
    <s v="$704000000"/>
    <s v="704000000"/>
    <n v="704000000"/>
    <s v="Alven Capital, Valar Ventures, Tencent Holdings"/>
    <x v="92"/>
    <s v=" Valar Ventures"/>
    <s v=" Tencent Holdings"/>
    <m/>
  </r>
  <r>
    <x v="163"/>
    <n v="1"/>
    <s v="$5B"/>
    <s v="5000000000"/>
    <x v="25"/>
    <d v="2021-04-13T00:00:00"/>
    <n v="2021"/>
    <x v="7"/>
    <x v="44"/>
    <x v="1"/>
    <s v="North America"/>
    <x v="11"/>
    <s v="$1B"/>
    <s v="$1000000000"/>
    <s v="1000000000"/>
    <n v="1000000000"/>
    <s v="Walden International, Google Ventures, Intel Capital"/>
    <x v="104"/>
    <s v=" Google Ventures"/>
    <s v=" Intel Capital"/>
    <m/>
  </r>
  <r>
    <x v="164"/>
    <n v="1"/>
    <s v="$5B"/>
    <s v="5000000000"/>
    <x v="25"/>
    <d v="2017-09-15T00:00:00"/>
    <n v="2017"/>
    <x v="9"/>
    <x v="12"/>
    <x v="0"/>
    <s v="Asia"/>
    <x v="9"/>
    <s v="$503M"/>
    <s v="$503000000"/>
    <s v="503000000"/>
    <n v="503000000"/>
    <s v="China Life Insurance, China Development Bank Capital, CITIC Securities International"/>
    <x v="105"/>
    <s v=" China Development Bank Capital"/>
    <s v=" CITIC Securities International"/>
    <m/>
  </r>
  <r>
    <x v="165"/>
    <n v="1"/>
    <s v="$5B"/>
    <s v="5000000000"/>
    <x v="25"/>
    <d v="2019-03-08T00:00:00"/>
    <n v="2019"/>
    <x v="11"/>
    <x v="12"/>
    <x v="0"/>
    <s v="Asia"/>
    <x v="5"/>
    <s v="$4B"/>
    <s v="$4000000000"/>
    <s v="4000000000"/>
    <n v="4000000000"/>
    <s v="Baidu Capital, Linear Venture, Tencent"/>
    <x v="106"/>
    <s v=" Linear Venture"/>
    <s v=" Tencent"/>
    <m/>
  </r>
  <r>
    <x v="166"/>
    <n v="1"/>
    <s v="$5B"/>
    <s v="5000000000"/>
    <x v="25"/>
    <d v="2021-08-23T00:00:00"/>
    <n v="2021"/>
    <x v="3"/>
    <x v="6"/>
    <x v="4"/>
    <s v="Europe"/>
    <x v="3"/>
    <s v="$655M"/>
    <s v="$655000000"/>
    <s v="655000000"/>
    <n v="655000000"/>
    <s v="Accel, Technology Crossover Ventures, LeapFrog Investments"/>
    <x v="13"/>
    <s v=" Technology Crossover Ventures"/>
    <s v=" LeapFrog Investments"/>
    <m/>
  </r>
  <r>
    <x v="167"/>
    <n v="1"/>
    <s v="$4B"/>
    <s v="4000000000"/>
    <x v="26"/>
    <d v="2021-11-29T00:00:00"/>
    <n v="2021"/>
    <x v="9"/>
    <x v="71"/>
    <x v="0"/>
    <s v="Asia"/>
    <x v="20"/>
    <s v="$1B"/>
    <s v="$1000000000"/>
    <s v="1000000000"/>
    <n v="1000000000"/>
    <s v="Hillhouse Capital Management, SoftBank Group, Qiming Venture Partners"/>
    <x v="11"/>
    <s v=" SoftBank Group"/>
    <s v=" Qiming Venture Partners"/>
    <m/>
  </r>
  <r>
    <x v="168"/>
    <n v="1"/>
    <s v="$4B"/>
    <s v="4000000000"/>
    <x v="26"/>
    <d v="2018-07-16T00:00:00"/>
    <n v="2018"/>
    <x v="3"/>
    <x v="6"/>
    <x v="4"/>
    <s v="Europe"/>
    <x v="9"/>
    <s v="$2B"/>
    <s v="$2000000000"/>
    <s v="2000000000"/>
    <n v="2000000000"/>
    <s v="SoftBank Group, General Atlantic"/>
    <x v="9"/>
    <s v=" General Atlantic"/>
    <m/>
    <m/>
  </r>
  <r>
    <x v="169"/>
    <n v="1"/>
    <s v="$4B"/>
    <s v="4000000000"/>
    <x v="26"/>
    <d v="2020-05-26T00:00:00"/>
    <n v="2020"/>
    <x v="14"/>
    <x v="8"/>
    <x v="24"/>
    <s v="Asia"/>
    <x v="5"/>
    <s v="$263M"/>
    <s v="$263000000"/>
    <s v="263000000"/>
    <n v="263000000"/>
    <s v="Kuang-Chi"/>
    <x v="107"/>
    <m/>
    <m/>
    <m/>
  </r>
  <r>
    <x v="170"/>
    <n v="1"/>
    <s v="$4B"/>
    <s v="4000000000"/>
    <x v="26"/>
    <d v="2018-02-26T00:00:00"/>
    <n v="2018"/>
    <x v="9"/>
    <x v="72"/>
    <x v="1"/>
    <s v="North America"/>
    <x v="0"/>
    <s v="$1B"/>
    <s v="$1000000000"/>
    <s v="1000000000"/>
    <n v="1000000000"/>
    <s v="New Enterprise Associates, Starr Investment Holdings"/>
    <x v="17"/>
    <s v=" Starr Investment Holdings"/>
    <m/>
    <m/>
  </r>
  <r>
    <x v="171"/>
    <n v="1"/>
    <s v="$4B"/>
    <s v="4000000000"/>
    <x v="26"/>
    <d v="2014-11-11T00:00:00"/>
    <n v="2014"/>
    <x v="14"/>
    <x v="29"/>
    <x v="12"/>
    <s v="Asia"/>
    <x v="0"/>
    <s v="$216M"/>
    <s v="$216000000"/>
    <s v="216000000"/>
    <n v="216000000"/>
    <s v="Formation 8"/>
    <x v="108"/>
    <m/>
    <m/>
    <m/>
  </r>
  <r>
    <x v="172"/>
    <n v="1"/>
    <s v="$4B"/>
    <s v="4000000000"/>
    <x v="26"/>
    <d v="2021-12-20T00:00:00"/>
    <n v="2021"/>
    <x v="4"/>
    <x v="44"/>
    <x v="1"/>
    <s v="North America"/>
    <x v="8"/>
    <s v="$128M"/>
    <s v="$128000000"/>
    <s v="128000000"/>
    <n v="128000000"/>
    <s v="Foundation Capital, Frontier Ventures, AltaIR Capital"/>
    <x v="109"/>
    <s v=" Frontier Ventures"/>
    <s v=" AltaIR Capital"/>
    <m/>
  </r>
  <r>
    <x v="173"/>
    <n v="1"/>
    <s v="$4B"/>
    <s v="4000000000"/>
    <x v="26"/>
    <d v="2019-12-20T00:00:00"/>
    <n v="2019"/>
    <x v="2"/>
    <x v="73"/>
    <x v="6"/>
    <s v="Asia"/>
    <x v="2"/>
    <s v="$776M"/>
    <s v="$776000000"/>
    <s v="776000000"/>
    <n v="776000000"/>
    <s v="Chiratae Ventures, PremjiInvest, Softbank"/>
    <x v="110"/>
    <s v=" PremjiInvest"/>
    <s v=" Softbank"/>
    <m/>
  </r>
  <r>
    <x v="174"/>
    <n v="1"/>
    <s v="$4B"/>
    <s v="4000000000"/>
    <x v="26"/>
    <d v="2019-06-25T00:00:00"/>
    <n v="2019"/>
    <x v="3"/>
    <x v="3"/>
    <x v="1"/>
    <s v="North America"/>
    <x v="9"/>
    <s v="$119M"/>
    <s v="$119000000"/>
    <s v="119000000"/>
    <n v="119000000"/>
    <s v="Bnk To The Future, Trammell Ventures, SBI Investment"/>
    <x v="111"/>
    <s v=" Trammell Ventures"/>
    <s v=" SBI Investment"/>
    <m/>
  </r>
  <r>
    <x v="175"/>
    <n v="1"/>
    <s v="$4B"/>
    <s v="4000000000"/>
    <x v="26"/>
    <d v="2019-02-27T00:00:00"/>
    <n v="2019"/>
    <x v="0"/>
    <x v="0"/>
    <x v="0"/>
    <s v="Asia"/>
    <x v="5"/>
    <s v="$2B"/>
    <s v="$2000000000"/>
    <s v="2000000000"/>
    <n v="2000000000"/>
    <s v="Hillhouse Capital Management, Linear Venture, Morningside Venture Capital"/>
    <x v="11"/>
    <s v=" Linear Venture"/>
    <s v=" Morningside Venture Capital"/>
    <m/>
  </r>
  <r>
    <x v="176"/>
    <n v="1"/>
    <s v="$4B"/>
    <s v="4000000000"/>
    <x v="26"/>
    <d v="2021-11-22T00:00:00"/>
    <n v="2021"/>
    <x v="3"/>
    <x v="74"/>
    <x v="1"/>
    <s v="North America"/>
    <x v="20"/>
    <s v="$555M"/>
    <s v="$555000000"/>
    <s v="555000000"/>
    <n v="555000000"/>
    <s v="New Enterprise Associates, Coatue Management, Tiger Global Management"/>
    <x v="17"/>
    <s v=" Coatue Management"/>
    <s v=" Tiger Global Management"/>
    <m/>
  </r>
  <r>
    <x v="177"/>
    <n v="1"/>
    <s v="$4B"/>
    <s v="4000000000"/>
    <x v="26"/>
    <d v="2021-10-12T00:00:00"/>
    <n v="2021"/>
    <x v="3"/>
    <x v="43"/>
    <x v="1"/>
    <s v="North America"/>
    <x v="11"/>
    <s v="$864M"/>
    <s v="$864000000"/>
    <s v="864000000"/>
    <n v="864000000"/>
    <s v="WestCap Group, Caisse de depot et placement du Quebec"/>
    <x v="112"/>
    <s v=" Caisse de depot et placement du Quebec"/>
    <m/>
    <m/>
  </r>
  <r>
    <x v="178"/>
    <n v="1"/>
    <s v="$4B"/>
    <s v="4000000000"/>
    <x v="26"/>
    <d v="2021-04-20T00:00:00"/>
    <n v="2021"/>
    <x v="3"/>
    <x v="75"/>
    <x v="1"/>
    <s v="North America"/>
    <x v="9"/>
    <s v="$468M"/>
    <s v="$468000000"/>
    <s v="468000000"/>
    <n v="468000000"/>
    <s v="Insight Partners, Tiger Global Management, Accel"/>
    <x v="82"/>
    <s v=" Tiger Global Management"/>
    <s v=" Accel"/>
    <m/>
  </r>
  <r>
    <x v="179"/>
    <n v="1"/>
    <s v="$4B"/>
    <s v="4000000000"/>
    <x v="26"/>
    <d v="2021-03-17T00:00:00"/>
    <n v="2021"/>
    <x v="13"/>
    <x v="3"/>
    <x v="1"/>
    <s v="North America"/>
    <x v="11"/>
    <s v="$505M"/>
    <s v="$505000000"/>
    <s v="505000000"/>
    <n v="505000000"/>
    <s v="Two Sigma Ventures, Flint Capital, Commerce Ventures"/>
    <x v="89"/>
    <s v=" Flint Capital"/>
    <s v=" Commerce Ventures"/>
    <m/>
  </r>
  <r>
    <x v="180"/>
    <n v="1"/>
    <s v="$4B"/>
    <s v="4000000000"/>
    <x v="26"/>
    <d v="2021-09-16T00:00:00"/>
    <n v="2021"/>
    <x v="4"/>
    <x v="3"/>
    <x v="1"/>
    <s v="North America"/>
    <x v="11"/>
    <s v="$542M"/>
    <s v="$542000000"/>
    <s v="542000000"/>
    <n v="542000000"/>
    <s v="General Catalyst, HCA Healthcare"/>
    <x v="18"/>
    <s v=" HCA Healthcare"/>
    <m/>
    <m/>
  </r>
  <r>
    <x v="181"/>
    <n v="1"/>
    <s v="$4B"/>
    <s v="4000000000"/>
    <x v="26"/>
    <d v="2021-07-13T00:00:00"/>
    <n v="2021"/>
    <x v="10"/>
    <x v="65"/>
    <x v="1"/>
    <s v="North America"/>
    <x v="11"/>
    <s v="$381M"/>
    <s v="$381000000"/>
    <s v="381000000"/>
    <n v="381000000"/>
    <s v="Matrix Partners, Initialized Capital, Tiger Global Management"/>
    <x v="71"/>
    <s v=" Initialized Capital"/>
    <s v=" Tiger Global Management"/>
    <m/>
  </r>
  <r>
    <x v="182"/>
    <n v="1"/>
    <s v="$4B"/>
    <s v="4000000000"/>
    <x v="26"/>
    <d v="2021-05-12T00:00:00"/>
    <n v="2021"/>
    <x v="4"/>
    <x v="3"/>
    <x v="1"/>
    <s v="North America"/>
    <x v="14"/>
    <s v="$434M"/>
    <s v="$434000000"/>
    <s v="434000000"/>
    <n v="434000000"/>
    <s v="Kleiner Perkins Caufield &amp; Byers, Lightspeed Venture Partners, True Ventures"/>
    <x v="113"/>
    <s v=" Lightspeed Venture Partners"/>
    <s v=" True Ventures"/>
    <m/>
  </r>
  <r>
    <x v="183"/>
    <n v="1"/>
    <s v="$4B"/>
    <s v="4000000000"/>
    <x v="26"/>
    <d v="2021-02-22T00:00:00"/>
    <n v="2021"/>
    <x v="4"/>
    <x v="76"/>
    <x v="1"/>
    <s v="North America"/>
    <x v="6"/>
    <s v="$643M"/>
    <s v="$643000000"/>
    <s v="643000000"/>
    <n v="643000000"/>
    <s v="Madrona Venture Group, Shasta Ventures, Salesforce Ventures"/>
    <x v="114"/>
    <s v=" Shasta Ventures"/>
    <s v=" Salesforce Ventures"/>
    <m/>
  </r>
  <r>
    <x v="184"/>
    <n v="1"/>
    <s v="$4B"/>
    <s v="4000000000"/>
    <x v="26"/>
    <d v="2017-09-26T00:00:00"/>
    <n v="2017"/>
    <x v="0"/>
    <x v="25"/>
    <x v="1"/>
    <s v="North America"/>
    <x v="14"/>
    <s v="$1B"/>
    <s v="$1000000000"/>
    <s v="1000000000"/>
    <n v="1000000000"/>
    <s v="Activant Capital Group, Alaska Permanent Fund, Baillie Gifford &amp; Co."/>
    <x v="115"/>
    <s v=" Alaska Permanent Fund"/>
    <s v=" Baillie Gifford &amp; Co."/>
    <m/>
  </r>
  <r>
    <x v="185"/>
    <n v="1"/>
    <s v="$4B"/>
    <s v="4000000000"/>
    <x v="26"/>
    <d v="2020-09-22T00:00:00"/>
    <n v="2020"/>
    <x v="2"/>
    <x v="51"/>
    <x v="16"/>
    <s v="Europe"/>
    <x v="9"/>
    <s v="$948M"/>
    <s v="$948000000"/>
    <s v="948000000"/>
    <n v="948000000"/>
    <s v="Elaia Partners, 83North, Felix Capital"/>
    <x v="116"/>
    <s v=" 83North"/>
    <s v=" Felix Capital"/>
    <m/>
  </r>
  <r>
    <x v="186"/>
    <n v="1"/>
    <s v="$4B"/>
    <s v="4000000000"/>
    <x v="26"/>
    <d v="2021-03-23T00:00:00"/>
    <n v="2021"/>
    <x v="4"/>
    <x v="76"/>
    <x v="1"/>
    <s v="North America"/>
    <x v="10"/>
    <s v="$294M"/>
    <s v="$294000000"/>
    <s v="294000000"/>
    <n v="294000000"/>
    <s v="First Round Capital, Sequoia Capital, Index Ventures"/>
    <x v="117"/>
    <s v=" Sequoia Capital"/>
    <s v=" Index Ventures"/>
    <m/>
  </r>
  <r>
    <x v="187"/>
    <n v="1"/>
    <s v="$4B"/>
    <s v="4000000000"/>
    <x v="26"/>
    <d v="2020-10-21T00:00:00"/>
    <n v="2020"/>
    <x v="4"/>
    <x v="77"/>
    <x v="1"/>
    <s v="North America"/>
    <x v="10"/>
    <s v="$435M"/>
    <s v="$435000000"/>
    <s v="435000000"/>
    <n v="435000000"/>
    <s v="Airbus Ventures, Index Ventures, Advent International"/>
    <x v="118"/>
    <s v=" Index Ventures"/>
    <s v=" Advent International"/>
    <m/>
  </r>
  <r>
    <x v="188"/>
    <n v="1"/>
    <s v="$4B"/>
    <s v="4000000000"/>
    <x v="26"/>
    <d v="2017-06-24T00:00:00"/>
    <n v="2017"/>
    <x v="9"/>
    <x v="78"/>
    <x v="10"/>
    <s v="Europe"/>
    <x v="25"/>
    <s v="$0M"/>
    <s v="$0000000"/>
    <s v="0000000"/>
    <n v="0"/>
    <s v="EQT Partners"/>
    <x v="119"/>
    <m/>
    <m/>
    <m/>
  </r>
  <r>
    <x v="189"/>
    <n v="1"/>
    <s v="$4B"/>
    <s v="4000000000"/>
    <x v="26"/>
    <d v="2019-04-16T00:00:00"/>
    <n v="2019"/>
    <x v="4"/>
    <x v="76"/>
    <x v="1"/>
    <s v="North America"/>
    <x v="9"/>
    <s v="$489M"/>
    <s v="$489000000"/>
    <s v="489000000"/>
    <n v="489000000"/>
    <s v="Mayfield Fund, M12, Trinity Ventures"/>
    <x v="120"/>
    <s v=" M12"/>
    <s v=" Trinity Ventures"/>
    <m/>
  </r>
  <r>
    <x v="190"/>
    <n v="1"/>
    <s v="$4B"/>
    <s v="4000000000"/>
    <x v="26"/>
    <d v="2020-12-23T00:00:00"/>
    <n v="2020"/>
    <x v="11"/>
    <x v="58"/>
    <x v="0"/>
    <s v="Asia"/>
    <x v="11"/>
    <s v="$1B"/>
    <s v="$1000000000"/>
    <s v="1000000000"/>
    <n v="1000000000"/>
    <s v="Atop Capital, IDInvest Partners, Qiming Venture Partners"/>
    <x v="121"/>
    <s v=" IDInvest Partners"/>
    <s v=" Qiming Venture Partners"/>
    <m/>
  </r>
  <r>
    <x v="191"/>
    <n v="1"/>
    <s v="$4B"/>
    <s v="4000000000"/>
    <x v="26"/>
    <d v="2020-10-22T00:00:00"/>
    <n v="2020"/>
    <x v="7"/>
    <x v="79"/>
    <x v="1"/>
    <s v="North America"/>
    <x v="11"/>
    <s v="$352M"/>
    <s v="$352000000"/>
    <s v="352000000"/>
    <n v="352000000"/>
    <s v="Andreessen Horowitz, Lux Capital, General Catalyst"/>
    <x v="5"/>
    <s v=" Lux Capital"/>
    <s v=" General Catalyst"/>
    <m/>
  </r>
  <r>
    <x v="192"/>
    <n v="1"/>
    <s v="$4B"/>
    <s v="4000000000"/>
    <x v="26"/>
    <d v="2020-02-12T00:00:00"/>
    <n v="2020"/>
    <x v="8"/>
    <x v="42"/>
    <x v="1"/>
    <s v="North America"/>
    <x v="19"/>
    <s v="$477M"/>
    <s v="$477000000"/>
    <s v="477000000"/>
    <n v="477000000"/>
    <s v="NewView Capital, Maveron, Ridge Ventures"/>
    <x v="122"/>
    <s v=" Maveron"/>
    <s v=" Ridge Ventures"/>
    <m/>
  </r>
  <r>
    <x v="193"/>
    <n v="1"/>
    <s v="$4B"/>
    <s v="4000000000"/>
    <x v="26"/>
    <d v="2021-03-18T00:00:00"/>
    <n v="2021"/>
    <x v="4"/>
    <x v="41"/>
    <x v="1"/>
    <s v="North America"/>
    <x v="17"/>
    <s v="$125M"/>
    <s v="$125000000"/>
    <s v="125000000"/>
    <n v="125000000"/>
    <s v="Silver Lake, ICONIQ Capital"/>
    <x v="123"/>
    <s v=" ICONIQ Capital"/>
    <m/>
    <m/>
  </r>
  <r>
    <x v="194"/>
    <n v="1"/>
    <s v="$4B"/>
    <s v="4000000000"/>
    <x v="26"/>
    <d v="2020-10-28T00:00:00"/>
    <n v="2020"/>
    <x v="2"/>
    <x v="25"/>
    <x v="1"/>
    <s v="North America"/>
    <x v="0"/>
    <s v="$404M"/>
    <s v="$404000000"/>
    <s v="404000000"/>
    <n v="404000000"/>
    <s v="NextView Ventures, Promus Ventures, Two Sigma Ventures"/>
    <x v="57"/>
    <s v=" Promus Ventures"/>
    <s v=" Two Sigma Ventures"/>
    <m/>
  </r>
  <r>
    <x v="195"/>
    <n v="1"/>
    <s v="$4B"/>
    <s v="4000000000"/>
    <x v="26"/>
    <d v="2020-10-22T00:00:00"/>
    <n v="2020"/>
    <x v="13"/>
    <x v="80"/>
    <x v="1"/>
    <s v="North America"/>
    <x v="0"/>
    <s v="$498M"/>
    <s v="$498000000"/>
    <s v="498000000"/>
    <n v="498000000"/>
    <s v="Lightspeed Venture Partners, Redpoint Ventures, Viking Global Investors"/>
    <x v="16"/>
    <s v=" Redpoint Ventures"/>
    <s v=" Viking Global Investors"/>
    <m/>
  </r>
  <r>
    <x v="196"/>
    <n v="1"/>
    <s v="$4B"/>
    <s v="4000000000"/>
    <x v="26"/>
    <d v="2020-09-23T00:00:00"/>
    <n v="2020"/>
    <x v="2"/>
    <x v="81"/>
    <x v="1"/>
    <s v="North America"/>
    <x v="5"/>
    <s v="$493M"/>
    <s v="$493000000"/>
    <s v="493000000"/>
    <n v="493000000"/>
    <s v="Upfront Ventures, Webb Investment Network, D1 Capital Partners"/>
    <x v="124"/>
    <s v=" Webb Investment Network"/>
    <s v=" D1 Capital Partners"/>
    <m/>
  </r>
  <r>
    <x v="197"/>
    <n v="1"/>
    <s v="$4B"/>
    <s v="4000000000"/>
    <x v="26"/>
    <d v="2021-05-24T00:00:00"/>
    <n v="2021"/>
    <x v="9"/>
    <x v="15"/>
    <x v="1"/>
    <s v="North America"/>
    <x v="19"/>
    <s v="$657M"/>
    <s v="$657000000"/>
    <s v="657000000"/>
    <n v="657000000"/>
    <s v="Qualcomm Ventures, Samsung Ventures, Silver Lake"/>
    <x v="40"/>
    <s v=" Samsung Ventures"/>
    <s v=" Silver Lake"/>
    <m/>
  </r>
  <r>
    <x v="198"/>
    <n v="1"/>
    <s v="$4B"/>
    <s v="4000000000"/>
    <x v="26"/>
    <d v="2021-03-04T00:00:00"/>
    <n v="2021"/>
    <x v="4"/>
    <x v="15"/>
    <x v="1"/>
    <s v="North America"/>
    <x v="10"/>
    <s v="$440M"/>
    <s v="$440000000"/>
    <s v="440000000"/>
    <n v="440000000"/>
    <s v="Bessemer Venture Partners, Insight Partners, New Era Ventures"/>
    <x v="32"/>
    <s v=" Insight Partners"/>
    <s v=" New Era Ventures"/>
    <m/>
  </r>
  <r>
    <x v="199"/>
    <n v="1"/>
    <s v="$4B"/>
    <s v="4000000000"/>
    <x v="26"/>
    <d v="2021-07-28T00:00:00"/>
    <n v="2021"/>
    <x v="1"/>
    <x v="82"/>
    <x v="1"/>
    <s v="North America"/>
    <x v="11"/>
    <s v="$792M"/>
    <s v="$792000000"/>
    <s v="792000000"/>
    <n v="792000000"/>
    <s v="Breakthrough Energy Ventures, Capricorn Investment Group, Valor Equity Partners"/>
    <x v="125"/>
    <s v=" Capricorn Investment Group"/>
    <s v=" Valor Equity Partners"/>
    <m/>
  </r>
  <r>
    <x v="200"/>
    <n v="1"/>
    <s v="$4B"/>
    <s v="4000000000"/>
    <x v="26"/>
    <d v="2021-04-08T00:00:00"/>
    <n v="2021"/>
    <x v="4"/>
    <x v="10"/>
    <x v="6"/>
    <s v="Asia"/>
    <x v="5"/>
    <s v="$1B"/>
    <s v="$1000000000"/>
    <s v="1000000000"/>
    <n v="1000000000"/>
    <s v="India Quotient, Elevation Capital, Lightspeed Venture Partners"/>
    <x v="126"/>
    <s v=" Elevation Capital"/>
    <s v=" Lightspeed Venture Partners"/>
    <m/>
  </r>
  <r>
    <x v="201"/>
    <n v="1"/>
    <s v="$4B"/>
    <s v="4000000000"/>
    <x v="26"/>
    <d v="2021-09-21T00:00:00"/>
    <n v="2021"/>
    <x v="2"/>
    <x v="51"/>
    <x v="16"/>
    <s v="Europe"/>
    <x v="20"/>
    <s v="$739M"/>
    <s v="$739000000"/>
    <s v="739000000"/>
    <n v="739000000"/>
    <s v="Benchmark, Accel, SoftBank Group"/>
    <x v="15"/>
    <s v=" Accel"/>
    <s v=" SoftBank Group"/>
    <m/>
  </r>
  <r>
    <x v="202"/>
    <n v="1"/>
    <s v="$4B"/>
    <s v="4000000000"/>
    <x v="26"/>
    <d v="2020-04-16T00:00:00"/>
    <n v="2020"/>
    <x v="7"/>
    <x v="15"/>
    <x v="1"/>
    <s v="North America"/>
    <x v="10"/>
    <s v="$263M"/>
    <s v="$263000000"/>
    <s v="263000000"/>
    <n v="263000000"/>
    <s v="Norwest Venture Partners, Goldman Sachs, Dell Technologies Capital"/>
    <x v="60"/>
    <s v=" Goldman Sachs"/>
    <s v=" Dell Technologies Capital"/>
    <m/>
  </r>
  <r>
    <x v="203"/>
    <n v="1"/>
    <s v="$4B"/>
    <s v="4000000000"/>
    <x v="26"/>
    <d v="2021-07-01T00:00:00"/>
    <n v="2021"/>
    <x v="8"/>
    <x v="15"/>
    <x v="1"/>
    <s v="North America"/>
    <x v="5"/>
    <s v="$2B"/>
    <s v="$2000000000"/>
    <s v="2000000000"/>
    <n v="2000000000"/>
    <s v="Blackstone, ICONIQ Growth, General Atlantic"/>
    <x v="76"/>
    <s v=" ICONIQ Growth"/>
    <s v=" General Atlantic"/>
    <m/>
  </r>
  <r>
    <x v="204"/>
    <n v="1"/>
    <s v="$4B"/>
    <s v="4000000000"/>
    <x v="26"/>
    <d v="2021-03-16T00:00:00"/>
    <n v="2021"/>
    <x v="2"/>
    <x v="83"/>
    <x v="1"/>
    <s v="North America"/>
    <x v="11"/>
    <s v="$603M"/>
    <s v="$603000000"/>
    <s v="603000000"/>
    <n v="603000000"/>
    <s v="Casa Verde Capital, Gron Ventures, Thrity Five Ventures"/>
    <x v="127"/>
    <s v=" Gron Ventures"/>
    <s v=" Thrity Five Ventures"/>
    <m/>
  </r>
  <r>
    <x v="205"/>
    <n v="1"/>
    <s v="$4B"/>
    <s v="4000000000"/>
    <x v="26"/>
    <d v="2021-08-10T00:00:00"/>
    <n v="2021"/>
    <x v="3"/>
    <x v="39"/>
    <x v="1"/>
    <s v="North America"/>
    <x v="8"/>
    <s v="$324M"/>
    <s v="$324000000"/>
    <s v="324000000"/>
    <n v="324000000"/>
    <s v="Tiger Global Management, American Express Ventures, B Capital Group"/>
    <x v="2"/>
    <s v=" American Express Ventures"/>
    <s v=" B Capital Group"/>
    <m/>
  </r>
  <r>
    <x v="206"/>
    <n v="1"/>
    <s v="$4B"/>
    <s v="4000000000"/>
    <x v="26"/>
    <d v="2019-11-13T00:00:00"/>
    <n v="2019"/>
    <x v="4"/>
    <x v="84"/>
    <x v="1"/>
    <s v="North America"/>
    <x v="5"/>
    <s v="$379M"/>
    <s v="$379000000"/>
    <s v="379000000"/>
    <n v="379000000"/>
    <s v="General Atlantic, Blackstone, ICONIQ Growth"/>
    <x v="62"/>
    <s v=" Blackstone"/>
    <s v=" ICONIQ Growth"/>
    <m/>
  </r>
  <r>
    <x v="207"/>
    <n v="1"/>
    <s v="$4B"/>
    <s v="4000000000"/>
    <x v="26"/>
    <d v="2020-11-23T00:00:00"/>
    <n v="2020"/>
    <x v="3"/>
    <x v="15"/>
    <x v="1"/>
    <s v="North America"/>
    <x v="14"/>
    <s v="$367M"/>
    <s v="$367000000"/>
    <s v="367000000"/>
    <n v="367000000"/>
    <s v="Addition, Benhcmark, Accel"/>
    <x v="128"/>
    <s v=" Benhcmark"/>
    <s v=" Accel"/>
    <m/>
  </r>
  <r>
    <x v="208"/>
    <n v="1"/>
    <s v="$4B"/>
    <s v="4000000000"/>
    <x v="26"/>
    <d v="2021-06-30T00:00:00"/>
    <n v="2021"/>
    <x v="7"/>
    <x v="13"/>
    <x v="1"/>
    <s v="North America"/>
    <x v="10"/>
    <s v="$414M"/>
    <s v="$414000000"/>
    <s v="414000000"/>
    <n v="414000000"/>
    <s v="Andreessen Horowitz, Amplify Partners, Sequoia Capital"/>
    <x v="5"/>
    <s v=" Amplify Partners"/>
    <s v=" Sequoia Capital"/>
    <m/>
  </r>
  <r>
    <x v="209"/>
    <n v="1"/>
    <s v="$4B"/>
    <s v="4000000000"/>
    <x v="26"/>
    <d v="2022-01-24T00:00:00"/>
    <n v="2022"/>
    <x v="4"/>
    <x v="25"/>
    <x v="1"/>
    <s v="North America"/>
    <x v="0"/>
    <s v="$350M"/>
    <s v="$350000000"/>
    <s v="350000000"/>
    <n v="350000000"/>
    <s v="Vista Equity Partners, Wincove, TDR Capital"/>
    <x v="129"/>
    <s v=" Wincove"/>
    <s v=" TDR Capital"/>
    <m/>
  </r>
  <r>
    <x v="210"/>
    <n v="1"/>
    <s v="$4B"/>
    <s v="4000000000"/>
    <x v="26"/>
    <d v="2014-04-01T00:00:00"/>
    <n v="2014"/>
    <x v="9"/>
    <x v="25"/>
    <x v="1"/>
    <s v="North America"/>
    <x v="26"/>
    <s v="$1B"/>
    <s v="$1000000000"/>
    <s v="1000000000"/>
    <n v="1000000000"/>
    <s v="New Enterprise Associates, New Leaf Venture Partners, Charter Venture Capital"/>
    <x v="17"/>
    <s v=" New Leaf Venture Partners"/>
    <s v=" Charter Venture Capital"/>
    <m/>
  </r>
  <r>
    <x v="211"/>
    <n v="1"/>
    <s v="$4B"/>
    <s v="4000000000"/>
    <x v="26"/>
    <d v="2020-11-23T00:00:00"/>
    <n v="2020"/>
    <x v="1"/>
    <x v="85"/>
    <x v="1"/>
    <s v="North America"/>
    <x v="10"/>
    <s v="$1B"/>
    <s v="$1000000000"/>
    <s v="1000000000"/>
    <n v="1000000000"/>
    <s v="Playground Global, Bond, Tribe Capital"/>
    <x v="130"/>
    <s v=" Bond"/>
    <s v=" Tribe Capital"/>
    <m/>
  </r>
  <r>
    <x v="212"/>
    <n v="1"/>
    <s v="$4B"/>
    <s v="4000000000"/>
    <x v="26"/>
    <d v="2019-06-26T00:00:00"/>
    <n v="2019"/>
    <x v="2"/>
    <x v="86"/>
    <x v="1"/>
    <s v="North America"/>
    <x v="10"/>
    <s v="$495M"/>
    <s v="$495000000"/>
    <s v="495000000"/>
    <n v="495000000"/>
    <s v="Google Ventures, Battery Ventures, DST Global"/>
    <x v="100"/>
    <s v=" Battery Ventures"/>
    <s v=" DST Global"/>
    <m/>
  </r>
  <r>
    <x v="213"/>
    <n v="1"/>
    <s v="$4B"/>
    <s v="4000000000"/>
    <x v="26"/>
    <d v="2018-05-08T00:00:00"/>
    <n v="2018"/>
    <x v="4"/>
    <x v="79"/>
    <x v="1"/>
    <s v="North America"/>
    <x v="0"/>
    <s v="$664M"/>
    <s v="$664000000"/>
    <s v="664000000"/>
    <n v="664000000"/>
    <s v="Lightspeed Venture Partners, Khosla Ventures, Geodesic Capital"/>
    <x v="16"/>
    <s v=" Khosla Ventures"/>
    <s v=" Geodesic Capital"/>
    <m/>
  </r>
  <r>
    <x v="214"/>
    <n v="1"/>
    <s v="$4B"/>
    <s v="4000000000"/>
    <x v="26"/>
    <d v="2021-06-08T00:00:00"/>
    <n v="2021"/>
    <x v="2"/>
    <x v="67"/>
    <x v="14"/>
    <s v="North America"/>
    <x v="13"/>
    <s v="Unknown"/>
    <e v="#N/A"/>
    <s v="unknown"/>
    <s v="unknown"/>
    <s v="Sequoia Capital"/>
    <x v="8"/>
    <m/>
    <m/>
    <m/>
  </r>
  <r>
    <x v="215"/>
    <n v="1"/>
    <s v="$4B"/>
    <s v="4000000000"/>
    <x v="26"/>
    <d v="2021-03-16T00:00:00"/>
    <n v="2021"/>
    <x v="3"/>
    <x v="87"/>
    <x v="25"/>
    <s v="Europe"/>
    <x v="14"/>
    <s v="$546M"/>
    <s v="$546000000"/>
    <s v="546000000"/>
    <n v="546000000"/>
    <s v="Speedinvest, Valar Ventures, Uniqa Ventures"/>
    <x v="131"/>
    <s v=" Valar Ventures"/>
    <s v=" Uniqa Ventures"/>
    <m/>
  </r>
  <r>
    <x v="216"/>
    <n v="1"/>
    <s v="$4B"/>
    <s v="4000000000"/>
    <x v="26"/>
    <d v="2018-06-04T00:00:00"/>
    <n v="2018"/>
    <x v="0"/>
    <x v="15"/>
    <x v="1"/>
    <s v="North America"/>
    <x v="12"/>
    <s v="$1B"/>
    <s v="$1000000000"/>
    <s v="1000000000"/>
    <n v="1000000000"/>
    <s v="Venrock, Institutional Venture Partners, Goldman Sachs"/>
    <x v="96"/>
    <s v=" Institutional Venture Partners"/>
    <s v=" Goldman Sachs"/>
    <m/>
  </r>
  <r>
    <x v="217"/>
    <n v="1"/>
    <s v="$4B"/>
    <s v="4000000000"/>
    <x v="26"/>
    <d v="2021-03-16T00:00:00"/>
    <n v="2021"/>
    <x v="5"/>
    <x v="30"/>
    <x v="1"/>
    <s v="North America"/>
    <x v="5"/>
    <s v="$864M"/>
    <s v="$864000000"/>
    <s v="864000000"/>
    <n v="864000000"/>
    <s v="Goodwater Capital, iFly, XVC Venture Capital"/>
    <x v="132"/>
    <s v=" iFly"/>
    <s v=" XVC Venture Capital"/>
    <m/>
  </r>
  <r>
    <x v="218"/>
    <n v="1"/>
    <s v="$4B"/>
    <s v="4000000000"/>
    <x v="26"/>
    <d v="2018-07-31T00:00:00"/>
    <n v="2018"/>
    <x v="9"/>
    <x v="88"/>
    <x v="0"/>
    <s v="Asia"/>
    <x v="14"/>
    <s v="$761M"/>
    <s v="$761000000"/>
    <s v="761000000"/>
    <n v="761000000"/>
    <s v="China Health Industry Investment Fund, China Renaissance, and Sequoia Capital China"/>
    <x v="133"/>
    <s v=" China Renaissance"/>
    <s v=" and Sequoia Capital China"/>
    <m/>
  </r>
  <r>
    <x v="219"/>
    <n v="1"/>
    <s v="$4B"/>
    <s v="4000000000"/>
    <x v="26"/>
    <d v="2022-02-22T00:00:00"/>
    <n v="2022"/>
    <x v="11"/>
    <x v="12"/>
    <x v="0"/>
    <s v="Asia"/>
    <x v="14"/>
    <s v="$2B"/>
    <s v="$2000000000"/>
    <s v="2000000000"/>
    <n v="2000000000"/>
    <s v="HD Capital, Qihoo 360 Technology, China Fortune Land Development"/>
    <x v="134"/>
    <s v=" Qihoo 360 Technology"/>
    <s v=" China Fortune Land Development"/>
    <m/>
  </r>
  <r>
    <x v="220"/>
    <n v="1"/>
    <s v="$4B"/>
    <s v="4000000000"/>
    <x v="26"/>
    <d v="2021-05-24T00:00:00"/>
    <n v="2021"/>
    <x v="4"/>
    <x v="3"/>
    <x v="1"/>
    <s v="North America"/>
    <x v="6"/>
    <s v="$523M"/>
    <s v="$523000000"/>
    <s v="523000000"/>
    <n v="523000000"/>
    <s v="Fifth Wall Ventures, Energize Ventures, ICONIQ Capital"/>
    <x v="135"/>
    <s v=" Energize Ventures"/>
    <s v=" ICONIQ Capital"/>
    <m/>
  </r>
  <r>
    <x v="221"/>
    <n v="1"/>
    <s v="$4B"/>
    <s v="4000000000"/>
    <x v="26"/>
    <d v="2018-09-10T00:00:00"/>
    <n v="2018"/>
    <x v="14"/>
    <x v="42"/>
    <x v="1"/>
    <s v="North America"/>
    <x v="14"/>
    <s v="$667M"/>
    <s v="$667000000"/>
    <s v="667000000"/>
    <n v="667000000"/>
    <s v="New Enterprise Associates, Pear, Cowboy Ventures"/>
    <x v="17"/>
    <s v=" Pear"/>
    <s v=" Cowboy Ventures"/>
    <m/>
  </r>
  <r>
    <x v="222"/>
    <n v="1"/>
    <s v="$4B"/>
    <s v="4000000000"/>
    <x v="26"/>
    <d v="2021-06-16T00:00:00"/>
    <n v="2021"/>
    <x v="4"/>
    <x v="89"/>
    <x v="26"/>
    <s v="Europe"/>
    <x v="9"/>
    <s v="$250M"/>
    <s v="$250000000"/>
    <s v="250000000"/>
    <n v="250000000"/>
    <s v="Accel, Insight Partners, Bond Capital"/>
    <x v="13"/>
    <s v=" Insight Partners"/>
    <s v=" Bond Capital"/>
    <m/>
  </r>
  <r>
    <x v="223"/>
    <n v="1"/>
    <s v="$4B"/>
    <s v="4000000000"/>
    <x v="26"/>
    <d v="2018-11-14T00:00:00"/>
    <n v="2018"/>
    <x v="10"/>
    <x v="90"/>
    <x v="1"/>
    <s v="North America"/>
    <x v="10"/>
    <s v="$720M"/>
    <s v="$720000000"/>
    <s v="720000000"/>
    <n v="720000000"/>
    <s v="Benchmark, Foundation Capital, Sequoia Capital"/>
    <x v="15"/>
    <s v=" Foundation Capital"/>
    <s v=" Sequoia Capital"/>
    <m/>
  </r>
  <r>
    <x v="224"/>
    <n v="1"/>
    <s v="$4B"/>
    <s v="4000000000"/>
    <x v="26"/>
    <d v="2020-12-15T00:00:00"/>
    <n v="2020"/>
    <x v="4"/>
    <x v="18"/>
    <x v="1"/>
    <s v="North America"/>
    <x v="11"/>
    <s v="$535M"/>
    <s v="$535000000"/>
    <s v="535000000"/>
    <n v="535000000"/>
    <s v="Georgian Partners, Craft Ventures"/>
    <x v="136"/>
    <s v=" Craft Ventures"/>
    <m/>
    <m/>
  </r>
  <r>
    <x v="225"/>
    <n v="1"/>
    <s v="$4B"/>
    <s v="4000000000"/>
    <x v="26"/>
    <d v="2021-01-24T00:00:00"/>
    <n v="2021"/>
    <x v="14"/>
    <x v="3"/>
    <x v="1"/>
    <s v="North America"/>
    <x v="22"/>
    <s v="$110M"/>
    <s v="$110000000"/>
    <s v="110000000"/>
    <n v="110000000"/>
    <s v="Andreessen Horowitz, TQ Ventures"/>
    <x v="5"/>
    <s v=" TQ Ventures"/>
    <m/>
    <m/>
  </r>
  <r>
    <x v="226"/>
    <n v="1"/>
    <s v="$4B"/>
    <s v="4000000000"/>
    <x v="26"/>
    <d v="2020-08-03T00:00:00"/>
    <n v="2020"/>
    <x v="1"/>
    <x v="91"/>
    <x v="1"/>
    <s v="North America"/>
    <x v="14"/>
    <s v="$870M"/>
    <s v="$870000000"/>
    <s v="870000000"/>
    <n v="870000000"/>
    <s v="Blackrock, Kleiner Perkins Caulfield &amp; Byers, Google Ventures"/>
    <x v="81"/>
    <s v=" Kleiner Perkins Caulfield &amp; Byers"/>
    <s v=" Google Ventures"/>
    <m/>
  </r>
  <r>
    <x v="227"/>
    <n v="1"/>
    <s v="$4B"/>
    <s v="4000000000"/>
    <x v="26"/>
    <d v="2014-09-30T00:00:00"/>
    <n v="2014"/>
    <x v="2"/>
    <x v="44"/>
    <x v="1"/>
    <s v="North America"/>
    <x v="2"/>
    <s v="$614M"/>
    <s v="$614000000"/>
    <s v="614000000"/>
    <n v="614000000"/>
    <s v="New Enterprise Associates, Sequoia Capital, Comcast Ventures"/>
    <x v="17"/>
    <s v=" Sequoia Capital"/>
    <s v=" Comcast Ventures"/>
    <m/>
  </r>
  <r>
    <x v="228"/>
    <n v="1"/>
    <s v="$4B"/>
    <s v="4000000000"/>
    <x v="26"/>
    <d v="2017-10-31T00:00:00"/>
    <n v="2017"/>
    <x v="0"/>
    <x v="0"/>
    <x v="0"/>
    <s v="Asia"/>
    <x v="9"/>
    <s v="$1B"/>
    <s v="$1000000000"/>
    <s v="1000000000"/>
    <n v="1000000000"/>
    <s v="Ant Financial Services Group, Russia-China Investment Fund, Foxconn Technology Company"/>
    <x v="137"/>
    <s v=" Russia-China Investment Fund"/>
    <s v=" Foxconn Technology Company"/>
    <m/>
  </r>
  <r>
    <x v="229"/>
    <n v="1"/>
    <s v="$4B"/>
    <s v="4000000000"/>
    <x v="26"/>
    <d v="2021-01-25T00:00:00"/>
    <n v="2021"/>
    <x v="3"/>
    <x v="15"/>
    <x v="1"/>
    <s v="North America"/>
    <x v="8"/>
    <s v="$504M"/>
    <s v="$504000000"/>
    <s v="504000000"/>
    <n v="504000000"/>
    <s v="Accel, Aleph, American Express Ventures"/>
    <x v="13"/>
    <s v=" Aleph"/>
    <s v=" American Express Ventures"/>
    <m/>
  </r>
  <r>
    <x v="230"/>
    <n v="1"/>
    <s v="$4B"/>
    <s v="4000000000"/>
    <x v="26"/>
    <d v="2019-10-07T00:00:00"/>
    <n v="2019"/>
    <x v="3"/>
    <x v="44"/>
    <x v="1"/>
    <s v="North America"/>
    <x v="10"/>
    <s v="$881M"/>
    <s v="$881000000"/>
    <s v="881000000"/>
    <n v="881000000"/>
    <s v="Zeev Ventures, Ribbit Capital, TLV Partners"/>
    <x v="138"/>
    <s v=" Ribbit Capital"/>
    <s v=" TLV Partners"/>
    <m/>
  </r>
  <r>
    <x v="231"/>
    <n v="1"/>
    <s v="$4B"/>
    <s v="4000000000"/>
    <x v="26"/>
    <d v="2020-12-01T00:00:00"/>
    <n v="2020"/>
    <x v="4"/>
    <x v="92"/>
    <x v="1"/>
    <s v="North America"/>
    <x v="0"/>
    <s v="$856M"/>
    <s v="$856000000"/>
    <s v="856000000"/>
    <n v="856000000"/>
    <s v="Drive Capital, General Catalyst, Ascension Ventures"/>
    <x v="139"/>
    <s v=" General Catalyst"/>
    <s v=" Ascension Ventures"/>
    <m/>
  </r>
  <r>
    <x v="232"/>
    <n v="1"/>
    <s v="$4B"/>
    <s v="4000000000"/>
    <x v="26"/>
    <d v="2020-09-02T00:00:00"/>
    <n v="2020"/>
    <x v="4"/>
    <x v="3"/>
    <x v="1"/>
    <s v="North America"/>
    <x v="6"/>
    <s v="$413M"/>
    <s v="$413000000"/>
    <s v="413000000"/>
    <n v="413000000"/>
    <s v="Index Ventures, Thrive Capital, CRV"/>
    <x v="6"/>
    <s v=" Thrive Capital"/>
    <s v=" CRV"/>
    <m/>
  </r>
  <r>
    <x v="233"/>
    <n v="1"/>
    <s v="$4B"/>
    <s v="4000000000"/>
    <x v="26"/>
    <d v="2021-01-07T00:00:00"/>
    <n v="2021"/>
    <x v="4"/>
    <x v="93"/>
    <x v="14"/>
    <s v="North America"/>
    <x v="27"/>
    <s v="$230M"/>
    <s v="$230000000"/>
    <s v="230000000"/>
    <n v="230000000"/>
    <s v="Dragoneer Investment Group, Hellman &amp; Friedman, JMI Equity"/>
    <x v="140"/>
    <s v=" Hellman &amp; Friedman"/>
    <s v=" JMI Equity"/>
    <m/>
  </r>
  <r>
    <x v="234"/>
    <n v="1"/>
    <s v="$4B"/>
    <s v="4000000000"/>
    <x v="26"/>
    <d v="2017-04-28T00:00:00"/>
    <n v="2017"/>
    <x v="7"/>
    <x v="44"/>
    <x v="1"/>
    <s v="North America"/>
    <x v="14"/>
    <s v="$553M"/>
    <s v="$553000000"/>
    <s v="553000000"/>
    <n v="553000000"/>
    <s v="Greylock Partners, Lightspeed Venture Partners, Khosla Ventures"/>
    <x v="79"/>
    <s v=" Lightspeed Venture Partners"/>
    <s v=" Khosla Ventures"/>
    <m/>
  </r>
  <r>
    <x v="235"/>
    <n v="1"/>
    <s v="$4B"/>
    <s v="4000000000"/>
    <x v="26"/>
    <d v="2021-10-13T00:00:00"/>
    <n v="2021"/>
    <x v="2"/>
    <x v="94"/>
    <x v="1"/>
    <s v="North America"/>
    <x v="5"/>
    <s v="$445M"/>
    <s v="$445000000"/>
    <s v="445000000"/>
    <n v="445000000"/>
    <s v="SoftBank Group, Norwest Venture Partners"/>
    <x v="9"/>
    <s v=" Norwest Venture Partners"/>
    <m/>
    <m/>
  </r>
  <r>
    <x v="236"/>
    <n v="1"/>
    <s v="$4B"/>
    <s v="4000000000"/>
    <x v="26"/>
    <d v="2021-01-13T00:00:00"/>
    <n v="2021"/>
    <x v="4"/>
    <x v="3"/>
    <x v="1"/>
    <s v="North America"/>
    <x v="0"/>
    <s v="$335M"/>
    <s v="$335000000"/>
    <s v="335000000"/>
    <n v="335000000"/>
    <s v="Accel, Silversmith Capital Partners, capitalG"/>
    <x v="13"/>
    <s v=" Silversmith Capital Partners"/>
    <s v=" capitalG"/>
    <m/>
  </r>
  <r>
    <x v="237"/>
    <n v="1"/>
    <s v="$4B"/>
    <s v="4000000000"/>
    <x v="26"/>
    <d v="2022-03-22T00:00:00"/>
    <n v="2022"/>
    <x v="3"/>
    <x v="74"/>
    <x v="1"/>
    <s v="North America"/>
    <x v="28"/>
    <s v="$450M"/>
    <s v="$450000000"/>
    <s v="450000000"/>
    <n v="450000000"/>
    <s v="Andreessen Horowitz, Thrive Capital, Sound Ventures"/>
    <x v="5"/>
    <s v=" Thrive Capital"/>
    <s v=" Sound Ventures"/>
    <m/>
  </r>
  <r>
    <x v="238"/>
    <n v="1"/>
    <s v="$4B"/>
    <s v="4000000000"/>
    <x v="26"/>
    <d v="2021-01-14T00:00:00"/>
    <n v="2021"/>
    <x v="4"/>
    <x v="79"/>
    <x v="1"/>
    <s v="North America"/>
    <x v="9"/>
    <s v="$1M"/>
    <s v="$1000000"/>
    <s v="1000000"/>
    <n v="1000000"/>
    <s v="Sequoia Capital, Bessemer Venture Partners, Threshold Ventures"/>
    <x v="8"/>
    <s v=" Bessemer Venture Partners"/>
    <s v=" Threshold Ventures"/>
    <m/>
  </r>
  <r>
    <x v="239"/>
    <n v="1"/>
    <s v="$3B"/>
    <s v="3000000000"/>
    <x v="27"/>
    <d v="2016-05-11T00:00:00"/>
    <n v="2016"/>
    <x v="1"/>
    <x v="2"/>
    <x v="0"/>
    <s v="Asia"/>
    <x v="19"/>
    <s v="$154M"/>
    <s v="$154000000"/>
    <s v="154000000"/>
    <n v="154000000"/>
    <s v="Alibaba Pictures Group"/>
    <x v="141"/>
    <m/>
    <m/>
    <m/>
  </r>
  <r>
    <x v="240"/>
    <n v="1"/>
    <s v="$3B"/>
    <s v="3000000000"/>
    <x v="27"/>
    <d v="2021-07-09T00:00:00"/>
    <n v="2021"/>
    <x v="5"/>
    <x v="29"/>
    <x v="12"/>
    <s v="Asia"/>
    <x v="14"/>
    <s v="$770M"/>
    <s v="$770000000"/>
    <s v="770000000"/>
    <n v="770000000"/>
    <s v="Sequoia Capital China, DST Global, DST Global"/>
    <x v="0"/>
    <s v=" DST Global"/>
    <s v=" DST Global"/>
    <m/>
  </r>
  <r>
    <x v="241"/>
    <n v="1"/>
    <s v="$3B"/>
    <s v="3000000000"/>
    <x v="27"/>
    <d v="2021-05-17T00:00:00"/>
    <n v="2021"/>
    <x v="2"/>
    <x v="8"/>
    <x v="24"/>
    <s v="Asia"/>
    <x v="5"/>
    <s v="$471M"/>
    <s v="$471000000"/>
    <s v="471000000"/>
    <n v="471000000"/>
    <s v="Jungle Ventures, Accel, Venture Highway"/>
    <x v="142"/>
    <s v=" Accel"/>
    <s v=" Venture Highway"/>
    <m/>
  </r>
  <r>
    <x v="242"/>
    <n v="1"/>
    <s v="$3B"/>
    <s v="3000000000"/>
    <x v="27"/>
    <d v="2019-07-22T00:00:00"/>
    <n v="2019"/>
    <x v="0"/>
    <x v="3"/>
    <x v="1"/>
    <s v="North America"/>
    <x v="5"/>
    <s v="$1B"/>
    <s v="$1000000000"/>
    <s v="1000000000"/>
    <n v="1000000000"/>
    <s v="Khosla Ventures"/>
    <x v="3"/>
    <m/>
    <m/>
    <m/>
  </r>
  <r>
    <x v="243"/>
    <n v="1"/>
    <s v="$3B"/>
    <s v="3000000000"/>
    <x v="27"/>
    <d v="2021-11-29T00:00:00"/>
    <n v="2021"/>
    <x v="3"/>
    <x v="35"/>
    <x v="6"/>
    <s v="Asia"/>
    <x v="3"/>
    <s v="$54M"/>
    <s v="$54000000"/>
    <s v="54000000"/>
    <n v="54000000"/>
    <s v="Tiger Global Management, Kalaari Capital"/>
    <x v="2"/>
    <s v=" Kalaari Capital"/>
    <m/>
    <m/>
  </r>
  <r>
    <x v="244"/>
    <n v="1"/>
    <s v="$3B"/>
    <s v="3000000000"/>
    <x v="27"/>
    <d v="2017-08-23T00:00:00"/>
    <n v="2017"/>
    <x v="1"/>
    <x v="95"/>
    <x v="27"/>
    <s v="Asia"/>
    <x v="23"/>
    <s v="$418M"/>
    <s v="$418000000"/>
    <s v="418000000"/>
    <n v="418000000"/>
    <s v="Rhone Capital"/>
    <x v="143"/>
    <m/>
    <m/>
    <m/>
  </r>
  <r>
    <x v="245"/>
    <n v="1"/>
    <s v="$3B"/>
    <s v="3000000000"/>
    <x v="27"/>
    <d v="2015-11-24T00:00:00"/>
    <n v="2015"/>
    <x v="14"/>
    <x v="0"/>
    <x v="0"/>
    <s v="Asia"/>
    <x v="9"/>
    <s v="$775M"/>
    <s v="$775000000"/>
    <s v="775000000"/>
    <n v="775000000"/>
    <s v="Sequoia Capital China, Sina Weibo, Kleiner Perkins Caufield &amp; Byers, Redpoint Ventures"/>
    <x v="0"/>
    <s v=" Sina Weibo"/>
    <s v=" Kleiner Perkins Caufield &amp; Byers"/>
    <s v=" Redpoint Ventures"/>
  </r>
  <r>
    <x v="246"/>
    <n v="1"/>
    <s v="$3B"/>
    <s v="3000000000"/>
    <x v="27"/>
    <d v="2013-05-27T00:00:00"/>
    <n v="2013"/>
    <x v="4"/>
    <x v="3"/>
    <x v="1"/>
    <s v="North America"/>
    <x v="4"/>
    <s v="$859M"/>
    <s v="$859000000"/>
    <s v="859000000"/>
    <n v="859000000"/>
    <s v="Insight Venture Partners, Lowercase Capital, Polaris Partners"/>
    <x v="144"/>
    <s v=" Lowercase Capital"/>
    <s v=" Polaris Partners"/>
    <m/>
  </r>
  <r>
    <x v="247"/>
    <n v="1"/>
    <s v="$3B"/>
    <s v="3000000000"/>
    <x v="27"/>
    <d v="2017-10-12T00:00:00"/>
    <n v="2017"/>
    <x v="3"/>
    <x v="6"/>
    <x v="4"/>
    <s v="Europe"/>
    <x v="5"/>
    <s v="$1B"/>
    <s v="$1000000000"/>
    <s v="1000000000"/>
    <n v="1000000000"/>
    <s v="Clermont Group, Coltrane Asset Management, Toscafund Asset Management"/>
    <x v="145"/>
    <s v=" Coltrane Asset Management"/>
    <s v=" Toscafund Asset Management"/>
    <m/>
  </r>
  <r>
    <x v="248"/>
    <n v="1"/>
    <s v="$3B"/>
    <s v="3000000000"/>
    <x v="27"/>
    <d v="2021-06-29T00:00:00"/>
    <n v="2021"/>
    <x v="3"/>
    <x v="3"/>
    <x v="1"/>
    <s v="North America"/>
    <x v="20"/>
    <s v="$125M"/>
    <s v="$125000000"/>
    <s v="125000000"/>
    <n v="125000000"/>
    <s v="Day One Ventures, Coinbase Ventures, Andreessen Horowitz"/>
    <x v="146"/>
    <s v=" Coinbase Ventures"/>
    <s v=" Andreessen Horowitz"/>
    <m/>
  </r>
  <r>
    <x v="249"/>
    <n v="1"/>
    <s v="$3B"/>
    <s v="3000000000"/>
    <x v="27"/>
    <d v="2018-01-23T00:00:00"/>
    <n v="2018"/>
    <x v="5"/>
    <x v="2"/>
    <x v="0"/>
    <s v="Asia"/>
    <x v="5"/>
    <s v="$1B"/>
    <s v="$1000000000"/>
    <s v="1000000000"/>
    <n v="1000000000"/>
    <s v="Eastern Bell Capital, SF Holding Co, STO Express"/>
    <x v="147"/>
    <s v=" SF Holding Co"/>
    <s v=" STO Express"/>
    <m/>
  </r>
  <r>
    <x v="250"/>
    <n v="1"/>
    <s v="$3B"/>
    <s v="3000000000"/>
    <x v="27"/>
    <d v="2019-07-22T00:00:00"/>
    <n v="2019"/>
    <x v="0"/>
    <x v="8"/>
    <x v="24"/>
    <s v="Asia"/>
    <x v="3"/>
    <s v="$1B"/>
    <s v="$1000000000"/>
    <s v="1000000000"/>
    <n v="1000000000"/>
    <s v="Hopu Investment Management, Boyu Capital, DC Thomson Ventures"/>
    <x v="148"/>
    <s v=" Boyu Capital"/>
    <s v=" DC Thomson Ventures"/>
    <m/>
  </r>
  <r>
    <x v="251"/>
    <n v="1"/>
    <s v="$3B"/>
    <s v="3000000000"/>
    <x v="27"/>
    <d v="2020-10-08T00:00:00"/>
    <n v="2020"/>
    <x v="14"/>
    <x v="50"/>
    <x v="15"/>
    <s v="Europe"/>
    <x v="9"/>
    <s v="$1B"/>
    <s v="$1000000000"/>
    <s v="1000000000"/>
    <n v="1000000000"/>
    <s v="Y Combinator, Atomico, Accel"/>
    <x v="37"/>
    <s v=" Atomico"/>
    <s v=" Accel"/>
    <m/>
  </r>
  <r>
    <x v="252"/>
    <n v="1"/>
    <s v="$3B"/>
    <s v="3000000000"/>
    <x v="27"/>
    <d v="2018-06-11T00:00:00"/>
    <n v="2018"/>
    <x v="7"/>
    <x v="38"/>
    <x v="1"/>
    <s v="North America"/>
    <x v="6"/>
    <s v="$660M"/>
    <s v="$660000000"/>
    <s v="660000000"/>
    <n v="660000000"/>
    <s v="SoftBank Group, Sequoia Capital, Wing Venture Capital"/>
    <x v="9"/>
    <s v=" Sequoia Capital"/>
    <s v=" Wing Venture Capital"/>
    <m/>
  </r>
  <r>
    <x v="253"/>
    <n v="1"/>
    <s v="$3B"/>
    <s v="3000000000"/>
    <x v="27"/>
    <d v="2019-08-06T00:00:00"/>
    <n v="2019"/>
    <x v="13"/>
    <x v="25"/>
    <x v="1"/>
    <s v="North America"/>
    <x v="0"/>
    <s v="$714M"/>
    <s v="$714000000"/>
    <s v="714000000"/>
    <n v="714000000"/>
    <s v="SoftBank Group, CRV, Spark Capital"/>
    <x v="9"/>
    <s v=" CRV"/>
    <s v=" Spark Capital"/>
    <m/>
  </r>
  <r>
    <x v="254"/>
    <n v="1"/>
    <s v="$3B"/>
    <s v="3000000000"/>
    <x v="27"/>
    <d v="2022-03-09T00:00:00"/>
    <n v="2022"/>
    <x v="1"/>
    <x v="15"/>
    <x v="1"/>
    <s v="North America"/>
    <x v="0"/>
    <s v="$225M"/>
    <s v="$225000000"/>
    <s v="225000000"/>
    <n v="225000000"/>
    <s v="Stripes Group, Neuberger Berman"/>
    <x v="149"/>
    <s v=" Neuberger Berman"/>
    <m/>
    <m/>
  </r>
  <r>
    <x v="255"/>
    <n v="1"/>
    <s v="$3B"/>
    <s v="3000000000"/>
    <x v="27"/>
    <d v="2019-09-18T00:00:00"/>
    <n v="2019"/>
    <x v="13"/>
    <x v="96"/>
    <x v="28"/>
    <s v="Europe"/>
    <x v="13"/>
    <s v="$408M"/>
    <s v="$408000000"/>
    <s v="408000000"/>
    <n v="408000000"/>
    <s v="Goldman Sachs, VebVentures, Insight Partners"/>
    <x v="150"/>
    <s v=" VebVentures"/>
    <s v=" Insight Partners"/>
    <m/>
  </r>
  <r>
    <x v="256"/>
    <n v="1"/>
    <s v="$3B"/>
    <s v="3000000000"/>
    <x v="27"/>
    <d v="2021-06-09T00:00:00"/>
    <n v="2021"/>
    <x v="13"/>
    <x v="97"/>
    <x v="1"/>
    <s v="North America"/>
    <x v="20"/>
    <s v="$500M"/>
    <s v="$500000000"/>
    <s v="500000000"/>
    <n v="500000000"/>
    <s v="Warburg Pincus, General Catalyst"/>
    <x v="151"/>
    <s v=" General Catalyst"/>
    <m/>
    <m/>
  </r>
  <r>
    <x v="257"/>
    <n v="1"/>
    <s v="$3B"/>
    <s v="3000000000"/>
    <x v="27"/>
    <d v="2018-04-20T00:00:00"/>
    <n v="2018"/>
    <x v="11"/>
    <x v="98"/>
    <x v="0"/>
    <s v="Asia"/>
    <x v="10"/>
    <s v="$1B"/>
    <s v="$1000000000"/>
    <s v="1000000000"/>
    <n v="1000000000"/>
    <s v="FAW Group, Tencent Holdings, Tus Holdings"/>
    <x v="152"/>
    <s v=" Tencent Holdings"/>
    <s v=" Tus Holdings"/>
    <m/>
  </r>
  <r>
    <x v="258"/>
    <n v="1"/>
    <s v="$3B"/>
    <s v="3000000000"/>
    <x v="27"/>
    <d v="2020-11-17T00:00:00"/>
    <n v="2020"/>
    <x v="13"/>
    <x v="56"/>
    <x v="18"/>
    <s v="Asia"/>
    <x v="5"/>
    <s v="$532M"/>
    <s v="$532000000"/>
    <s v="532000000"/>
    <n v="532000000"/>
    <s v="Aspect Ventures, SingTel Innov8, Greylock Partners"/>
    <x v="153"/>
    <s v=" SingTel Innov8"/>
    <s v=" Greylock Partners"/>
    <m/>
  </r>
  <r>
    <x v="259"/>
    <n v="1"/>
    <s v="$3B"/>
    <s v="3000000000"/>
    <x v="27"/>
    <d v="2021-01-15T00:00:00"/>
    <n v="2021"/>
    <x v="3"/>
    <x v="10"/>
    <x v="6"/>
    <s v="Asia"/>
    <x v="10"/>
    <s v="$531M"/>
    <s v="$531000000"/>
    <s v="531000000"/>
    <n v="531000000"/>
    <s v="Fairfax Financial Holdings, A91 Partners, TVS Capital"/>
    <x v="154"/>
    <s v=" A91 Partners"/>
    <s v=" TVS Capital"/>
    <m/>
  </r>
  <r>
    <x v="260"/>
    <n v="1"/>
    <s v="$3B"/>
    <s v="3000000000"/>
    <x v="27"/>
    <d v="2021-03-31T00:00:00"/>
    <n v="2021"/>
    <x v="2"/>
    <x v="99"/>
    <x v="1"/>
    <s v="North America"/>
    <x v="14"/>
    <s v="$582M"/>
    <s v="$582000000"/>
    <s v="582000000"/>
    <n v="582000000"/>
    <s v="Greycroft, Loeb.NYC, DST Global"/>
    <x v="155"/>
    <s v=" Loeb.NYC"/>
    <s v=" DST Global"/>
    <m/>
  </r>
  <r>
    <x v="261"/>
    <n v="1"/>
    <s v="$3B"/>
    <s v="3000000000"/>
    <x v="27"/>
    <d v="2022-03-30T00:00:00"/>
    <n v="2022"/>
    <x v="4"/>
    <x v="35"/>
    <x v="6"/>
    <s v="Asia"/>
    <x v="19"/>
    <s v="$75M"/>
    <s v="$75000000"/>
    <s v="75000000"/>
    <n v="75000000"/>
    <s v="Tiger Global Management, The Raine Group, Malabar Investments"/>
    <x v="2"/>
    <s v=" The Raine Group"/>
    <s v=" Malabar Investments"/>
    <m/>
  </r>
  <r>
    <x v="262"/>
    <n v="1"/>
    <s v="$3B"/>
    <s v="3000000000"/>
    <x v="27"/>
    <d v="2021-06-22T00:00:00"/>
    <n v="2021"/>
    <x v="8"/>
    <x v="87"/>
    <x v="25"/>
    <s v="Europe"/>
    <x v="11"/>
    <s v="$685M"/>
    <s v="$685000000"/>
    <s v="685000000"/>
    <n v="685000000"/>
    <s v="DN Capital, Left Lane Capital, Coatue Management"/>
    <x v="156"/>
    <s v=" Left Lane Capital"/>
    <s v=" Coatue Management"/>
    <m/>
  </r>
  <r>
    <x v="263"/>
    <n v="1"/>
    <s v="$3B"/>
    <s v="3000000000"/>
    <x v="27"/>
    <d v="2022-03-07T00:00:00"/>
    <n v="2022"/>
    <x v="3"/>
    <x v="100"/>
    <x v="3"/>
    <s v="Oceania"/>
    <x v="8"/>
    <s v="$280M"/>
    <s v="$280000000"/>
    <s v="280000000"/>
    <n v="280000000"/>
    <s v="Fabric Ventures, AirTree Ventures, Temasek"/>
    <x v="157"/>
    <s v=" AirTree Ventures"/>
    <s v=" Temasek"/>
    <m/>
  </r>
  <r>
    <x v="264"/>
    <n v="1"/>
    <s v="$3B"/>
    <s v="3000000000"/>
    <x v="27"/>
    <d v="2021-02-25T00:00:00"/>
    <n v="2021"/>
    <x v="2"/>
    <x v="101"/>
    <x v="6"/>
    <s v="Asia"/>
    <x v="10"/>
    <s v="$274M"/>
    <s v="$274000000"/>
    <s v="274000000"/>
    <n v="274000000"/>
    <s v="Accel, Tiger Global Management, Nexus Venture Partners"/>
    <x v="13"/>
    <s v=" Tiger Global Management"/>
    <s v=" Nexus Venture Partners"/>
    <m/>
  </r>
  <r>
    <x v="265"/>
    <n v="1"/>
    <s v="$3B"/>
    <s v="3000000000"/>
    <x v="27"/>
    <d v="2021-03-22T00:00:00"/>
    <n v="2021"/>
    <x v="4"/>
    <x v="3"/>
    <x v="1"/>
    <s v="North America"/>
    <x v="11"/>
    <s v="$314M"/>
    <s v="$314000000"/>
    <s v="314000000"/>
    <n v="314000000"/>
    <s v="Coatue Managemeny, Trinity Ventures, Matrix Partners"/>
    <x v="158"/>
    <s v=" Trinity Ventures"/>
    <s v=" Matrix Partners"/>
    <m/>
  </r>
  <r>
    <x v="266"/>
    <n v="1"/>
    <s v="$3B"/>
    <s v="3000000000"/>
    <x v="27"/>
    <d v="2022-03-16T00:00:00"/>
    <n v="2022"/>
    <x v="10"/>
    <x v="39"/>
    <x v="1"/>
    <s v="North America"/>
    <x v="5"/>
    <s v="$366M"/>
    <s v="$366000000"/>
    <s v="366000000"/>
    <n v="366000000"/>
    <s v="Sutter Hill Ventures, Osage University Partners, Spark Capital"/>
    <x v="50"/>
    <s v=" Osage University Partners"/>
    <s v=" Spark Capital"/>
    <m/>
  </r>
  <r>
    <x v="267"/>
    <n v="1"/>
    <s v="$3B"/>
    <s v="3000000000"/>
    <x v="27"/>
    <d v="2022-02-23T00:00:00"/>
    <n v="2022"/>
    <x v="9"/>
    <x v="102"/>
    <x v="1"/>
    <s v="North America"/>
    <x v="10"/>
    <s v="$465M"/>
    <s v="$465000000"/>
    <s v="465000000"/>
    <n v="465000000"/>
    <s v="The Blue Venture Fund, Flare Capital Partners, Longitude Capital"/>
    <x v="159"/>
    <s v=" Flare Capital Partners"/>
    <s v=" Longitude Capital"/>
    <m/>
  </r>
  <r>
    <x v="268"/>
    <n v="1"/>
    <s v="$3B"/>
    <s v="3000000000"/>
    <x v="27"/>
    <d v="2021-04-28T00:00:00"/>
    <n v="2021"/>
    <x v="13"/>
    <x v="3"/>
    <x v="1"/>
    <s v="North America"/>
    <x v="6"/>
    <s v="$730M"/>
    <s v="$730000000"/>
    <s v="730000000"/>
    <n v="730000000"/>
    <s v="Accel, Bain Capital Ventures, Insight Partners"/>
    <x v="13"/>
    <s v=" Bain Capital Ventures"/>
    <s v=" Insight Partners"/>
    <m/>
  </r>
  <r>
    <x v="269"/>
    <n v="1"/>
    <s v="$3B"/>
    <s v="3000000000"/>
    <x v="27"/>
    <d v="2022-02-16T00:00:00"/>
    <n v="2022"/>
    <x v="0"/>
    <x v="44"/>
    <x v="1"/>
    <s v="North America"/>
    <x v="2"/>
    <s v="$607M"/>
    <s v="$607000000"/>
    <s v="607000000"/>
    <n v="607000000"/>
    <s v="Chiratae Ventures, March Capital Partners, National Grid Partners"/>
    <x v="110"/>
    <s v=" March Capital Partners"/>
    <s v=" National Grid Partners"/>
    <m/>
  </r>
  <r>
    <x v="270"/>
    <n v="1"/>
    <s v="$3B"/>
    <s v="3000000000"/>
    <x v="27"/>
    <d v="2021-09-09T00:00:00"/>
    <n v="2021"/>
    <x v="3"/>
    <x v="3"/>
    <x v="1"/>
    <s v="North America"/>
    <x v="5"/>
    <s v="$987M"/>
    <s v="$987000000"/>
    <s v="987000000"/>
    <n v="987000000"/>
    <s v="Warburg Pincus, The Rise Fund, HarbourVest Partners"/>
    <x v="151"/>
    <s v=" The Rise Fund"/>
    <s v=" HarbourVest Partners"/>
    <m/>
  </r>
  <r>
    <x v="271"/>
    <n v="1"/>
    <s v="$3B"/>
    <s v="3000000000"/>
    <x v="27"/>
    <d v="2021-06-23T00:00:00"/>
    <n v="2021"/>
    <x v="4"/>
    <x v="3"/>
    <x v="1"/>
    <s v="North America"/>
    <x v="5"/>
    <s v="$313M"/>
    <s v="$313000000"/>
    <s v="313000000"/>
    <n v="313000000"/>
    <s v="CRV, Accel, Google Ventures"/>
    <x v="160"/>
    <s v=" Accel"/>
    <s v=" Google Ventures"/>
    <m/>
  </r>
  <r>
    <x v="272"/>
    <n v="1"/>
    <s v="$3B"/>
    <s v="3000000000"/>
    <x v="27"/>
    <d v="2022-04-05T00:00:00"/>
    <n v="2022"/>
    <x v="9"/>
    <x v="103"/>
    <x v="17"/>
    <s v="Europe"/>
    <x v="6"/>
    <s v="$148M"/>
    <s v="$148000000"/>
    <s v="148000000"/>
    <n v="148000000"/>
    <s v="Forerunner Ventures, Lifeline Ventures, MSD Capital"/>
    <x v="10"/>
    <s v=" Lifeline Ventures"/>
    <s v=" MSD Capital"/>
    <m/>
  </r>
  <r>
    <x v="273"/>
    <n v="1"/>
    <s v="$3B"/>
    <s v="3000000000"/>
    <x v="27"/>
    <d v="2020-09-02T00:00:00"/>
    <n v="2020"/>
    <x v="8"/>
    <x v="10"/>
    <x v="6"/>
    <s v="Asia"/>
    <x v="5"/>
    <s v="$789M"/>
    <s v="$789000000"/>
    <s v="789000000"/>
    <n v="789000000"/>
    <s v="Blume Ventures, Nexus Venture Partners, Sequoia Capital India"/>
    <x v="161"/>
    <s v=" Nexus Venture Partners"/>
    <s v=" Sequoia Capital India"/>
    <m/>
  </r>
  <r>
    <x v="274"/>
    <n v="1"/>
    <s v="$3B"/>
    <s v="3000000000"/>
    <x v="27"/>
    <d v="2021-03-01T00:00:00"/>
    <n v="2021"/>
    <x v="13"/>
    <x v="15"/>
    <x v="1"/>
    <s v="North America"/>
    <x v="11"/>
    <s v="$395M"/>
    <s v="$395000000"/>
    <s v="395000000"/>
    <n v="395000000"/>
    <s v="Vertex Ventures Israel, Bessemer Venture Partners, Emerge"/>
    <x v="162"/>
    <s v=" Bessemer Venture Partners"/>
    <s v=" Emerge"/>
    <m/>
  </r>
  <r>
    <x v="275"/>
    <n v="1"/>
    <s v="$3B"/>
    <s v="3000000000"/>
    <x v="27"/>
    <d v="2021-03-03T00:00:00"/>
    <n v="2021"/>
    <x v="4"/>
    <x v="79"/>
    <x v="1"/>
    <s v="North America"/>
    <x v="0"/>
    <s v="$496M"/>
    <s v="$496000000"/>
    <s v="496000000"/>
    <n v="496000000"/>
    <s v="Sequoia Capital, Bain Capital Ventures, enaya Capital"/>
    <x v="8"/>
    <s v=" Bain Capital Ventures"/>
    <s v=" enaya Capital"/>
    <m/>
  </r>
  <r>
    <x v="276"/>
    <n v="1"/>
    <s v="$3B"/>
    <s v="3000000000"/>
    <x v="27"/>
    <d v="2021-07-05T00:00:00"/>
    <n v="2021"/>
    <x v="2"/>
    <x v="51"/>
    <x v="16"/>
    <s v="Europe"/>
    <x v="6"/>
    <s v="$706M"/>
    <s v="$706000000"/>
    <s v="706000000"/>
    <n v="706000000"/>
    <s v="General Atlantic, Piton Capital, Partech Partners"/>
    <x v="62"/>
    <s v=" Piton Capital"/>
    <s v=" Partech Partners"/>
    <m/>
  </r>
  <r>
    <x v="277"/>
    <n v="1"/>
    <s v="$3B"/>
    <s v="3000000000"/>
    <x v="27"/>
    <d v="2019-10-17T00:00:00"/>
    <n v="2019"/>
    <x v="4"/>
    <x v="104"/>
    <x v="1"/>
    <s v="North America"/>
    <x v="6"/>
    <s v="$357M"/>
    <s v="$357000000"/>
    <s v="357000000"/>
    <n v="357000000"/>
    <s v="Contour Venture Partners, Battery Ventures, Core Capital Partners"/>
    <x v="163"/>
    <s v=" Battery Ventures"/>
    <s v=" Core Capital Partners"/>
    <m/>
  </r>
  <r>
    <x v="278"/>
    <n v="1"/>
    <s v="$3B"/>
    <s v="3000000000"/>
    <x v="27"/>
    <d v="2021-02-23T00:00:00"/>
    <n v="2021"/>
    <x v="4"/>
    <x v="44"/>
    <x v="1"/>
    <s v="North America"/>
    <x v="5"/>
    <s v="$722M"/>
    <s v="$722000000"/>
    <s v="722000000"/>
    <n v="722000000"/>
    <s v="Insight Partners, Jackson Square Ventures, Liberty Gloval Ventures"/>
    <x v="82"/>
    <s v=" Jackson Square Ventures"/>
    <s v=" Liberty Gloval Ventures"/>
    <m/>
  </r>
  <r>
    <x v="279"/>
    <n v="1"/>
    <s v="$3B"/>
    <s v="3000000000"/>
    <x v="27"/>
    <d v="2021-09-13T00:00:00"/>
    <n v="2021"/>
    <x v="7"/>
    <x v="105"/>
    <x v="1"/>
    <s v="North America"/>
    <x v="0"/>
    <s v="$407M"/>
    <s v="$407000000"/>
    <s v="407000000"/>
    <n v="407000000"/>
    <s v="Foundry Group, General Atlantic, BlackRock"/>
    <x v="164"/>
    <s v=" General Atlantic"/>
    <s v=" BlackRock"/>
    <m/>
  </r>
  <r>
    <x v="280"/>
    <n v="1"/>
    <s v="$3B"/>
    <s v="3000000000"/>
    <x v="27"/>
    <d v="2021-06-01T00:00:00"/>
    <n v="2021"/>
    <x v="5"/>
    <x v="41"/>
    <x v="1"/>
    <s v="North America"/>
    <x v="14"/>
    <s v="$818M"/>
    <s v="$818000000"/>
    <s v="818000000"/>
    <n v="818000000"/>
    <s v="Emergence Capital Partners, 8VC, Chicago Ventures"/>
    <x v="165"/>
    <s v=" 8VC"/>
    <s v=" Chicago Ventures"/>
    <m/>
  </r>
  <r>
    <x v="281"/>
    <n v="1"/>
    <s v="$3B"/>
    <s v="3000000000"/>
    <x v="27"/>
    <d v="2021-07-13T00:00:00"/>
    <n v="2021"/>
    <x v="4"/>
    <x v="3"/>
    <x v="1"/>
    <s v="North America"/>
    <x v="6"/>
    <s v="$248M"/>
    <s v="$248000000"/>
    <s v="248000000"/>
    <n v="248000000"/>
    <s v="Redpoint Ventures, Goldcrest Capital, Insight Partners"/>
    <x v="166"/>
    <s v=" Goldcrest Capital"/>
    <s v=" Insight Partners"/>
    <m/>
  </r>
  <r>
    <x v="282"/>
    <n v="1"/>
    <s v="$3B"/>
    <s v="3000000000"/>
    <x v="27"/>
    <d v="2021-01-28T00:00:00"/>
    <n v="2021"/>
    <x v="7"/>
    <x v="106"/>
    <x v="1"/>
    <s v="North America"/>
    <x v="5"/>
    <s v="$507M"/>
    <s v="$507000000"/>
    <s v="507000000"/>
    <n v="507000000"/>
    <s v="Insight Partners, Salesforce Ventures, Vertex Ventures"/>
    <x v="82"/>
    <s v=" Salesforce Ventures"/>
    <s v=" Vertex Ventures"/>
    <m/>
  </r>
  <r>
    <x v="283"/>
    <n v="1"/>
    <s v="$3B"/>
    <s v="3000000000"/>
    <x v="27"/>
    <d v="2021-01-06T00:00:00"/>
    <n v="2021"/>
    <x v="7"/>
    <x v="25"/>
    <x v="1"/>
    <s v="North America"/>
    <x v="15"/>
    <s v="$414M"/>
    <s v="$414000000"/>
    <s v="414000000"/>
    <n v="414000000"/>
    <s v="Index Ventures, Coatue Management, Andreessen Horowitz"/>
    <x v="6"/>
    <s v=" Coatue Management"/>
    <s v=" Andreessen Horowitz"/>
    <m/>
  </r>
  <r>
    <x v="284"/>
    <n v="1"/>
    <s v="$3B"/>
    <s v="3000000000"/>
    <x v="27"/>
    <d v="2018-04-02T00:00:00"/>
    <n v="2018"/>
    <x v="11"/>
    <x v="12"/>
    <x v="0"/>
    <s v="Asia"/>
    <x v="14"/>
    <s v="$1B"/>
    <s v="$1000000000"/>
    <s v="1000000000"/>
    <n v="1000000000"/>
    <s v="China Environmental Protection Industry, China Fortune Ocean"/>
    <x v="167"/>
    <s v=" China Fortune Ocean"/>
    <m/>
    <m/>
  </r>
  <r>
    <x v="285"/>
    <n v="1"/>
    <s v="$3B"/>
    <s v="3000000000"/>
    <x v="27"/>
    <d v="2021-08-20T00:00:00"/>
    <n v="2021"/>
    <x v="4"/>
    <x v="10"/>
    <x v="6"/>
    <s v="Asia"/>
    <x v="8"/>
    <s v="$543M"/>
    <s v="$543000000"/>
    <s v="543000000"/>
    <n v="543000000"/>
    <s v="Sequoia Capital India, Kae Capital, Accel"/>
    <x v="48"/>
    <s v=" Kae Capital"/>
    <s v=" Accel"/>
    <m/>
  </r>
  <r>
    <x v="286"/>
    <n v="1"/>
    <s v="$3B"/>
    <s v="3000000000"/>
    <x v="27"/>
    <d v="2020-11-24T00:00:00"/>
    <n v="2020"/>
    <x v="2"/>
    <x v="69"/>
    <x v="6"/>
    <s v="Asia"/>
    <x v="5"/>
    <s v="$1B"/>
    <s v="$1000000000"/>
    <s v="1000000000"/>
    <n v="1000000000"/>
    <s v="Moore Strategic Ventures, DST Global, Sequoia Capital India"/>
    <x v="168"/>
    <s v=" DST Global"/>
    <s v=" Sequoia Capital India"/>
    <m/>
  </r>
  <r>
    <x v="287"/>
    <n v="1"/>
    <s v="$3B"/>
    <s v="3000000000"/>
    <x v="27"/>
    <d v="2021-05-11T00:00:00"/>
    <n v="2021"/>
    <x v="3"/>
    <x v="3"/>
    <x v="1"/>
    <s v="North America"/>
    <x v="10"/>
    <s v="$407M"/>
    <s v="$407000000"/>
    <s v="407000000"/>
    <n v="407000000"/>
    <s v="Sequoia Capital, Google Ventures, Accel"/>
    <x v="8"/>
    <s v=" Google Ventures"/>
    <s v=" Accel"/>
    <m/>
  </r>
  <r>
    <x v="288"/>
    <n v="1"/>
    <s v="$3B"/>
    <s v="3000000000"/>
    <x v="27"/>
    <d v="2020-05-22T00:00:00"/>
    <n v="2020"/>
    <x v="9"/>
    <x v="3"/>
    <x v="1"/>
    <s v="North America"/>
    <x v="14"/>
    <s v="$314M"/>
    <s v="$314000000"/>
    <s v="314000000"/>
    <n v="314000000"/>
    <s v="Andreessen Horowitz, IA Ventures, Felicis Ventures"/>
    <x v="5"/>
    <s v=" IA Ventures"/>
    <s v=" Felicis Ventures"/>
    <m/>
  </r>
  <r>
    <x v="289"/>
    <n v="1"/>
    <s v="$3B"/>
    <s v="3000000000"/>
    <x v="27"/>
    <d v="2021-09-14T00:00:00"/>
    <n v="2021"/>
    <x v="4"/>
    <x v="107"/>
    <x v="1"/>
    <s v="North America"/>
    <x v="2"/>
    <s v="$200M"/>
    <s v="$200000000"/>
    <s v="200000000"/>
    <n v="200000000"/>
    <s v="Goldman Sachs Asset Management"/>
    <x v="169"/>
    <m/>
    <m/>
    <m/>
  </r>
  <r>
    <x v="290"/>
    <n v="1"/>
    <s v="$3B"/>
    <s v="3000000000"/>
    <x v="27"/>
    <d v="2020-04-28T00:00:00"/>
    <n v="2020"/>
    <x v="0"/>
    <x v="108"/>
    <x v="1"/>
    <s v="North America"/>
    <x v="12"/>
    <s v="$417M"/>
    <s v="$417000000"/>
    <s v="417000000"/>
    <n v="417000000"/>
    <s v="KKR"/>
    <x v="25"/>
    <m/>
    <m/>
    <m/>
  </r>
  <r>
    <x v="291"/>
    <n v="1"/>
    <s v="$3B"/>
    <s v="3000000000"/>
    <x v="27"/>
    <d v="2019-10-29T00:00:00"/>
    <n v="2019"/>
    <x v="14"/>
    <x v="81"/>
    <x v="1"/>
    <s v="North America"/>
    <x v="9"/>
    <s v="$999M"/>
    <s v="$999000000"/>
    <s v="999000000"/>
    <n v="999000000"/>
    <s v="Greycroft, Sands Capital, Revolution Growth"/>
    <x v="155"/>
    <s v=" Sands Capital"/>
    <s v=" Revolution Growth"/>
    <m/>
  </r>
  <r>
    <x v="292"/>
    <n v="1"/>
    <s v="$3B"/>
    <s v="3000000000"/>
    <x v="27"/>
    <d v="2019-04-16T00:00:00"/>
    <n v="2019"/>
    <x v="1"/>
    <x v="109"/>
    <x v="1"/>
    <s v="North America"/>
    <x v="9"/>
    <s v="$880M"/>
    <s v="$880000000"/>
    <s v="880000000"/>
    <n v="880000000"/>
    <s v="Bessemer Venture Partners, Sutter Hill Ventures, Matrix Partners"/>
    <x v="32"/>
    <s v=" Sutter Hill Ventures"/>
    <s v=" Matrix Partners"/>
    <m/>
  </r>
  <r>
    <x v="293"/>
    <n v="1"/>
    <s v="$3B"/>
    <s v="3000000000"/>
    <x v="27"/>
    <d v="2020-03-30T00:00:00"/>
    <n v="2020"/>
    <x v="11"/>
    <x v="15"/>
    <x v="1"/>
    <s v="North America"/>
    <x v="0"/>
    <s v="$777M"/>
    <s v="$777000000"/>
    <s v="777000000"/>
    <n v="777000000"/>
    <s v="83North, RiverPark Ventures, Pitango Venture Capital"/>
    <x v="170"/>
    <s v=" RiverPark Ventures"/>
    <s v=" Pitango Venture Capital"/>
    <m/>
  </r>
  <r>
    <x v="294"/>
    <n v="1"/>
    <s v="$3B"/>
    <s v="3000000000"/>
    <x v="27"/>
    <d v="2021-06-22T00:00:00"/>
    <n v="2021"/>
    <x v="13"/>
    <x v="56"/>
    <x v="18"/>
    <s v="Asia"/>
    <x v="14"/>
    <s v="$583M"/>
    <s v="$583000000"/>
    <s v="583000000"/>
    <n v="583000000"/>
    <s v="General Atlantic, Insight Partners, Vintage Investment Partners"/>
    <x v="62"/>
    <s v=" Insight Partners"/>
    <s v=" Vintage Investment Partners"/>
    <m/>
  </r>
  <r>
    <x v="295"/>
    <n v="1"/>
    <s v="$3B"/>
    <s v="3000000000"/>
    <x v="27"/>
    <d v="2021-09-21T00:00:00"/>
    <n v="2021"/>
    <x v="3"/>
    <x v="46"/>
    <x v="1"/>
    <s v="North America"/>
    <x v="10"/>
    <s v="$398M"/>
    <s v="$398000000"/>
    <s v="398000000"/>
    <n v="398000000"/>
    <s v="BOLDstart Ventures, Lerer Hippeau, Kenetic Capital"/>
    <x v="42"/>
    <s v=" Lerer Hippeau"/>
    <s v=" Kenetic Capital"/>
    <m/>
  </r>
  <r>
    <x v="296"/>
    <n v="1"/>
    <s v="$3B"/>
    <s v="3000000000"/>
    <x v="27"/>
    <d v="2018-09-21T00:00:00"/>
    <n v="2018"/>
    <x v="5"/>
    <x v="76"/>
    <x v="1"/>
    <s v="North America"/>
    <x v="5"/>
    <s v="$666M"/>
    <s v="$666000000"/>
    <s v="666000000"/>
    <n v="666000000"/>
    <s v="Greylock Partners, capitalG, Y Combinator"/>
    <x v="79"/>
    <s v=" capitalG"/>
    <s v=" Y Combinator"/>
    <m/>
  </r>
  <r>
    <x v="297"/>
    <n v="1"/>
    <s v="$3B"/>
    <s v="3000000000"/>
    <x v="27"/>
    <d v="2021-06-30T00:00:00"/>
    <n v="2021"/>
    <x v="14"/>
    <x v="17"/>
    <x v="8"/>
    <s v="Europe"/>
    <x v="20"/>
    <s v="$468M"/>
    <s v="$468000000"/>
    <s v="468000000"/>
    <n v="468000000"/>
    <s v="Makers Fund, Index Ventures, Inova Ventures Participacees"/>
    <x v="171"/>
    <s v=" Index Ventures"/>
    <s v=" Inova Ventures Participacees"/>
    <m/>
  </r>
  <r>
    <x v="298"/>
    <n v="1"/>
    <s v="$3B"/>
    <s v="3000000000"/>
    <x v="27"/>
    <d v="2015-04-14T00:00:00"/>
    <n v="2015"/>
    <x v="13"/>
    <x v="79"/>
    <x v="1"/>
    <s v="North America"/>
    <x v="6"/>
    <s v="$558M"/>
    <s v="$558000000"/>
    <s v="558000000"/>
    <n v="558000000"/>
    <s v="Data Collective, Formation 8, General Catalyst Partners"/>
    <x v="172"/>
    <s v=" Formation 8"/>
    <s v=" General Catalyst Partners"/>
    <m/>
  </r>
  <r>
    <x v="299"/>
    <n v="1"/>
    <s v="$3B"/>
    <s v="3000000000"/>
    <x v="27"/>
    <d v="2021-05-13T00:00:00"/>
    <n v="2021"/>
    <x v="8"/>
    <x v="3"/>
    <x v="1"/>
    <s v="North America"/>
    <x v="5"/>
    <s v="$461M"/>
    <s v="$461000000"/>
    <s v="461000000"/>
    <n v="461000000"/>
    <s v="Institutional Venture Partners, New Enterprise Associates, Javelin Venture Partners"/>
    <x v="4"/>
    <s v=" New Enterprise Associates"/>
    <s v=" Javelin Venture Partners"/>
    <m/>
  </r>
  <r>
    <x v="300"/>
    <n v="1"/>
    <s v="$3B"/>
    <s v="3000000000"/>
    <x v="27"/>
    <d v="2018-12-18T00:00:00"/>
    <n v="2018"/>
    <x v="0"/>
    <x v="110"/>
    <x v="4"/>
    <s v="Europe"/>
    <x v="10"/>
    <s v="$682M"/>
    <s v="$682000000"/>
    <s v="682000000"/>
    <n v="682000000"/>
    <s v="Dell Technologies Capital, Pitango Venture Capital, Amadeus Capital Partners"/>
    <x v="173"/>
    <s v=" Pitango Venture Capital"/>
    <s v=" Amadeus Capital Partners"/>
    <m/>
  </r>
  <r>
    <x v="301"/>
    <n v="1"/>
    <s v="$3B"/>
    <s v="3000000000"/>
    <x v="27"/>
    <d v="2020-05-05T00:00:00"/>
    <n v="2020"/>
    <x v="8"/>
    <x v="111"/>
    <x v="14"/>
    <s v="North America"/>
    <x v="5"/>
    <s v="$483M"/>
    <s v="$483000000"/>
    <s v="483000000"/>
    <n v="483000000"/>
    <s v="Artiman Ventures, Plug and Play Ventures, Anthos Capital"/>
    <x v="174"/>
    <s v=" Plug and Play Ventures"/>
    <s v=" Anthos Capital"/>
    <m/>
  </r>
  <r>
    <x v="302"/>
    <n v="1"/>
    <s v="$3B"/>
    <s v="3000000000"/>
    <x v="27"/>
    <d v="2021-08-24T00:00:00"/>
    <n v="2021"/>
    <x v="3"/>
    <x v="37"/>
    <x v="14"/>
    <s v="North America"/>
    <x v="14"/>
    <s v="$299M"/>
    <s v="$299000000"/>
    <s v="299000000"/>
    <n v="299000000"/>
    <s v="AME Cloud Ventures, Future Perfect Ventures, Blockchain Capital"/>
    <x v="175"/>
    <s v=" Future Perfect Ventures"/>
    <s v=" Blockchain Capital"/>
    <m/>
  </r>
  <r>
    <x v="303"/>
    <n v="1"/>
    <s v="$3B"/>
    <s v="3000000000"/>
    <x v="27"/>
    <d v="2021-03-09T00:00:00"/>
    <n v="2021"/>
    <x v="3"/>
    <x v="15"/>
    <x v="1"/>
    <s v="North America"/>
    <x v="10"/>
    <s v="$326M"/>
    <s v="$326000000"/>
    <s v="326000000"/>
    <n v="326000000"/>
    <s v="Thrive Capital, Founders Fund, Cocnord Health Partners"/>
    <x v="74"/>
    <s v=" Founders Fund"/>
    <s v=" Cocnord Health Partners"/>
    <m/>
  </r>
  <r>
    <x v="304"/>
    <n v="1"/>
    <s v="$3B"/>
    <s v="3000000000"/>
    <x v="27"/>
    <d v="2021-05-25T00:00:00"/>
    <n v="2021"/>
    <x v="4"/>
    <x v="51"/>
    <x v="16"/>
    <s v="Europe"/>
    <x v="0"/>
    <s v="$812M"/>
    <s v="$812000000"/>
    <s v="812000000"/>
    <n v="812000000"/>
    <s v="Highland Europe, Eurazeo, Canaan Partners"/>
    <x v="176"/>
    <s v=" Eurazeo"/>
    <s v=" Canaan Partners"/>
    <m/>
  </r>
  <r>
    <x v="305"/>
    <n v="1"/>
    <s v="$3B"/>
    <s v="3000000000"/>
    <x v="27"/>
    <d v="2021-08-12T00:00:00"/>
    <n v="2021"/>
    <x v="8"/>
    <x v="35"/>
    <x v="6"/>
    <s v="Asia"/>
    <x v="3"/>
    <s v="$591M"/>
    <s v="$591000000"/>
    <s v="591000000"/>
    <n v="591000000"/>
    <s v="Sequoia Capital India, Softbank, Bertelsmann India Investments"/>
    <x v="48"/>
    <s v=" Softbank"/>
    <s v=" Bertelsmann India Investments"/>
    <m/>
  </r>
  <r>
    <x v="306"/>
    <n v="1"/>
    <s v="$3B"/>
    <s v="3000000000"/>
    <x v="27"/>
    <d v="2021-02-19T00:00:00"/>
    <n v="2021"/>
    <x v="9"/>
    <x v="3"/>
    <x v="1"/>
    <s v="North America"/>
    <x v="14"/>
    <s v="$379M"/>
    <s v="$379000000"/>
    <s v="379000000"/>
    <n v="379000000"/>
    <s v="M12, WestBridge Capital, Lightspeed Venture Partners"/>
    <x v="177"/>
    <s v=" WestBridge Capital"/>
    <s v=" Lightspeed Venture Partners"/>
    <m/>
  </r>
  <r>
    <x v="307"/>
    <n v="1"/>
    <s v="$3B"/>
    <s v="3000000000"/>
    <x v="27"/>
    <d v="2022-01-18T00:00:00"/>
    <n v="2022"/>
    <x v="4"/>
    <x v="112"/>
    <x v="1"/>
    <s v="North America"/>
    <x v="14"/>
    <s v="$334M"/>
    <s v="$334000000"/>
    <s v="334000000"/>
    <n v="334000000"/>
    <s v="Accel, Sequoia Capital, Y Combinator"/>
    <x v="13"/>
    <s v=" Sequoia Capital"/>
    <s v=" Y Combinator"/>
    <m/>
  </r>
  <r>
    <x v="308"/>
    <n v="1"/>
    <s v="$3B"/>
    <s v="3000000000"/>
    <x v="27"/>
    <d v="2021-04-09T00:00:00"/>
    <n v="2021"/>
    <x v="2"/>
    <x v="46"/>
    <x v="1"/>
    <s v="North America"/>
    <x v="20"/>
    <s v="$399M"/>
    <s v="$399000000"/>
    <s v="399000000"/>
    <n v="399000000"/>
    <s v="Thrive Capital, Alliance Consumer Growth, Imaginary Ventures"/>
    <x v="74"/>
    <s v=" Alliance Consumer Growth"/>
    <s v=" Imaginary Ventures"/>
    <m/>
  </r>
  <r>
    <x v="309"/>
    <n v="1"/>
    <s v="$3B"/>
    <s v="3000000000"/>
    <x v="27"/>
    <d v="2015-09-29T00:00:00"/>
    <n v="2015"/>
    <x v="2"/>
    <x v="3"/>
    <x v="1"/>
    <s v="North America"/>
    <x v="2"/>
    <s v="$698M"/>
    <s v="$698000000"/>
    <s v="698000000"/>
    <n v="698000000"/>
    <s v="Tiger Global, Sequoia Capital, Google Capital"/>
    <x v="178"/>
    <s v=" Sequoia Capital"/>
    <s v=" Google Capital"/>
    <m/>
  </r>
  <r>
    <x v="310"/>
    <n v="1"/>
    <s v="$3B"/>
    <s v="3000000000"/>
    <x v="27"/>
    <d v="2019-05-20T00:00:00"/>
    <n v="2019"/>
    <x v="5"/>
    <x v="113"/>
    <x v="1"/>
    <s v="North America"/>
    <x v="14"/>
    <s v="$483M"/>
    <s v="$483000000"/>
    <s v="483000000"/>
    <n v="483000000"/>
    <s v="Sequoia Capital, Baillie Gifford &amp; Co., Google Ventures"/>
    <x v="8"/>
    <s v=" Baillie Gifford &amp; Co."/>
    <s v=" Google Ventures"/>
    <m/>
  </r>
  <r>
    <x v="311"/>
    <n v="1"/>
    <s v="$3B"/>
    <s v="3000000000"/>
    <x v="27"/>
    <d v="2021-07-30T00:00:00"/>
    <n v="2021"/>
    <x v="3"/>
    <x v="114"/>
    <x v="6"/>
    <s v="Asia"/>
    <x v="8"/>
    <s v="$600M"/>
    <s v="$600000000"/>
    <s v="600000000"/>
    <n v="600000000"/>
    <s v="Insight Partners, Sequoia Capital India, BEENEXT"/>
    <x v="82"/>
    <s v=" Sequoia Capital India"/>
    <s v=" BEENEXT"/>
    <m/>
  </r>
  <r>
    <x v="312"/>
    <n v="1"/>
    <s v="$3B"/>
    <s v="3000000000"/>
    <x v="27"/>
    <d v="2021-08-20T00:00:00"/>
    <n v="2021"/>
    <x v="3"/>
    <x v="115"/>
    <x v="1"/>
    <s v="North America"/>
    <x v="0"/>
    <s v="$551M"/>
    <s v="$551000000"/>
    <s v="551000000"/>
    <n v="551000000"/>
    <s v="Point72 Ventures, Route 66 Ventures, Accel"/>
    <x v="179"/>
    <s v=" Route 66 Ventures"/>
    <s v=" Accel"/>
    <m/>
  </r>
  <r>
    <x v="313"/>
    <n v="1"/>
    <s v="$3B"/>
    <s v="3000000000"/>
    <x v="27"/>
    <d v="2021-12-01T00:00:00"/>
    <n v="2021"/>
    <x v="2"/>
    <x v="33"/>
    <x v="10"/>
    <s v="Europe"/>
    <x v="28"/>
    <s v="$1B"/>
    <s v="$1000000000"/>
    <s v="1000000000"/>
    <n v="1000000000"/>
    <s v="Mubadala Capital, Bond, Prosus Ventures"/>
    <x v="180"/>
    <s v=" Bond"/>
    <s v=" Prosus Ventures"/>
    <m/>
  </r>
  <r>
    <x v="314"/>
    <n v="1"/>
    <s v="$3B"/>
    <s v="3000000000"/>
    <x v="27"/>
    <d v="2021-07-27T00:00:00"/>
    <n v="2021"/>
    <x v="10"/>
    <x v="44"/>
    <x v="1"/>
    <s v="North America"/>
    <x v="10"/>
    <s v="$665M"/>
    <s v="$665000000"/>
    <s v="665000000"/>
    <n v="665000000"/>
    <s v="Playground Global, M12, BlackRock"/>
    <x v="130"/>
    <s v=" M12"/>
    <s v=" BlackRock"/>
    <m/>
  </r>
  <r>
    <x v="315"/>
    <n v="1"/>
    <s v="$3B"/>
    <s v="3000000000"/>
    <x v="27"/>
    <d v="2021-05-26T00:00:00"/>
    <n v="2021"/>
    <x v="3"/>
    <x v="3"/>
    <x v="1"/>
    <s v="North America"/>
    <x v="11"/>
    <s v="$628M"/>
    <s v="$628000000"/>
    <s v="628000000"/>
    <n v="628000000"/>
    <s v="Dragoneer Investment Group, DST Global, Franklin Templeton"/>
    <x v="140"/>
    <s v=" DST Global"/>
    <s v=" Franklin Templeton"/>
    <m/>
  </r>
  <r>
    <x v="316"/>
    <n v="1"/>
    <s v="$3B"/>
    <s v="3000000000"/>
    <x v="27"/>
    <d v="2021-03-25T00:00:00"/>
    <n v="2021"/>
    <x v="2"/>
    <x v="33"/>
    <x v="10"/>
    <s v="Europe"/>
    <x v="22"/>
    <s v="$1B"/>
    <s v="$1000000000"/>
    <s v="1000000000"/>
    <n v="1000000000"/>
    <s v="Coatue Management, Atlantic Food Labs, DST Global"/>
    <x v="24"/>
    <s v=" Atlantic Food Labs"/>
    <s v=" DST Global"/>
    <m/>
  </r>
  <r>
    <x v="317"/>
    <n v="1"/>
    <s v="$3B"/>
    <s v="3000000000"/>
    <x v="27"/>
    <d v="2020-01-07T00:00:00"/>
    <n v="2020"/>
    <x v="3"/>
    <x v="116"/>
    <x v="1"/>
    <s v="North America"/>
    <x v="19"/>
    <s v="$475M"/>
    <s v="$475000000"/>
    <s v="475000000"/>
    <n v="475000000"/>
    <s v="Susquehanna Growth Equity, Citi Ventures, ICONIQ Capital"/>
    <x v="181"/>
    <s v=" Citi Ventures"/>
    <s v=" ICONIQ Capital"/>
    <m/>
  </r>
  <r>
    <x v="318"/>
    <n v="1"/>
    <s v="$3B"/>
    <s v="3000000000"/>
    <x v="27"/>
    <d v="2020-01-03T00:00:00"/>
    <n v="2020"/>
    <x v="2"/>
    <x v="64"/>
    <x v="23"/>
    <s v="South America"/>
    <x v="8"/>
    <s v="$788M"/>
    <s v="$788000000"/>
    <s v="788000000"/>
    <n v="788000000"/>
    <s v="Monashees+, Andreessen Horowitz, QED Investors"/>
    <x v="182"/>
    <s v=" Andreessen Horowitz"/>
    <s v=" QED Investors"/>
    <m/>
  </r>
  <r>
    <x v="319"/>
    <n v="1"/>
    <s v="$3B"/>
    <s v="3000000000"/>
    <x v="27"/>
    <d v="2021-08-17T00:00:00"/>
    <n v="2021"/>
    <x v="2"/>
    <x v="64"/>
    <x v="23"/>
    <s v="South America"/>
    <x v="9"/>
    <s v="$628M"/>
    <s v="$628000000"/>
    <s v="628000000"/>
    <n v="628000000"/>
    <s v="Kaszek Ventures, Qualcomm Ventures, Accel"/>
    <x v="98"/>
    <s v=" Qualcomm Ventures"/>
    <s v=" Accel"/>
    <m/>
  </r>
  <r>
    <x v="320"/>
    <n v="1"/>
    <s v="$3B"/>
    <s v="3000000000"/>
    <x v="27"/>
    <d v="2018-09-04T00:00:00"/>
    <n v="2018"/>
    <x v="5"/>
    <x v="10"/>
    <x v="6"/>
    <s v="Asia"/>
    <x v="10"/>
    <s v="$1B"/>
    <s v="$1000000000"/>
    <s v="1000000000"/>
    <n v="1000000000"/>
    <s v="DST Global, Lightspeed Venture Partners, Microsoft ScaleUp"/>
    <x v="22"/>
    <s v=" Lightspeed Venture Partners"/>
    <s v=" Microsoft ScaleUp"/>
    <m/>
  </r>
  <r>
    <x v="321"/>
    <n v="1"/>
    <s v="$3B"/>
    <s v="3000000000"/>
    <x v="27"/>
    <d v="2019-09-30T00:00:00"/>
    <n v="2019"/>
    <x v="4"/>
    <x v="117"/>
    <x v="1"/>
    <s v="North America"/>
    <x v="14"/>
    <s v="$722M"/>
    <s v="$722000000"/>
    <s v="722000000"/>
    <n v="722000000"/>
    <s v="Founders Fund, Quantum Energy Partners, Bedrock Capital"/>
    <x v="1"/>
    <s v=" Quantum Energy Partners"/>
    <s v=" Bedrock Capital"/>
    <m/>
  </r>
  <r>
    <x v="322"/>
    <n v="1"/>
    <s v="$3B"/>
    <s v="3000000000"/>
    <x v="27"/>
    <d v="2021-04-21T00:00:00"/>
    <n v="2021"/>
    <x v="4"/>
    <x v="41"/>
    <x v="1"/>
    <s v="North America"/>
    <x v="13"/>
    <s v="$360M"/>
    <s v="$360000000"/>
    <s v="360000000"/>
    <n v="360000000"/>
    <s v="Silversmith Capital Partners, Susquehanna Growth Equity, Tiger Global Management"/>
    <x v="183"/>
    <s v=" Susquehanna Growth Equity"/>
    <s v=" Tiger Global Management"/>
    <m/>
  </r>
  <r>
    <x v="323"/>
    <n v="1"/>
    <s v="$3B"/>
    <s v="3000000000"/>
    <x v="27"/>
    <d v="2016-05-03T00:00:00"/>
    <n v="2016"/>
    <x v="8"/>
    <x v="26"/>
    <x v="1"/>
    <s v="North America"/>
    <x v="18"/>
    <s v="$500M"/>
    <s v="$500000000"/>
    <s v="500000000"/>
    <n v="500000000"/>
    <s v="Iconiq Capital"/>
    <x v="184"/>
    <m/>
    <m/>
    <m/>
  </r>
  <r>
    <x v="324"/>
    <n v="1"/>
    <s v="$3B"/>
    <s v="3000000000"/>
    <x v="27"/>
    <d v="2021-06-21T00:00:00"/>
    <n v="2021"/>
    <x v="3"/>
    <x v="8"/>
    <x v="11"/>
    <s v="Asia"/>
    <x v="5"/>
    <s v="$328M"/>
    <s v="$328000000"/>
    <s v="328000000"/>
    <n v="328000000"/>
    <s v="Tiger Global Management, Tiger Brokers, DCM Ventures"/>
    <x v="2"/>
    <s v=" Tiger Brokers"/>
    <s v=" DCM Ventures"/>
    <m/>
  </r>
  <r>
    <x v="325"/>
    <n v="1"/>
    <s v="$3B"/>
    <s v="3000000000"/>
    <x v="27"/>
    <d v="2021-12-15T00:00:00"/>
    <n v="2021"/>
    <x v="3"/>
    <x v="3"/>
    <x v="1"/>
    <s v="North America"/>
    <x v="11"/>
    <s v="$487M"/>
    <s v="$487000000"/>
    <s v="487000000"/>
    <n v="487000000"/>
    <s v="Andreessen Horowitz, Blockchain Capital, Lux Capital"/>
    <x v="5"/>
    <s v=" Blockchain Capital"/>
    <s v=" Lux Capital"/>
    <m/>
  </r>
  <r>
    <x v="326"/>
    <n v="1"/>
    <s v="$3B"/>
    <s v="3000000000"/>
    <x v="27"/>
    <d v="2021-03-11T00:00:00"/>
    <n v="2021"/>
    <x v="3"/>
    <x v="118"/>
    <x v="1"/>
    <s v="North America"/>
    <x v="11"/>
    <s v="$1B"/>
    <s v="$1000000000"/>
    <s v="1000000000"/>
    <n v="1000000000"/>
    <s v="ConsenSys Ventures, Valar Ventures, PUC"/>
    <x v="185"/>
    <s v=" Valar Ventures"/>
    <s v=" PUC"/>
    <m/>
  </r>
  <r>
    <x v="327"/>
    <n v="1"/>
    <s v="$3B"/>
    <s v="3000000000"/>
    <x v="27"/>
    <d v="2021-01-26T00:00:00"/>
    <n v="2021"/>
    <x v="4"/>
    <x v="65"/>
    <x v="1"/>
    <s v="North America"/>
    <x v="6"/>
    <s v="$351M"/>
    <s v="$351000000"/>
    <s v="351000000"/>
    <n v="351000000"/>
    <s v="ICONIQ Capital, OpenView Venture Partners"/>
    <x v="184"/>
    <s v=" OpenView Venture Partners"/>
    <m/>
    <m/>
  </r>
  <r>
    <x v="328"/>
    <n v="1"/>
    <s v="$3B"/>
    <s v="3000000000"/>
    <x v="27"/>
    <d v="2021-07-21T00:00:00"/>
    <n v="2021"/>
    <x v="9"/>
    <x v="3"/>
    <x v="1"/>
    <s v="North America"/>
    <x v="5"/>
    <s v="$523M"/>
    <s v="$523000000"/>
    <s v="523000000"/>
    <n v="523000000"/>
    <s v="Brookfield Asset Management, Blackstone, Data Collective"/>
    <x v="186"/>
    <s v=" Blackstone"/>
    <s v=" Data Collective"/>
    <m/>
  </r>
  <r>
    <x v="329"/>
    <n v="1"/>
    <s v="$3B"/>
    <s v="3000000000"/>
    <x v="27"/>
    <d v="2018-05-15T00:00:00"/>
    <n v="2018"/>
    <x v="3"/>
    <x v="25"/>
    <x v="1"/>
    <s v="North America"/>
    <x v="6"/>
    <s v="$711M"/>
    <s v="$711000000"/>
    <s v="711000000"/>
    <n v="711000000"/>
    <s v="General Catalyst, Digital Currency Group, Accel"/>
    <x v="18"/>
    <s v=" Digital Currency Group"/>
    <s v=" Accel"/>
    <m/>
  </r>
  <r>
    <x v="330"/>
    <n v="1"/>
    <s v="$3B"/>
    <s v="3000000000"/>
    <x v="27"/>
    <d v="2019-09-17T00:00:00"/>
    <n v="2019"/>
    <x v="9"/>
    <x v="119"/>
    <x v="4"/>
    <s v="Europe"/>
    <x v="14"/>
    <s v="$975M"/>
    <s v="$975000000"/>
    <s v="975000000"/>
    <n v="975000000"/>
    <s v="Cambridge Innovation Capital, LGT Capital Partners, Escala Capital"/>
    <x v="187"/>
    <s v=" LGT Capital Partners"/>
    <s v=" Escala Capital"/>
    <m/>
  </r>
  <r>
    <x v="331"/>
    <n v="1"/>
    <s v="$3B"/>
    <s v="3000000000"/>
    <x v="27"/>
    <d v="2021-07-28T00:00:00"/>
    <n v="2021"/>
    <x v="4"/>
    <x v="33"/>
    <x v="10"/>
    <s v="Europe"/>
    <x v="6"/>
    <s v="$333M"/>
    <s v="$333000000"/>
    <s v="333000000"/>
    <n v="333000000"/>
    <s v="Balderton Capital, General Catalyst, Tiger Global Management"/>
    <x v="188"/>
    <s v=" General Catalyst"/>
    <s v=" Tiger Global Management"/>
    <m/>
  </r>
  <r>
    <x v="332"/>
    <n v="1"/>
    <s v="$3B"/>
    <s v="3000000000"/>
    <x v="27"/>
    <d v="2022-02-11T00:00:00"/>
    <n v="2022"/>
    <x v="3"/>
    <x v="120"/>
    <x v="1"/>
    <s v="North America"/>
    <x v="2"/>
    <s v="$775M"/>
    <s v="$775000000"/>
    <s v="775000000"/>
    <n v="775000000"/>
    <s v="Battery Ventures, Andreessen Horowitz, Ribbit Capital"/>
    <x v="77"/>
    <s v=" Andreessen Horowitz"/>
    <s v=" Ribbit Capital"/>
    <m/>
  </r>
  <r>
    <x v="333"/>
    <n v="1"/>
    <s v="$3B"/>
    <s v="3000000000"/>
    <x v="27"/>
    <d v="2019-02-27T00:00:00"/>
    <n v="2019"/>
    <x v="5"/>
    <x v="69"/>
    <x v="6"/>
    <s v="Asia"/>
    <x v="9"/>
    <s v="$1B"/>
    <s v="$1000000000"/>
    <s v="1000000000"/>
    <n v="1000000000"/>
    <s v="Times Internet, Nexus Venture Partners, SoftBank Group"/>
    <x v="189"/>
    <s v=" Nexus Venture Partners"/>
    <s v=" SoftBank Group"/>
    <m/>
  </r>
  <r>
    <x v="334"/>
    <n v="1"/>
    <s v="$3B"/>
    <s v="3000000000"/>
    <x v="27"/>
    <d v="2019-07-18T00:00:00"/>
    <n v="2019"/>
    <x v="11"/>
    <x v="23"/>
    <x v="10"/>
    <s v="Europe"/>
    <x v="6"/>
    <s v="$1B"/>
    <s v="$1000000000"/>
    <s v="1000000000"/>
    <n v="1000000000"/>
    <s v="Holtzbrinck Ventures, Unternehmertum Venture Capital, General Atlantic"/>
    <x v="190"/>
    <s v=" Unternehmertum Venture Capital"/>
    <s v=" General Atlantic"/>
    <m/>
  </r>
  <r>
    <x v="335"/>
    <n v="1"/>
    <s v="$3B"/>
    <s v="3000000000"/>
    <x v="27"/>
    <d v="2021-03-09T00:00:00"/>
    <n v="2021"/>
    <x v="3"/>
    <x v="3"/>
    <x v="1"/>
    <s v="North America"/>
    <x v="10"/>
    <s v="$474M"/>
    <s v="$474000000"/>
    <s v="474000000"/>
    <n v="474000000"/>
    <s v="Green Visor Capital, CRE Venture Capital, Greycroft"/>
    <x v="191"/>
    <s v=" CRE Venture Capital"/>
    <s v=" Greycroft"/>
    <m/>
  </r>
  <r>
    <x v="336"/>
    <n v="1"/>
    <s v="$3B"/>
    <s v="3000000000"/>
    <x v="27"/>
    <d v="2020-11-19T00:00:00"/>
    <n v="2020"/>
    <x v="13"/>
    <x v="15"/>
    <x v="1"/>
    <s v="North America"/>
    <x v="6"/>
    <s v="$525M"/>
    <s v="$525000000"/>
    <s v="525000000"/>
    <n v="525000000"/>
    <s v="Sequoia Capital Israel, Scale Venture Partners, Commerce Ventures"/>
    <x v="192"/>
    <s v=" Scale Venture Partners"/>
    <s v=" Commerce Ventures"/>
    <m/>
  </r>
  <r>
    <x v="337"/>
    <n v="1"/>
    <s v="$3B"/>
    <s v="3000000000"/>
    <x v="27"/>
    <d v="2021-03-25T00:00:00"/>
    <n v="2021"/>
    <x v="4"/>
    <x v="15"/>
    <x v="1"/>
    <s v="North America"/>
    <x v="14"/>
    <s v="$535M"/>
    <s v="$535000000"/>
    <s v="535000000"/>
    <n v="535000000"/>
    <s v="Lightspeed Venture Partners, Lead Edge Capital, Coatue Management"/>
    <x v="16"/>
    <s v=" Lead Edge Capital"/>
    <s v=" Coatue Management"/>
    <m/>
  </r>
  <r>
    <x v="338"/>
    <n v="1"/>
    <s v="$3B"/>
    <s v="3000000000"/>
    <x v="27"/>
    <d v="2021-04-07T00:00:00"/>
    <n v="2021"/>
    <x v="3"/>
    <x v="10"/>
    <x v="6"/>
    <s v="Asia"/>
    <x v="11"/>
    <s v="$393M"/>
    <s v="$393000000"/>
    <s v="393000000"/>
    <n v="393000000"/>
    <s v="Tiger Global Management, Sequoia Capital India, Ribbit Capital"/>
    <x v="2"/>
    <s v=" Sequoia Capital India"/>
    <s v=" Ribbit Capital"/>
    <m/>
  </r>
  <r>
    <x v="339"/>
    <n v="1"/>
    <s v="$3B"/>
    <s v="3000000000"/>
    <x v="27"/>
    <d v="2022-01-13T00:00:00"/>
    <n v="2022"/>
    <x v="3"/>
    <x v="3"/>
    <x v="1"/>
    <s v="North America"/>
    <x v="11"/>
    <s v="$187M"/>
    <s v="$187000000"/>
    <s v="187000000"/>
    <n v="187000000"/>
    <s v="Coatue Management, BMO Capital, Schonfeld Strategic Advisors"/>
    <x v="24"/>
    <s v=" BMO Capital"/>
    <s v=" Schonfeld Strategic Advisors"/>
    <m/>
  </r>
  <r>
    <x v="340"/>
    <n v="1"/>
    <s v="$3B"/>
    <s v="3000000000"/>
    <x v="27"/>
    <d v="2019-10-23T00:00:00"/>
    <n v="2019"/>
    <x v="2"/>
    <x v="121"/>
    <x v="0"/>
    <s v="Asia"/>
    <x v="14"/>
    <s v="$612M"/>
    <s v="$612000000"/>
    <s v="612000000"/>
    <n v="612000000"/>
    <s v="Matrix Partners China, Bright Venture Capita, Shenzhen Capital Group"/>
    <x v="193"/>
    <s v=" Bright Venture Capita"/>
    <s v=" Shenzhen Capital Group"/>
    <m/>
  </r>
  <r>
    <x v="341"/>
    <n v="1"/>
    <s v="$3B"/>
    <s v="3000000000"/>
    <x v="27"/>
    <d v="2021-03-23T00:00:00"/>
    <n v="2021"/>
    <x v="4"/>
    <x v="3"/>
    <x v="1"/>
    <s v="North America"/>
    <x v="5"/>
    <s v="$329M"/>
    <s v="$329000000"/>
    <s v="329000000"/>
    <n v="329000000"/>
    <s v="Khosla Ventures, Thrive Capital, Y Combinator"/>
    <x v="3"/>
    <s v=" Thrive Capital"/>
    <s v=" Y Combinator"/>
    <m/>
  </r>
  <r>
    <x v="342"/>
    <n v="1"/>
    <s v="$3B"/>
    <s v="3000000000"/>
    <x v="27"/>
    <d v="2021-08-10T00:00:00"/>
    <n v="2021"/>
    <x v="4"/>
    <x v="52"/>
    <x v="1"/>
    <s v="North America"/>
    <x v="14"/>
    <s v="$330M"/>
    <s v="$330000000"/>
    <s v="330000000"/>
    <n v="330000000"/>
    <s v="Uncork Capital, Threshold Ventures, Bloomberg Beta"/>
    <x v="194"/>
    <s v=" Threshold Ventures"/>
    <s v=" Bloomberg Beta"/>
    <m/>
  </r>
  <r>
    <x v="343"/>
    <n v="1"/>
    <s v="$3B"/>
    <s v="3000000000"/>
    <x v="27"/>
    <d v="2021-06-29T00:00:00"/>
    <n v="2021"/>
    <x v="4"/>
    <x v="122"/>
    <x v="1"/>
    <s v="North America"/>
    <x v="3"/>
    <s v="$170M"/>
    <s v="$170000000"/>
    <s v="170000000"/>
    <n v="170000000"/>
    <s v="Spectrum Equity, ICONIQ Capital, Grayhawk Capital"/>
    <x v="195"/>
    <s v=" ICONIQ Capital"/>
    <s v=" Grayhawk Capital"/>
    <m/>
  </r>
  <r>
    <x v="344"/>
    <n v="1"/>
    <s v="$3B"/>
    <s v="3000000000"/>
    <x v="27"/>
    <d v="2021-04-14T00:00:00"/>
    <n v="2021"/>
    <x v="8"/>
    <x v="3"/>
    <x v="1"/>
    <s v="North America"/>
    <x v="5"/>
    <s v="$240M"/>
    <s v="$240000000"/>
    <s v="240000000"/>
    <n v="240000000"/>
    <s v="Uniion Square Ventures, Tiger Global Management, Lightspeed Venture Capital"/>
    <x v="196"/>
    <s v=" Tiger Global Management"/>
    <s v=" Lightspeed Venture Capital"/>
    <m/>
  </r>
  <r>
    <x v="345"/>
    <n v="1"/>
    <s v="$3B"/>
    <s v="3000000000"/>
    <x v="27"/>
    <d v="2020-04-07T00:00:00"/>
    <n v="2020"/>
    <x v="4"/>
    <x v="123"/>
    <x v="1"/>
    <s v="North America"/>
    <x v="14"/>
    <s v="$419M"/>
    <s v="$419000000"/>
    <s v="419000000"/>
    <n v="419000000"/>
    <s v="Accel, Summit Partners, Google Ventures"/>
    <x v="13"/>
    <s v=" Summit Partners"/>
    <s v=" Google Ventures"/>
    <m/>
  </r>
  <r>
    <x v="346"/>
    <n v="1"/>
    <s v="$3B"/>
    <s v="3000000000"/>
    <x v="27"/>
    <d v="2021-07-13T00:00:00"/>
    <n v="2021"/>
    <x v="3"/>
    <x v="3"/>
    <x v="1"/>
    <s v="North America"/>
    <x v="10"/>
    <s v="$496M"/>
    <s v="$496000000"/>
    <s v="496000000"/>
    <n v="496000000"/>
    <s v="Index Ventures, Sequoia Capital, General Catalyst"/>
    <x v="6"/>
    <s v=" Sequoia Capital"/>
    <s v=" General Catalyst"/>
    <m/>
  </r>
  <r>
    <x v="347"/>
    <n v="1"/>
    <s v="$3B"/>
    <s v="3000000000"/>
    <x v="27"/>
    <d v="2018-12-18T00:00:00"/>
    <n v="2018"/>
    <x v="4"/>
    <x v="18"/>
    <x v="1"/>
    <s v="North America"/>
    <x v="3"/>
    <s v="$427M"/>
    <s v="$427000000"/>
    <s v="427000000"/>
    <n v="427000000"/>
    <s v="Jackson Square Ventures, General Atlantic, Lightspeed Venture Partners"/>
    <x v="197"/>
    <s v=" General Atlantic"/>
    <s v=" Lightspeed Venture Partners"/>
    <m/>
  </r>
  <r>
    <x v="348"/>
    <n v="1"/>
    <s v="$3B"/>
    <s v="3000000000"/>
    <x v="27"/>
    <d v="2021-10-04T00:00:00"/>
    <n v="2021"/>
    <x v="4"/>
    <x v="124"/>
    <x v="29"/>
    <s v="Asia"/>
    <x v="20"/>
    <s v="$311M"/>
    <s v="$311000000"/>
    <s v="311000000"/>
    <n v="311000000"/>
    <s v="Fabric Ventures, 500 Global, Standard Crypto"/>
    <x v="157"/>
    <s v=" 500 Global"/>
    <s v=" Standard Crypto"/>
    <m/>
  </r>
  <r>
    <x v="349"/>
    <n v="1"/>
    <s v="$3B"/>
    <s v="3000000000"/>
    <x v="27"/>
    <d v="2017-11-01T00:00:00"/>
    <n v="2017"/>
    <x v="2"/>
    <x v="47"/>
    <x v="0"/>
    <s v="Asia"/>
    <x v="0"/>
    <s v="$1B"/>
    <s v="$1000000000"/>
    <s v="1000000000"/>
    <n v="1000000000"/>
    <s v="Morningside Ventures, Warburg Pincus, CreditEase Fintech Investment Fund"/>
    <x v="198"/>
    <s v=" Warburg Pincus"/>
    <s v=" CreditEase Fintech Investment Fund"/>
    <m/>
  </r>
  <r>
    <x v="350"/>
    <n v="1"/>
    <s v="$3B"/>
    <s v="3000000000"/>
    <x v="27"/>
    <d v="2021-10-14T00:00:00"/>
    <n v="2021"/>
    <x v="3"/>
    <x v="125"/>
    <x v="1"/>
    <s v="North America"/>
    <x v="9"/>
    <s v="$339M"/>
    <s v="$339000000"/>
    <s v="339000000"/>
    <n v="339000000"/>
    <s v="Tiger Global Management, Insight Partners, Jump Capital"/>
    <x v="2"/>
    <s v=" Insight Partners"/>
    <s v=" Jump Capital"/>
    <m/>
  </r>
  <r>
    <x v="351"/>
    <n v="1"/>
    <s v="$3B"/>
    <s v="3000000000"/>
    <x v="27"/>
    <d v="2017-01-01T00:00:00"/>
    <n v="2017"/>
    <x v="12"/>
    <x v="11"/>
    <x v="7"/>
    <s v="Asia"/>
    <x v="0"/>
    <s v="$1B"/>
    <s v="$1000000000"/>
    <s v="1000000000"/>
    <n v="1000000000"/>
    <s v="Global Founders Capital, East Ventures, Expedia Inc."/>
    <x v="75"/>
    <s v=" East Ventures"/>
    <s v=" Expedia Inc."/>
    <m/>
  </r>
  <r>
    <x v="352"/>
    <n v="1"/>
    <s v="$3B"/>
    <s v="3000000000"/>
    <x v="27"/>
    <d v="2019-03-05T00:00:00"/>
    <n v="2019"/>
    <x v="3"/>
    <x v="33"/>
    <x v="10"/>
    <s v="Europe"/>
    <x v="14"/>
    <s v="$919M"/>
    <s v="$919000000"/>
    <s v="919000000"/>
    <n v="919000000"/>
    <s v="Salesforce Ventures, Seedcamp, OMERS Ventures"/>
    <x v="199"/>
    <s v=" Seedcamp"/>
    <s v=" OMERS Ventures"/>
    <m/>
  </r>
  <r>
    <x v="353"/>
    <n v="1"/>
    <s v="$3B"/>
    <s v="3000000000"/>
    <x v="27"/>
    <d v="2019-12-05T00:00:00"/>
    <n v="2019"/>
    <x v="1"/>
    <x v="64"/>
    <x v="23"/>
    <s v="South America"/>
    <x v="9"/>
    <s v="$180M"/>
    <s v="$180000000"/>
    <s v="180000000"/>
    <n v="180000000"/>
    <s v="Benchmark, Bessemer Venture Partners"/>
    <x v="15"/>
    <s v=" Bessemer Venture Partners"/>
    <m/>
    <m/>
  </r>
  <r>
    <x v="354"/>
    <n v="1"/>
    <s v="$2B"/>
    <s v="2000000000"/>
    <x v="28"/>
    <d v="2021-09-14T00:00:00"/>
    <n v="2021"/>
    <x v="4"/>
    <x v="126"/>
    <x v="1"/>
    <s v="North America"/>
    <x v="11"/>
    <s v="$127M"/>
    <s v="$127000000"/>
    <s v="127000000"/>
    <n v="127000000"/>
    <s v="VGames, Lakestar, Galaxy Interactive"/>
    <x v="200"/>
    <s v=" Lakestar"/>
    <s v=" Galaxy Interactive"/>
    <m/>
  </r>
  <r>
    <x v="355"/>
    <n v="1"/>
    <s v="$2B"/>
    <s v="2000000000"/>
    <x v="28"/>
    <d v="2019-03-25T00:00:00"/>
    <n v="2019"/>
    <x v="3"/>
    <x v="0"/>
    <x v="0"/>
    <s v="Asia"/>
    <x v="5"/>
    <s v="$224M"/>
    <s v="$224000000"/>
    <s v="224000000"/>
    <n v="224000000"/>
    <s v="Guozhong Venture Capital Management, Shenzhen Capital Group, Oriental Fortune Capital"/>
    <x v="201"/>
    <s v=" Shenzhen Capital Group"/>
    <s v=" Oriental Fortune Capital"/>
    <m/>
  </r>
  <r>
    <x v="356"/>
    <n v="1"/>
    <s v="$2B"/>
    <s v="2000000000"/>
    <x v="28"/>
    <d v="2022-04-05T00:00:00"/>
    <n v="2022"/>
    <x v="3"/>
    <x v="3"/>
    <x v="1"/>
    <s v="North America"/>
    <x v="8"/>
    <s v="$45M"/>
    <s v="$45000000"/>
    <s v="45000000"/>
    <n v="45000000"/>
    <s v="DeFi Technologies, Hypersphere Ventures, M13"/>
    <x v="202"/>
    <s v=" Hypersphere Ventures"/>
    <s v=" M13"/>
    <m/>
  </r>
  <r>
    <x v="357"/>
    <n v="1"/>
    <s v="$2B"/>
    <s v="2000000000"/>
    <x v="28"/>
    <d v="2021-06-01T00:00:00"/>
    <n v="2021"/>
    <x v="3"/>
    <x v="6"/>
    <x v="4"/>
    <s v="Europe"/>
    <x v="0"/>
    <s v="$477M"/>
    <s v="$477000000"/>
    <s v="477000000"/>
    <n v="477000000"/>
    <s v="Octopus Ventures, Munich Re Ventures, CommerzVentures"/>
    <x v="203"/>
    <s v=" Munich Re Ventures"/>
    <s v=" CommerzVentures"/>
    <m/>
  </r>
  <r>
    <x v="358"/>
    <n v="1"/>
    <s v="$2B"/>
    <s v="2000000000"/>
    <x v="28"/>
    <d v="2018-12-19T00:00:00"/>
    <n v="2018"/>
    <x v="14"/>
    <x v="119"/>
    <x v="1"/>
    <s v="North America"/>
    <x v="3"/>
    <s v="$503M"/>
    <s v="$503000000"/>
    <s v="503000000"/>
    <n v="503000000"/>
    <s v="SoftBank Group"/>
    <x v="9"/>
    <m/>
    <m/>
    <m/>
  </r>
  <r>
    <x v="359"/>
    <n v="1"/>
    <s v="$2B"/>
    <s v="2000000000"/>
    <x v="28"/>
    <d v="2019-03-01T00:00:00"/>
    <n v="2019"/>
    <x v="2"/>
    <x v="127"/>
    <x v="0"/>
    <s v="Asia"/>
    <x v="26"/>
    <s v="$946M"/>
    <s v="$946000000"/>
    <s v="946000000"/>
    <n v="946000000"/>
    <s v="Alibaba Group,Co-Stone Venture Capital, Buhuo Venture Capital"/>
    <x v="66"/>
    <s v="Co-Stone Venture Capital"/>
    <s v=" Buhuo Venture Capital"/>
    <m/>
  </r>
  <r>
    <x v="360"/>
    <n v="1"/>
    <s v="$2B"/>
    <s v="2000000000"/>
    <x v="28"/>
    <d v="2021-09-15T00:00:00"/>
    <n v="2021"/>
    <x v="3"/>
    <x v="25"/>
    <x v="1"/>
    <s v="North America"/>
    <x v="27"/>
    <s v="$19M"/>
    <s v="$19000000"/>
    <s v="19000000"/>
    <n v="19000000"/>
    <s v="The Carlyle Group, CVC Capital Partners"/>
    <x v="204"/>
    <s v=" CVC Capital Partners"/>
    <m/>
    <m/>
  </r>
  <r>
    <x v="361"/>
    <n v="1"/>
    <s v="$2B"/>
    <s v="2000000000"/>
    <x v="28"/>
    <d v="2017-02-21T00:00:00"/>
    <n v="2017"/>
    <x v="3"/>
    <x v="47"/>
    <x v="0"/>
    <s v="Asia"/>
    <x v="14"/>
    <s v="$536M"/>
    <s v="$536000000"/>
    <s v="536000000"/>
    <n v="536000000"/>
    <s v="Shunwei Capital Partners, China Media Group, Guangzhou Huiyin Aofeng Equity Investment Fund"/>
    <x v="205"/>
    <s v=" China Media Group"/>
    <s v=" Guangzhou Huiyin Aofeng Equity Investment Fund"/>
    <m/>
  </r>
  <r>
    <x v="362"/>
    <n v="1"/>
    <s v="$2B"/>
    <s v="2000000000"/>
    <x v="28"/>
    <d v="2017-10-30T00:00:00"/>
    <n v="2017"/>
    <x v="8"/>
    <x v="12"/>
    <x v="0"/>
    <s v="Asia"/>
    <x v="14"/>
    <s v="$188M"/>
    <s v="$188000000"/>
    <s v="188000000"/>
    <n v="188000000"/>
    <s v="Trustbridge Partners, IDG Capital, Sequoia Capital China"/>
    <x v="206"/>
    <s v=" IDG Capital"/>
    <s v=" Sequoia Capital China"/>
    <m/>
  </r>
  <r>
    <x v="363"/>
    <n v="1"/>
    <s v="$2B"/>
    <s v="2000000000"/>
    <x v="28"/>
    <d v="2019-02-01T00:00:00"/>
    <n v="2019"/>
    <x v="2"/>
    <x v="12"/>
    <x v="0"/>
    <s v="Asia"/>
    <x v="5"/>
    <s v="$101M"/>
    <s v="$101000000"/>
    <s v="101000000"/>
    <n v="101000000"/>
    <s v="K2VC, Lightspeed China Partners, Sky9 Capital"/>
    <x v="207"/>
    <s v=" Lightspeed China Partners"/>
    <s v=" Sky9 Capital"/>
    <m/>
  </r>
  <r>
    <x v="364"/>
    <n v="1"/>
    <s v="$2B"/>
    <s v="2000000000"/>
    <x v="28"/>
    <d v="2019-04-15T00:00:00"/>
    <n v="2019"/>
    <x v="11"/>
    <x v="12"/>
    <x v="0"/>
    <s v="Asia"/>
    <x v="5"/>
    <s v="$1B"/>
    <s v="$1000000000"/>
    <s v="1000000000"/>
    <n v="1000000000"/>
    <s v="Automobile Industry Guidance Fund"/>
    <x v="208"/>
    <m/>
    <m/>
    <m/>
  </r>
  <r>
    <x v="365"/>
    <n v="1"/>
    <s v="$2B"/>
    <s v="2000000000"/>
    <x v="28"/>
    <d v="2021-02-07T00:00:00"/>
    <n v="2021"/>
    <x v="8"/>
    <x v="0"/>
    <x v="0"/>
    <s v="Asia"/>
    <x v="5"/>
    <s v="$390M"/>
    <s v="$390000000"/>
    <s v="390000000"/>
    <n v="390000000"/>
    <s v="Trustbridge Partners, Hony Capital, IDG Capital"/>
    <x v="206"/>
    <s v=" Hony Capital"/>
    <s v=" IDG Capital"/>
    <m/>
  </r>
  <r>
    <x v="366"/>
    <n v="1"/>
    <s v="$2B"/>
    <s v="2000000000"/>
    <x v="28"/>
    <d v="2020-08-01T00:00:00"/>
    <n v="2020"/>
    <x v="0"/>
    <x v="12"/>
    <x v="0"/>
    <s v="Asia"/>
    <x v="6"/>
    <s v="$717M"/>
    <s v="$717000000"/>
    <s v="717000000"/>
    <n v="717000000"/>
    <s v="Lightspeed China Partners, Baidu Ventures, Qiming Venture Partners"/>
    <x v="209"/>
    <s v=" Baidu Ventures"/>
    <s v=" Qiming Venture Partners"/>
    <m/>
  </r>
  <r>
    <x v="367"/>
    <n v="1"/>
    <s v="$2B"/>
    <s v="2000000000"/>
    <x v="28"/>
    <d v="2022-01-10T00:00:00"/>
    <n v="2022"/>
    <x v="2"/>
    <x v="15"/>
    <x v="1"/>
    <s v="North America"/>
    <x v="8"/>
    <s v="$29M"/>
    <s v="$29000000"/>
    <s v="29000000"/>
    <n v="29000000"/>
    <s v="L Catterton, Franklin Templeton, First Light Capital Group"/>
    <x v="210"/>
    <s v=" Franklin Templeton"/>
    <s v=" First Light Capital Group"/>
    <m/>
  </r>
  <r>
    <x v="368"/>
    <n v="1"/>
    <s v="$2B"/>
    <s v="2000000000"/>
    <x v="28"/>
    <d v="2021-03-01T00:00:00"/>
    <n v="2021"/>
    <x v="10"/>
    <x v="12"/>
    <x v="0"/>
    <s v="Asia"/>
    <x v="5"/>
    <s v="$186M"/>
    <s v="$186000000"/>
    <s v="186000000"/>
    <n v="186000000"/>
    <s v="Centurium Capital, Cedarlake Capital, Unicom Innovation Venture Capital"/>
    <x v="211"/>
    <s v=" Cedarlake Capital"/>
    <s v=" Unicom Innovation Venture Capital"/>
    <m/>
  </r>
  <r>
    <x v="369"/>
    <n v="1"/>
    <s v="$2B"/>
    <s v="2000000000"/>
    <x v="28"/>
    <d v="2018-07-09T00:00:00"/>
    <n v="2018"/>
    <x v="7"/>
    <x v="0"/>
    <x v="0"/>
    <s v="Asia"/>
    <x v="3"/>
    <s v="$137M"/>
    <s v="$137000000"/>
    <s v="137000000"/>
    <n v="137000000"/>
    <s v="Boxin Capital, DT Capital Partners, IDG Capital"/>
    <x v="212"/>
    <s v=" DT Capital Partners"/>
    <s v=" IDG Capital"/>
    <m/>
  </r>
  <r>
    <x v="370"/>
    <n v="1"/>
    <s v="$2B"/>
    <s v="2000000000"/>
    <x v="28"/>
    <d v="2020-06-17T00:00:00"/>
    <n v="2020"/>
    <x v="3"/>
    <x v="56"/>
    <x v="18"/>
    <s v="Asia"/>
    <x v="5"/>
    <s v="$417M"/>
    <s v="$417000000"/>
    <s v="417000000"/>
    <n v="417000000"/>
    <s v="Oak HC/FT Partners, GF Investments, Harvey Golub Family Office"/>
    <x v="97"/>
    <s v=" GF Investments"/>
    <s v=" Harvey Golub Family Office"/>
    <m/>
  </r>
  <r>
    <x v="371"/>
    <n v="1"/>
    <s v="$2B"/>
    <s v="2000000000"/>
    <x v="28"/>
    <d v="2019-05-06T00:00:00"/>
    <n v="2019"/>
    <x v="3"/>
    <x v="69"/>
    <x v="6"/>
    <s v="Asia"/>
    <x v="2"/>
    <s v="$634M"/>
    <s v="$634000000"/>
    <s v="634000000"/>
    <n v="634000000"/>
    <s v="Info Edge, Softbank Capital"/>
    <x v="213"/>
    <s v=" Softbank Capital"/>
    <m/>
    <m/>
  </r>
  <r>
    <x v="372"/>
    <n v="1"/>
    <s v="$2B"/>
    <s v="2000000000"/>
    <x v="28"/>
    <d v="2016-11-08T00:00:00"/>
    <n v="2016"/>
    <x v="6"/>
    <x v="128"/>
    <x v="30"/>
    <s v="Asia"/>
    <x v="29"/>
    <s v="$556M"/>
    <s v="$556000000"/>
    <s v="556000000"/>
    <n v="556000000"/>
    <s v="IFC, Ajinomoto"/>
    <x v="214"/>
    <s v=" Ajinomoto"/>
    <m/>
    <m/>
  </r>
  <r>
    <x v="373"/>
    <n v="1"/>
    <s v="$2B"/>
    <s v="2000000000"/>
    <x v="28"/>
    <d v="2015-03-09T00:00:00"/>
    <n v="2015"/>
    <x v="2"/>
    <x v="2"/>
    <x v="0"/>
    <s v="Asia"/>
    <x v="2"/>
    <s v="$216M"/>
    <s v="$216000000"/>
    <s v="216000000"/>
    <n v="216000000"/>
    <s v="Sequoia Capital China, Matrix Partners China, 58.com"/>
    <x v="0"/>
    <s v=" Matrix Partners China"/>
    <s v=" 58.com"/>
    <m/>
  </r>
  <r>
    <x v="374"/>
    <n v="1"/>
    <s v="$2B"/>
    <s v="2000000000"/>
    <x v="28"/>
    <d v="2017-09-22T00:00:00"/>
    <n v="2017"/>
    <x v="14"/>
    <x v="12"/>
    <x v="0"/>
    <s v="Asia"/>
    <x v="0"/>
    <s v="$71M"/>
    <s v="$71000000"/>
    <s v="71000000"/>
    <n v="71000000"/>
    <s v="China Creation Ventures, Sierra Ventures, Xingwang Investment Management"/>
    <x v="215"/>
    <s v=" Sierra Ventures"/>
    <s v=" Xingwang Investment Management"/>
    <m/>
  </r>
  <r>
    <x v="375"/>
    <n v="1"/>
    <s v="$2B"/>
    <s v="2000000000"/>
    <x v="28"/>
    <d v="2019-07-01T00:00:00"/>
    <n v="2019"/>
    <x v="1"/>
    <x v="2"/>
    <x v="0"/>
    <s v="Asia"/>
    <x v="0"/>
    <s v="$594M"/>
    <s v="$594000000"/>
    <s v="594000000"/>
    <n v="594000000"/>
    <s v="Sequoia Capital China, Tencent Investment, BA Capital"/>
    <x v="0"/>
    <s v=" Tencent Investment"/>
    <s v=" BA Capital"/>
    <m/>
  </r>
  <r>
    <x v="376"/>
    <n v="1"/>
    <s v="$2B"/>
    <s v="2000000000"/>
    <x v="28"/>
    <d v="2017-11-24T00:00:00"/>
    <n v="2017"/>
    <x v="3"/>
    <x v="129"/>
    <x v="4"/>
    <s v="Europe"/>
    <x v="30"/>
    <s v="$696M"/>
    <s v="$696000000"/>
    <s v="696000000"/>
    <n v="696000000"/>
    <s v="CPP Investment Board"/>
    <x v="216"/>
    <m/>
    <m/>
    <m/>
  </r>
  <r>
    <x v="377"/>
    <n v="1"/>
    <s v="$2B"/>
    <s v="2000000000"/>
    <x v="28"/>
    <d v="2021-06-17T00:00:00"/>
    <n v="2021"/>
    <x v="13"/>
    <x v="15"/>
    <x v="1"/>
    <s v="North America"/>
    <x v="5"/>
    <s v="$640M"/>
    <s v="$640000000"/>
    <s v="640000000"/>
    <n v="640000000"/>
    <s v="Bessemer Venture Partners, MoreVC, Team8"/>
    <x v="32"/>
    <s v=" MoreVC"/>
    <s v=" Team8"/>
    <m/>
  </r>
  <r>
    <x v="378"/>
    <n v="1"/>
    <s v="$2B"/>
    <s v="2000000000"/>
    <x v="28"/>
    <d v="2017-05-11T00:00:00"/>
    <n v="2017"/>
    <x v="1"/>
    <x v="6"/>
    <x v="4"/>
    <s v="Europe"/>
    <x v="0"/>
    <s v="$754M"/>
    <s v="$754000000"/>
    <s v="754000000"/>
    <n v="754000000"/>
    <s v="Andreessen Horowitz, SoftBank Group, Temasek Holdings"/>
    <x v="5"/>
    <s v=" SoftBank Group"/>
    <s v=" Temasek Holdings"/>
    <m/>
  </r>
  <r>
    <x v="379"/>
    <n v="1"/>
    <s v="$2B"/>
    <s v="2000000000"/>
    <x v="28"/>
    <d v="2014-12-02T00:00:00"/>
    <n v="2014"/>
    <x v="14"/>
    <x v="10"/>
    <x v="6"/>
    <s v="Asia"/>
    <x v="18"/>
    <s v="$221M"/>
    <s v="$221000000"/>
    <s v="221000000"/>
    <n v="221000000"/>
    <s v="Kleiner Perkins Caufield &amp; Byers, Softbank Corp., Sherpalo Ventures"/>
    <x v="113"/>
    <s v=" Softbank Corp."/>
    <s v=" Sherpalo Ventures"/>
    <m/>
  </r>
  <r>
    <x v="380"/>
    <n v="1"/>
    <s v="$2B"/>
    <s v="2000000000"/>
    <x v="28"/>
    <d v="2016-01-28T00:00:00"/>
    <n v="2016"/>
    <x v="9"/>
    <x v="130"/>
    <x v="28"/>
    <s v="Europe"/>
    <x v="0"/>
    <s v="$340M"/>
    <s v="$340000000"/>
    <s v="340000000"/>
    <n v="340000000"/>
    <s v="Hinduja Group"/>
    <x v="217"/>
    <m/>
    <m/>
    <m/>
  </r>
  <r>
    <x v="381"/>
    <n v="1"/>
    <s v="$2B"/>
    <s v="2000000000"/>
    <x v="28"/>
    <d v="2021-09-27T00:00:00"/>
    <n v="2021"/>
    <x v="5"/>
    <x v="8"/>
    <x v="24"/>
    <s v="Asia"/>
    <x v="14"/>
    <s v="$975M"/>
    <s v="$975000000"/>
    <s v="975000000"/>
    <n v="975000000"/>
    <s v="B Capital Group, Monk's Hill Ventures, Dynamic Parcel Distribution"/>
    <x v="218"/>
    <s v=" Monk's Hill Ventures"/>
    <s v=" Dynamic Parcel Distribution"/>
    <m/>
  </r>
  <r>
    <x v="382"/>
    <n v="1"/>
    <s v="$2B"/>
    <s v="2000000000"/>
    <x v="28"/>
    <d v="2021-07-13T00:00:00"/>
    <n v="2021"/>
    <x v="4"/>
    <x v="3"/>
    <x v="1"/>
    <s v="North America"/>
    <x v="3"/>
    <s v="$200M"/>
    <s v="$200000000"/>
    <s v="200000000"/>
    <n v="200000000"/>
    <s v="Foundry Group, Scale Venture Partners, SoftBank Group"/>
    <x v="164"/>
    <s v=" Scale Venture Partners"/>
    <s v=" SoftBank Group"/>
    <m/>
  </r>
  <r>
    <x v="383"/>
    <n v="1"/>
    <s v="$2B"/>
    <s v="2000000000"/>
    <x v="28"/>
    <d v="2021-12-09T00:00:00"/>
    <n v="2021"/>
    <x v="2"/>
    <x v="33"/>
    <x v="10"/>
    <s v="Europe"/>
    <x v="22"/>
    <s v="$766M"/>
    <s v="$766000000"/>
    <s v="766000000"/>
    <n v="766000000"/>
    <s v="Cherry Ventures, Felix Capital, 83North"/>
    <x v="219"/>
    <s v=" Felix Capital"/>
    <s v=" 83North"/>
    <m/>
  </r>
  <r>
    <x v="384"/>
    <n v="1"/>
    <s v="$2B"/>
    <s v="2000000000"/>
    <x v="28"/>
    <d v="2015-10-07T00:00:00"/>
    <n v="2015"/>
    <x v="2"/>
    <x v="3"/>
    <x v="1"/>
    <s v="North America"/>
    <x v="12"/>
    <s v="$431M"/>
    <s v="$431000000"/>
    <s v="431000000"/>
    <n v="431000000"/>
    <s v="Mithril, iNovia Capital, Foundry Group"/>
    <x v="220"/>
    <s v=" iNovia Capital"/>
    <s v=" Foundry Group"/>
    <m/>
  </r>
  <r>
    <x v="385"/>
    <n v="1"/>
    <s v="$2B"/>
    <s v="2000000000"/>
    <x v="28"/>
    <d v="2017-04-10T00:00:00"/>
    <n v="2017"/>
    <x v="6"/>
    <x v="131"/>
    <x v="4"/>
    <s v="Europe"/>
    <x v="18"/>
    <s v="$233M"/>
    <s v="$233000000"/>
    <s v="233000000"/>
    <n v="233000000"/>
    <s v="TSG Consumer Partners, Crowdcube"/>
    <x v="221"/>
    <s v=" Crowdcube"/>
    <m/>
    <m/>
  </r>
  <r>
    <x v="386"/>
    <n v="1"/>
    <s v="$2B"/>
    <s v="2000000000"/>
    <x v="28"/>
    <d v="2021-01-05T00:00:00"/>
    <n v="2021"/>
    <x v="10"/>
    <x v="12"/>
    <x v="0"/>
    <s v="Asia"/>
    <x v="8"/>
    <s v="$472M"/>
    <s v="$472000000"/>
    <s v="472000000"/>
    <n v="472000000"/>
    <s v="Tencent Holdings, Delta Capital, Redpoint Ventures China"/>
    <x v="7"/>
    <s v=" Delta Capital"/>
    <s v=" Redpoint Ventures China"/>
    <m/>
  </r>
  <r>
    <x v="387"/>
    <n v="1"/>
    <s v="$2B"/>
    <s v="2000000000"/>
    <x v="28"/>
    <d v="2018-05-30T00:00:00"/>
    <n v="2018"/>
    <x v="3"/>
    <x v="3"/>
    <x v="1"/>
    <s v="North America"/>
    <x v="12"/>
    <s v="$861M"/>
    <s v="$861000000"/>
    <s v="861000000"/>
    <n v="861000000"/>
    <s v="Notion Capital, Scentan Ventures, Kite Ventures"/>
    <x v="222"/>
    <s v=" Scentan Ventures"/>
    <s v=" Kite Ventures"/>
    <m/>
  </r>
  <r>
    <x v="388"/>
    <n v="1"/>
    <s v="$2B"/>
    <s v="2000000000"/>
    <x v="28"/>
    <d v="2017-12-04T00:00:00"/>
    <n v="2017"/>
    <x v="9"/>
    <x v="42"/>
    <x v="1"/>
    <s v="North America"/>
    <x v="18"/>
    <s v="$568M"/>
    <s v="$568000000"/>
    <s v="568000000"/>
    <n v="568000000"/>
    <s v="BlueCross BlueShield Venture Partners, US Venture Partners"/>
    <x v="223"/>
    <s v=" US Venture Partners"/>
    <m/>
    <m/>
  </r>
  <r>
    <x v="389"/>
    <n v="1"/>
    <s v="$2B"/>
    <s v="2000000000"/>
    <x v="28"/>
    <d v="2021-05-18T00:00:00"/>
    <n v="2021"/>
    <x v="3"/>
    <x v="3"/>
    <x v="1"/>
    <s v="North America"/>
    <x v="23"/>
    <s v="$320M"/>
    <s v="$320000000"/>
    <s v="320000000"/>
    <n v="320000000"/>
    <s v="GreatPoint Ventures, Meritech Capital Partners, PayPal Ventures"/>
    <x v="224"/>
    <s v=" Meritech Capital Partners"/>
    <s v=" PayPal Ventures"/>
    <m/>
  </r>
  <r>
    <x v="390"/>
    <n v="1"/>
    <s v="$2B"/>
    <s v="2000000000"/>
    <x v="28"/>
    <d v="2021-12-17T00:00:00"/>
    <n v="2021"/>
    <x v="4"/>
    <x v="3"/>
    <x v="1"/>
    <s v="North America"/>
    <x v="22"/>
    <s v="$181M"/>
    <s v="$181000000"/>
    <s v="181000000"/>
    <n v="181000000"/>
    <s v="Accel, Benchmark, SV Angel"/>
    <x v="13"/>
    <s v=" Benchmark"/>
    <s v=" SV Angel"/>
    <m/>
  </r>
  <r>
    <x v="391"/>
    <n v="1"/>
    <s v="$2B"/>
    <s v="2000000000"/>
    <x v="28"/>
    <d v="2021-09-29T00:00:00"/>
    <n v="2021"/>
    <x v="4"/>
    <x v="15"/>
    <x v="1"/>
    <s v="North America"/>
    <x v="14"/>
    <s v="$381M"/>
    <s v="$381000000"/>
    <s v="381000000"/>
    <n v="381000000"/>
    <s v="Spark Capital, Google Ventures, CRE Venture Capital"/>
    <x v="225"/>
    <s v=" Google Ventures"/>
    <s v=" CRE Venture Capital"/>
    <m/>
  </r>
  <r>
    <x v="392"/>
    <n v="1"/>
    <s v="$2B"/>
    <s v="2000000000"/>
    <x v="28"/>
    <d v="2021-09-27T00:00:00"/>
    <n v="2021"/>
    <x v="3"/>
    <x v="132"/>
    <x v="31"/>
    <s v="Asia"/>
    <x v="6"/>
    <s v="$150M"/>
    <s v="$150000000"/>
    <s v="150000000"/>
    <n v="150000000"/>
    <s v="Ant Group, Charoen Pokphand Group, Bow Wave Capital"/>
    <x v="226"/>
    <s v=" Charoen Pokphand Group"/>
    <s v=" Bow Wave Capital"/>
    <m/>
  </r>
  <r>
    <x v="393"/>
    <n v="1"/>
    <s v="$2B"/>
    <s v="2000000000"/>
    <x v="28"/>
    <d v="2022-01-31T00:00:00"/>
    <n v="2022"/>
    <x v="9"/>
    <x v="31"/>
    <x v="1"/>
    <s v="North America"/>
    <x v="10"/>
    <s v="$150M"/>
    <s v="$150000000"/>
    <s v="150000000"/>
    <n v="150000000"/>
    <s v="Sequoia Capital, General Catalyst, Human Capital"/>
    <x v="8"/>
    <s v=" General Catalyst"/>
    <s v=" Human Capital"/>
    <m/>
  </r>
  <r>
    <x v="394"/>
    <n v="1"/>
    <s v="$2B"/>
    <s v="2000000000"/>
    <x v="28"/>
    <d v="2021-09-30T00:00:00"/>
    <n v="2021"/>
    <x v="4"/>
    <x v="133"/>
    <x v="1"/>
    <s v="North America"/>
    <x v="5"/>
    <s v="$289M"/>
    <s v="$289000000"/>
    <s v="289000000"/>
    <n v="289000000"/>
    <s v="Nyca Partners, Index Ventures, Technology Crossover Ventures"/>
    <x v="227"/>
    <s v=" Index Ventures"/>
    <s v=" Technology Crossover Ventures"/>
    <m/>
  </r>
  <r>
    <x v="395"/>
    <n v="1"/>
    <s v="$2B"/>
    <s v="2000000000"/>
    <x v="28"/>
    <d v="2021-10-21T00:00:00"/>
    <n v="2021"/>
    <x v="3"/>
    <x v="15"/>
    <x v="1"/>
    <s v="North America"/>
    <x v="28"/>
    <s v="$100M"/>
    <s v="$100000000"/>
    <s v="100000000"/>
    <n v="100000000"/>
    <s v="Insight Partners, Softbank Group, Connect Ventures"/>
    <x v="82"/>
    <s v=" Softbank Group"/>
    <s v=" Connect Ventures"/>
    <m/>
  </r>
  <r>
    <x v="396"/>
    <n v="1"/>
    <s v="$2B"/>
    <s v="2000000000"/>
    <x v="28"/>
    <d v="2021-05-19T00:00:00"/>
    <n v="2021"/>
    <x v="7"/>
    <x v="134"/>
    <x v="32"/>
    <s v="Europe"/>
    <x v="10"/>
    <s v="$225M"/>
    <s v="$225000000"/>
    <s v="225000000"/>
    <n v="225000000"/>
    <s v="Technology Crossover Ventures, Accel, Aker"/>
    <x v="69"/>
    <s v=" Accel"/>
    <s v=" Aker"/>
    <m/>
  </r>
  <r>
    <x v="397"/>
    <n v="1"/>
    <s v="$2B"/>
    <s v="2000000000"/>
    <x v="28"/>
    <d v="2021-10-15T00:00:00"/>
    <n v="2021"/>
    <x v="3"/>
    <x v="3"/>
    <x v="1"/>
    <s v="North America"/>
    <x v="11"/>
    <s v="$119M"/>
    <s v="$119000000"/>
    <s v="119000000"/>
    <n v="119000000"/>
    <s v="Accomplice, Polychain Capital, GoldenTree Asset Management"/>
    <x v="228"/>
    <s v=" Polychain Capital"/>
    <s v=" GoldenTree Asset Management"/>
    <m/>
  </r>
  <r>
    <x v="398"/>
    <n v="1"/>
    <s v="$2B"/>
    <s v="2000000000"/>
    <x v="28"/>
    <d v="2019-06-17T00:00:00"/>
    <n v="2019"/>
    <x v="3"/>
    <x v="3"/>
    <x v="1"/>
    <s v="North America"/>
    <x v="6"/>
    <s v="$719M"/>
    <s v="$719000000"/>
    <s v="719000000"/>
    <n v="719000000"/>
    <s v="New Enterprise Associates, Founders Fund, Google Ventures"/>
    <x v="17"/>
    <s v=" Founders Fund"/>
    <s v=" Google Ventures"/>
    <m/>
  </r>
  <r>
    <x v="399"/>
    <n v="1"/>
    <s v="$2B"/>
    <s v="2000000000"/>
    <x v="28"/>
    <d v="2021-07-29T00:00:00"/>
    <n v="2021"/>
    <x v="4"/>
    <x v="135"/>
    <x v="3"/>
    <s v="Oceania"/>
    <x v="9"/>
    <s v="$257M"/>
    <s v="$257000000"/>
    <s v="257000000"/>
    <n v="257000000"/>
    <s v="Felicis Ventures, Index Ventures, Blackbird Ventures"/>
    <x v="229"/>
    <s v=" Index Ventures"/>
    <s v=" Blackbird Ventures"/>
    <m/>
  </r>
  <r>
    <x v="400"/>
    <n v="1"/>
    <s v="$2B"/>
    <s v="2000000000"/>
    <x v="28"/>
    <d v="2021-10-26T00:00:00"/>
    <n v="2021"/>
    <x v="7"/>
    <x v="119"/>
    <x v="1"/>
    <s v="North America"/>
    <x v="9"/>
    <s v="$381M"/>
    <s v="$381000000"/>
    <s v="381000000"/>
    <n v="381000000"/>
    <s v="Insight Partners, Kibo Ventures, Bessemer Venture Partners"/>
    <x v="82"/>
    <s v=" Kibo Ventures"/>
    <s v=" Bessemer Venture Partners"/>
    <m/>
  </r>
  <r>
    <x v="401"/>
    <n v="1"/>
    <s v="$2B"/>
    <s v="2000000000"/>
    <x v="28"/>
    <d v="2022-02-07T00:00:00"/>
    <n v="2022"/>
    <x v="5"/>
    <x v="136"/>
    <x v="6"/>
    <s v="Asia"/>
    <x v="10"/>
    <s v="$435M"/>
    <s v="$435000000"/>
    <s v="435000000"/>
    <n v="435000000"/>
    <s v="Kalaari Capital, Norwest Venture Partners, Prosus Ventures"/>
    <x v="230"/>
    <s v=" Norwest Venture Partners"/>
    <s v=" Prosus Ventures"/>
    <m/>
  </r>
  <r>
    <x v="402"/>
    <n v="1"/>
    <s v="$2B"/>
    <s v="2000000000"/>
    <x v="28"/>
    <d v="2016-05-24T00:00:00"/>
    <n v="2016"/>
    <x v="11"/>
    <x v="6"/>
    <x v="4"/>
    <s v="Europe"/>
    <x v="3"/>
    <s v="$828M"/>
    <s v="$828000000"/>
    <s v="828000000"/>
    <n v="828000000"/>
    <s v="Volkswagen, Access Industries, Vostok New Ventures"/>
    <x v="231"/>
    <s v=" Access Industries"/>
    <s v=" Vostok New Ventures"/>
    <m/>
  </r>
  <r>
    <x v="403"/>
    <n v="1"/>
    <s v="$2B"/>
    <s v="2000000000"/>
    <x v="28"/>
    <d v="2021-03-19T00:00:00"/>
    <n v="2021"/>
    <x v="13"/>
    <x v="102"/>
    <x v="1"/>
    <s v="North America"/>
    <x v="3"/>
    <s v="$142M"/>
    <s v="$142000000"/>
    <s v="142000000"/>
    <n v="142000000"/>
    <s v="Moonshots Capital, BoxGroup, Blu Venture Investors"/>
    <x v="232"/>
    <s v=" BoxGroup"/>
    <s v=" Blu Venture Investors"/>
    <m/>
  </r>
  <r>
    <x v="404"/>
    <n v="1"/>
    <s v="$2B"/>
    <s v="2000000000"/>
    <x v="28"/>
    <d v="2021-07-13T00:00:00"/>
    <n v="2021"/>
    <x v="4"/>
    <x v="137"/>
    <x v="1"/>
    <s v="North America"/>
    <x v="2"/>
    <s v="$261M"/>
    <s v="$261000000"/>
    <s v="261000000"/>
    <n v="261000000"/>
    <s v="Redpoint Ventures, Providence Equity Partners, Silversmith Capital Partners"/>
    <x v="166"/>
    <s v=" Providence Equity Partners"/>
    <s v=" Silversmith Capital Partners"/>
    <m/>
  </r>
  <r>
    <x v="405"/>
    <n v="1"/>
    <s v="$2B"/>
    <s v="2000000000"/>
    <x v="28"/>
    <d v="2021-06-10T00:00:00"/>
    <n v="2021"/>
    <x v="10"/>
    <x v="51"/>
    <x v="16"/>
    <s v="Europe"/>
    <x v="14"/>
    <s v="$466M"/>
    <s v="$466000000"/>
    <s v="466000000"/>
    <n v="466000000"/>
    <s v="Digital Currency Group, Draper Esprit, Korelya Capital"/>
    <x v="233"/>
    <s v=" Draper Esprit"/>
    <s v=" Korelya Capital"/>
    <m/>
  </r>
  <r>
    <x v="406"/>
    <n v="1"/>
    <s v="$2B"/>
    <s v="2000000000"/>
    <x v="28"/>
    <d v="2021-11-10T00:00:00"/>
    <n v="2021"/>
    <x v="4"/>
    <x v="15"/>
    <x v="1"/>
    <s v="North America"/>
    <x v="10"/>
    <s v="$245M"/>
    <s v="$245000000"/>
    <s v="245000000"/>
    <n v="245000000"/>
    <s v="PSG, ION Crossover Partners"/>
    <x v="234"/>
    <s v=" ION Crossover Partners"/>
    <m/>
    <m/>
  </r>
  <r>
    <x v="407"/>
    <n v="1"/>
    <s v="$2B"/>
    <s v="2000000000"/>
    <x v="28"/>
    <d v="2021-09-15T00:00:00"/>
    <n v="2021"/>
    <x v="7"/>
    <x v="138"/>
    <x v="4"/>
    <s v="Europe"/>
    <x v="9"/>
    <s v="$310M"/>
    <s v="$310000000"/>
    <s v="310000000"/>
    <n v="310000000"/>
    <s v="Scale Venture Partners, Sapphire Ventures, Battery Ventures"/>
    <x v="235"/>
    <s v=" Sapphire Ventures"/>
    <s v=" Battery Ventures"/>
    <m/>
  </r>
  <r>
    <x v="408"/>
    <n v="1"/>
    <s v="$2B"/>
    <s v="2000000000"/>
    <x v="28"/>
    <d v="2021-04-29T00:00:00"/>
    <n v="2021"/>
    <x v="0"/>
    <x v="42"/>
    <x v="1"/>
    <s v="North America"/>
    <x v="6"/>
    <s v="$192M"/>
    <s v="$192000000"/>
    <s v="192000000"/>
    <n v="192000000"/>
    <s v="Smilegate Investment, DSC Investments, KTB Ventures"/>
    <x v="236"/>
    <s v=" DSC Investments"/>
    <s v=" KTB Ventures"/>
    <m/>
  </r>
  <r>
    <x v="409"/>
    <n v="1"/>
    <s v="$2B"/>
    <s v="2000000000"/>
    <x v="28"/>
    <d v="2013-02-07T00:00:00"/>
    <n v="2013"/>
    <x v="7"/>
    <x v="139"/>
    <x v="1"/>
    <s v="North America"/>
    <x v="23"/>
    <s v="$211M"/>
    <s v="$211000000"/>
    <s v="211000000"/>
    <n v="211000000"/>
    <s v="Sequoia Capital, General Atlantic"/>
    <x v="8"/>
    <s v=" General Atlantic"/>
    <m/>
    <m/>
  </r>
  <r>
    <x v="410"/>
    <n v="1"/>
    <s v="$2B"/>
    <s v="2000000000"/>
    <x v="28"/>
    <d v="2021-06-14T00:00:00"/>
    <n v="2021"/>
    <x v="10"/>
    <x v="56"/>
    <x v="18"/>
    <s v="Asia"/>
    <x v="8"/>
    <s v="$203M"/>
    <s v="$203000000"/>
    <s v="203000000"/>
    <n v="203000000"/>
    <s v="Amiti Ventures, Playground Global, Aleph"/>
    <x v="237"/>
    <s v=" Playground Global"/>
    <s v=" Aleph"/>
    <m/>
  </r>
  <r>
    <x v="411"/>
    <n v="1"/>
    <s v="$2B"/>
    <s v="2000000000"/>
    <x v="28"/>
    <d v="2021-07-26T00:00:00"/>
    <n v="2021"/>
    <x v="0"/>
    <x v="140"/>
    <x v="33"/>
    <s v="South America"/>
    <x v="5"/>
    <s v="$370M"/>
    <s v="$370000000"/>
    <s v="370000000"/>
    <n v="370000000"/>
    <s v="Kaszek Ventures, SOSV, Tiger Global Management"/>
    <x v="98"/>
    <s v=" SOSV"/>
    <s v=" Tiger Global Management"/>
    <m/>
  </r>
  <r>
    <x v="412"/>
    <n v="1"/>
    <s v="$2B"/>
    <s v="2000000000"/>
    <x v="28"/>
    <d v="2021-12-15T00:00:00"/>
    <n v="2021"/>
    <x v="2"/>
    <x v="141"/>
    <x v="23"/>
    <s v="South America"/>
    <x v="5"/>
    <s v="$320M"/>
    <s v="$320000000"/>
    <s v="320000000"/>
    <n v="320000000"/>
    <s v="Redpoint e.ventures, Valor Capital Group, SoftBank Latin America Fund"/>
    <x v="238"/>
    <s v=" Valor Capital Group"/>
    <s v=" SoftBank Latin America Fund"/>
    <m/>
  </r>
  <r>
    <x v="413"/>
    <n v="1"/>
    <s v="$2B"/>
    <s v="2000000000"/>
    <x v="28"/>
    <d v="2021-03-24T00:00:00"/>
    <n v="2021"/>
    <x v="3"/>
    <x v="142"/>
    <x v="1"/>
    <s v="North America"/>
    <x v="22"/>
    <s v="$217M"/>
    <s v="$217000000"/>
    <s v="217000000"/>
    <n v="217000000"/>
    <s v="Global Founders Capital, Shea Ventures, Greycroft"/>
    <x v="75"/>
    <s v=" Shea Ventures"/>
    <s v=" Greycroft"/>
    <m/>
  </r>
  <r>
    <x v="414"/>
    <n v="1"/>
    <s v="$2B"/>
    <s v="2000000000"/>
    <x v="28"/>
    <d v="2021-12-27T00:00:00"/>
    <n v="2021"/>
    <x v="4"/>
    <x v="107"/>
    <x v="1"/>
    <s v="North America"/>
    <x v="10"/>
    <s v="$253M"/>
    <s v="$253000000"/>
    <s v="253000000"/>
    <n v="253000000"/>
    <s v="Brighton Park Capital, Blue Cloud Ventures, Workday Ventures"/>
    <x v="239"/>
    <s v=" Blue Cloud Ventures"/>
    <s v=" Workday Ventures"/>
    <m/>
  </r>
  <r>
    <x v="415"/>
    <n v="1"/>
    <s v="$2B"/>
    <s v="2000000000"/>
    <x v="28"/>
    <d v="2021-09-15T00:00:00"/>
    <n v="2021"/>
    <x v="13"/>
    <x v="3"/>
    <x v="1"/>
    <s v="North America"/>
    <x v="8"/>
    <s v="$218M"/>
    <s v="$218000000"/>
    <s v="218000000"/>
    <n v="218000000"/>
    <s v="Coatue Management, Index Ventures, Founders Fund"/>
    <x v="24"/>
    <s v=" Index Ventures"/>
    <s v=" Founders Fund"/>
    <m/>
  </r>
  <r>
    <x v="416"/>
    <n v="1"/>
    <s v="$2B"/>
    <s v="2000000000"/>
    <x v="28"/>
    <d v="2021-07-20T00:00:00"/>
    <n v="2021"/>
    <x v="4"/>
    <x v="3"/>
    <x v="1"/>
    <s v="North America"/>
    <x v="3"/>
    <s v="$225M"/>
    <s v="$225000000"/>
    <s v="225000000"/>
    <n v="225000000"/>
    <s v="Mayfield Fund, Insight Partners, Rembrandt Venture Partners"/>
    <x v="120"/>
    <s v=" Insight Partners"/>
    <s v=" Rembrandt Venture Partners"/>
    <m/>
  </r>
  <r>
    <x v="417"/>
    <n v="1"/>
    <s v="$2B"/>
    <s v="2000000000"/>
    <x v="28"/>
    <d v="2021-05-25T00:00:00"/>
    <n v="2021"/>
    <x v="3"/>
    <x v="3"/>
    <x v="1"/>
    <s v="North America"/>
    <x v="0"/>
    <s v="$253M"/>
    <s v="$253000000"/>
    <s v="253000000"/>
    <n v="253000000"/>
    <s v="Sequoia Capital, Y Combinator, F-Prime Capital"/>
    <x v="8"/>
    <s v=" Y Combinator"/>
    <s v=" F-Prime Capital"/>
    <m/>
  </r>
  <r>
    <x v="418"/>
    <n v="1"/>
    <s v="$2B"/>
    <s v="2000000000"/>
    <x v="28"/>
    <d v="2021-09-10T00:00:00"/>
    <n v="2021"/>
    <x v="1"/>
    <x v="116"/>
    <x v="1"/>
    <s v="North America"/>
    <x v="10"/>
    <s v="$435M"/>
    <s v="$435000000"/>
    <s v="435000000"/>
    <n v="435000000"/>
    <s v="Fifty Years Fund, Refactor Capital, Temasek"/>
    <x v="240"/>
    <s v=" Refactor Capital"/>
    <s v=" Temasek"/>
    <m/>
  </r>
  <r>
    <x v="419"/>
    <n v="1"/>
    <s v="$2B"/>
    <s v="2000000000"/>
    <x v="28"/>
    <d v="2022-01-04T00:00:00"/>
    <n v="2022"/>
    <x v="1"/>
    <x v="143"/>
    <x v="18"/>
    <s v="Asia"/>
    <x v="0"/>
    <s v="$190M"/>
    <s v="$190000000"/>
    <s v="190000000"/>
    <n v="190000000"/>
    <s v="Samsung Ventures, SingulariTeam, BP Ventures"/>
    <x v="241"/>
    <s v=" SingulariTeam"/>
    <s v=" BP Ventures"/>
    <m/>
  </r>
  <r>
    <x v="420"/>
    <n v="1"/>
    <s v="$2B"/>
    <s v="2000000000"/>
    <x v="28"/>
    <d v="2020-11-16T00:00:00"/>
    <n v="2020"/>
    <x v="4"/>
    <x v="3"/>
    <x v="1"/>
    <s v="North America"/>
    <x v="12"/>
    <s v="$152M"/>
    <s v="$152000000"/>
    <s v="152000000"/>
    <n v="152000000"/>
    <s v="Jackson Square Ventures, Madrone Capital Partners, Sequoia Capital"/>
    <x v="197"/>
    <s v=" Madrone Capital Partners"/>
    <s v=" Sequoia Capital"/>
    <m/>
  </r>
  <r>
    <x v="421"/>
    <n v="1"/>
    <s v="$2B"/>
    <s v="2000000000"/>
    <x v="28"/>
    <d v="2022-02-16T00:00:00"/>
    <n v="2022"/>
    <x v="4"/>
    <x v="68"/>
    <x v="1"/>
    <s v="North America"/>
    <x v="20"/>
    <s v="$129M"/>
    <s v="$129000000"/>
    <s v="129000000"/>
    <n v="129000000"/>
    <s v="Amplify Partners, Addition, Madrona Venture Group"/>
    <x v="242"/>
    <s v=" Addition"/>
    <s v=" Madrona Venture Group"/>
    <m/>
  </r>
  <r>
    <x v="422"/>
    <n v="1"/>
    <s v="$2B"/>
    <s v="2000000000"/>
    <x v="28"/>
    <d v="2015-06-17T00:00:00"/>
    <n v="2015"/>
    <x v="12"/>
    <x v="0"/>
    <x v="0"/>
    <s v="Asia"/>
    <x v="9"/>
    <s v="$755M"/>
    <s v="$755000000"/>
    <s v="755000000"/>
    <n v="755000000"/>
    <s v="GGV Capital, QiMing Venture Partnersl"/>
    <x v="12"/>
    <s v=" QiMing Venture Partnersl"/>
    <m/>
    <m/>
  </r>
  <r>
    <x v="423"/>
    <n v="1"/>
    <s v="$2B"/>
    <s v="2000000000"/>
    <x v="28"/>
    <d v="2021-03-03T00:00:00"/>
    <n v="2021"/>
    <x v="1"/>
    <x v="144"/>
    <x v="1"/>
    <s v="North America"/>
    <x v="20"/>
    <s v="Unknown"/>
    <e v="#N/A"/>
    <s v="unknown"/>
    <s v="unknown"/>
    <s v="Rubicon Technology Partners, Max Ventures, Inclusive Capital Partners"/>
    <x v="243"/>
    <s v=" Max Ventures"/>
    <s v=" Inclusive Capital Partners"/>
    <m/>
  </r>
  <r>
    <x v="424"/>
    <n v="1"/>
    <s v="$2B"/>
    <s v="2000000000"/>
    <x v="28"/>
    <d v="2021-12-21T00:00:00"/>
    <n v="2021"/>
    <x v="5"/>
    <x v="144"/>
    <x v="1"/>
    <s v="North America"/>
    <x v="10"/>
    <s v="$299M"/>
    <s v="$299000000"/>
    <s v="299000000"/>
    <n v="299000000"/>
    <s v="General Catalyst, Origin Ventures, Fontinalis Partners"/>
    <x v="18"/>
    <s v=" Origin Ventures"/>
    <s v=" Fontinalis Partners"/>
    <m/>
  </r>
  <r>
    <x v="425"/>
    <n v="1"/>
    <s v="$2B"/>
    <s v="2000000000"/>
    <x v="28"/>
    <d v="2022-01-26T00:00:00"/>
    <n v="2022"/>
    <x v="0"/>
    <x v="21"/>
    <x v="9"/>
    <s v="Europe"/>
    <x v="5"/>
    <s v="$177M"/>
    <s v="$177000000"/>
    <s v="177000000"/>
    <n v="177000000"/>
    <s v="Accel, Institutional Venture Partners, Tiger Global Management"/>
    <x v="13"/>
    <s v=" Institutional Venture Partners"/>
    <s v=" Tiger Global Management"/>
    <m/>
  </r>
  <r>
    <x v="426"/>
    <n v="1"/>
    <s v="$2B"/>
    <s v="2000000000"/>
    <x v="28"/>
    <d v="2021-09-16T00:00:00"/>
    <n v="2021"/>
    <x v="2"/>
    <x v="145"/>
    <x v="1"/>
    <s v="North America"/>
    <x v="20"/>
    <s v="$225M"/>
    <s v="$225000000"/>
    <s v="225000000"/>
    <n v="225000000"/>
    <s v="Y Combinator, Andreessen Horowitz, Wonder Ventures"/>
    <x v="37"/>
    <s v=" Andreessen Horowitz"/>
    <s v=" Wonder Ventures"/>
    <m/>
  </r>
  <r>
    <x v="427"/>
    <n v="1"/>
    <s v="$2B"/>
    <s v="2000000000"/>
    <x v="28"/>
    <d v="2020-12-15T00:00:00"/>
    <n v="2020"/>
    <x v="4"/>
    <x v="68"/>
    <x v="1"/>
    <s v="North America"/>
    <x v="3"/>
    <s v="$331M"/>
    <s v="$331000000"/>
    <s v="331000000"/>
    <n v="331000000"/>
    <s v="Norwest Venture Partners, Accel, Tiger Global Management"/>
    <x v="60"/>
    <s v=" Accel"/>
    <s v=" Tiger Global Management"/>
    <m/>
  </r>
  <r>
    <x v="428"/>
    <n v="1"/>
    <s v="$2B"/>
    <s v="2000000000"/>
    <x v="28"/>
    <d v="2021-05-24T00:00:00"/>
    <n v="2021"/>
    <x v="3"/>
    <x v="3"/>
    <x v="1"/>
    <s v="North America"/>
    <x v="5"/>
    <s v="$340M"/>
    <s v="$340000000"/>
    <s v="340000000"/>
    <n v="340000000"/>
    <s v="Sodexo Ventures, SoftBank Group"/>
    <x v="244"/>
    <s v=" SoftBank Group"/>
    <m/>
    <m/>
  </r>
  <r>
    <x v="429"/>
    <n v="1"/>
    <s v="$2B"/>
    <s v="2000000000"/>
    <x v="28"/>
    <d v="2021-05-20T00:00:00"/>
    <n v="2021"/>
    <x v="4"/>
    <x v="3"/>
    <x v="1"/>
    <s v="North America"/>
    <x v="10"/>
    <s v="$204M"/>
    <s v="$204000000"/>
    <s v="204000000"/>
    <n v="204000000"/>
    <s v="Kleiner Perkins Caufield &amp; Byers, Sequoia Capital, General Catalyst"/>
    <x v="113"/>
    <s v=" Sequoia Capital"/>
    <s v=" General Catalyst"/>
    <m/>
  </r>
  <r>
    <x v="430"/>
    <n v="1"/>
    <s v="$2B"/>
    <s v="2000000000"/>
    <x v="28"/>
    <d v="2021-09-15T00:00:00"/>
    <n v="2021"/>
    <x v="4"/>
    <x v="10"/>
    <x v="6"/>
    <s v="Asia"/>
    <x v="8"/>
    <s v="$376M"/>
    <s v="$376000000"/>
    <s v="376000000"/>
    <n v="376000000"/>
    <s v="Sequoia Capital India, RTP Global, Go-Ventures"/>
    <x v="48"/>
    <s v=" RTP Global"/>
    <s v=" Go-Ventures"/>
    <m/>
  </r>
  <r>
    <x v="431"/>
    <n v="1"/>
    <s v="$2B"/>
    <s v="2000000000"/>
    <x v="28"/>
    <d v="2021-08-13T00:00:00"/>
    <n v="2021"/>
    <x v="3"/>
    <x v="146"/>
    <x v="34"/>
    <s v="South America"/>
    <x v="11"/>
    <s v="$544M"/>
    <s v="$544000000"/>
    <s v="544000000"/>
    <n v="544000000"/>
    <s v="Soros Fund Management, Ribbit Capital, Monashees+"/>
    <x v="245"/>
    <s v=" Ribbit Capital"/>
    <s v=" Monashees+"/>
    <m/>
  </r>
  <r>
    <x v="432"/>
    <n v="1"/>
    <s v="$2B"/>
    <s v="2000000000"/>
    <x v="28"/>
    <d v="2021-04-17T00:00:00"/>
    <n v="2021"/>
    <x v="1"/>
    <x v="147"/>
    <x v="0"/>
    <s v="Asia"/>
    <x v="6"/>
    <s v="$90M"/>
    <s v="$90000000"/>
    <s v="90000000"/>
    <n v="90000000"/>
    <s v="Sequoia Capital China, Warburg Pincus, IDG Capital"/>
    <x v="0"/>
    <s v=" Warburg Pincus"/>
    <s v=" IDG Capital"/>
    <m/>
  </r>
  <r>
    <x v="433"/>
    <n v="1"/>
    <s v="$2B"/>
    <s v="2000000000"/>
    <x v="28"/>
    <d v="2021-05-19T00:00:00"/>
    <n v="2021"/>
    <x v="11"/>
    <x v="48"/>
    <x v="0"/>
    <s v="Asia"/>
    <x v="14"/>
    <s v="$125M"/>
    <s v="$125000000"/>
    <s v="125000000"/>
    <n v="125000000"/>
    <s v="Shunwei Capital Partners, China Media Group, Guangzhou Huiyin Aofeng Equity Investment Fund"/>
    <x v="205"/>
    <s v=" China Media Group"/>
    <s v=" Guangzhou Huiyin Aofeng Equity Investment Fund"/>
    <m/>
  </r>
  <r>
    <x v="434"/>
    <n v="1"/>
    <s v="$2B"/>
    <s v="2000000000"/>
    <x v="28"/>
    <d v="2021-03-25T00:00:00"/>
    <n v="2021"/>
    <x v="1"/>
    <x v="72"/>
    <x v="1"/>
    <s v="North America"/>
    <x v="11"/>
    <s v="$419M"/>
    <s v="$419000000"/>
    <s v="419000000"/>
    <n v="419000000"/>
    <s v="T. Rowe Price, Lockheed Martin Ventures, Fidelity Investment"/>
    <x v="246"/>
    <s v=" Lockheed Martin Ventures"/>
    <s v=" Fidelity Investment"/>
    <m/>
  </r>
  <r>
    <x v="435"/>
    <n v="1"/>
    <s v="$2B"/>
    <s v="2000000000"/>
    <x v="28"/>
    <d v="2017-04-14T00:00:00"/>
    <n v="2017"/>
    <x v="0"/>
    <x v="148"/>
    <x v="35"/>
    <s v="North America"/>
    <x v="19"/>
    <s v="$120M"/>
    <s v="$120000000"/>
    <s v="120000000"/>
    <n v="120000000"/>
    <s v="GAM Holding"/>
    <x v="247"/>
    <m/>
    <m/>
    <m/>
  </r>
  <r>
    <x v="436"/>
    <n v="1"/>
    <s v="$2B"/>
    <s v="2000000000"/>
    <x v="28"/>
    <d v="2021-05-19T00:00:00"/>
    <n v="2021"/>
    <x v="0"/>
    <x v="15"/>
    <x v="1"/>
    <s v="North America"/>
    <x v="14"/>
    <s v="$380M"/>
    <s v="$380000000"/>
    <s v="380000000"/>
    <n v="380000000"/>
    <s v="March Capital Partners, HOF Capital, Emergence Capital Partners"/>
    <x v="248"/>
    <s v=" HOF Capital"/>
    <s v=" Emergence Capital Partners"/>
    <m/>
  </r>
  <r>
    <x v="437"/>
    <n v="1"/>
    <s v="$2B"/>
    <s v="2000000000"/>
    <x v="28"/>
    <d v="2021-09-13T00:00:00"/>
    <n v="2021"/>
    <x v="13"/>
    <x v="25"/>
    <x v="1"/>
    <s v="North America"/>
    <x v="6"/>
    <s v="$401M"/>
    <s v="$401000000"/>
    <s v="401000000"/>
    <n v="401000000"/>
    <s v="Menlo Ventures, GGV Capital, Flybridge Capital Partners"/>
    <x v="59"/>
    <s v=" GGV Capital"/>
    <s v=" Flybridge Capital Partners"/>
    <m/>
  </r>
  <r>
    <x v="438"/>
    <n v="1"/>
    <s v="$2B"/>
    <s v="2000000000"/>
    <x v="28"/>
    <d v="2018-01-17T00:00:00"/>
    <n v="2018"/>
    <x v="11"/>
    <x v="47"/>
    <x v="0"/>
    <s v="Asia"/>
    <x v="5"/>
    <s v="$744M"/>
    <s v="$744000000"/>
    <s v="744000000"/>
    <n v="744000000"/>
    <s v="People Electrical Appliance Group China, Zhongrong International Trust"/>
    <x v="249"/>
    <s v=" Zhongrong International Trust"/>
    <m/>
    <m/>
  </r>
  <r>
    <x v="439"/>
    <n v="1"/>
    <s v="$2B"/>
    <s v="2000000000"/>
    <x v="28"/>
    <d v="2022-03-22T00:00:00"/>
    <n v="2022"/>
    <x v="3"/>
    <x v="15"/>
    <x v="1"/>
    <s v="North America"/>
    <x v="11"/>
    <s v="$282M"/>
    <s v="$282000000"/>
    <s v="282000000"/>
    <n v="282000000"/>
    <s v="Sequoia Capital, Index Ventures, S Capital"/>
    <x v="8"/>
    <s v=" Index Ventures"/>
    <s v=" S Capital"/>
    <m/>
  </r>
  <r>
    <x v="440"/>
    <n v="1"/>
    <s v="$2B"/>
    <s v="2000000000"/>
    <x v="28"/>
    <d v="2015-08-20T00:00:00"/>
    <n v="2015"/>
    <x v="10"/>
    <x v="42"/>
    <x v="1"/>
    <s v="North America"/>
    <x v="6"/>
    <s v="$682M"/>
    <s v="$682000000"/>
    <s v="682000000"/>
    <n v="682000000"/>
    <s v="Google Ventures, Sequoia Capital, Wakefield Group"/>
    <x v="100"/>
    <s v=" Sequoia Capital"/>
    <s v=" Wakefield Group"/>
    <m/>
  </r>
  <r>
    <x v="441"/>
    <n v="1"/>
    <s v="$2B"/>
    <s v="2000000000"/>
    <x v="28"/>
    <d v="2021-04-27T00:00:00"/>
    <n v="2021"/>
    <x v="4"/>
    <x v="149"/>
    <x v="14"/>
    <s v="North America"/>
    <x v="2"/>
    <s v="$386M"/>
    <s v="$386000000"/>
    <s v="386000000"/>
    <n v="386000000"/>
    <s v="OMERS Private Equity, T. Rowe Price, Technology Crossover Ventures"/>
    <x v="250"/>
    <s v=" T. Rowe Price"/>
    <s v=" Technology Crossover Ventures"/>
    <m/>
  </r>
  <r>
    <x v="442"/>
    <n v="1"/>
    <s v="$2B"/>
    <s v="2000000000"/>
    <x v="28"/>
    <d v="2022-03-17T00:00:00"/>
    <n v="2022"/>
    <x v="0"/>
    <x v="3"/>
    <x v="1"/>
    <s v="North America"/>
    <x v="11"/>
    <s v="$151M"/>
    <s v="$151000000"/>
    <s v="151000000"/>
    <n v="151000000"/>
    <s v="Andreessen Horowitz, Greylock Partners, Sequoia Capital"/>
    <x v="5"/>
    <s v=" Greylock Partners"/>
    <s v=" Sequoia Capital"/>
    <m/>
  </r>
  <r>
    <x v="443"/>
    <n v="1"/>
    <s v="$2B"/>
    <s v="2000000000"/>
    <x v="28"/>
    <d v="2021-06-01T00:00:00"/>
    <n v="2021"/>
    <x v="13"/>
    <x v="150"/>
    <x v="1"/>
    <s v="North America"/>
    <x v="6"/>
    <s v="$390M"/>
    <s v="$390000000"/>
    <s v="390000000"/>
    <n v="390000000"/>
    <s v="Norwest Venture Partners, Aspect Ventures, Lightspeed Venture Partners"/>
    <x v="60"/>
    <s v=" Aspect Ventures"/>
    <s v=" Lightspeed Venture Partners"/>
    <m/>
  </r>
  <r>
    <x v="444"/>
    <n v="1"/>
    <s v="$2B"/>
    <s v="2000000000"/>
    <x v="28"/>
    <d v="2019-04-02T00:00:00"/>
    <n v="2019"/>
    <x v="5"/>
    <x v="25"/>
    <x v="1"/>
    <s v="North America"/>
    <x v="18"/>
    <s v="$421M"/>
    <s v="$421000000"/>
    <s v="421000000"/>
    <n v="421000000"/>
    <s v="Insight Venture Partners, ICONIQ Capital, Launchpad Venture Group"/>
    <x v="144"/>
    <s v=" ICONIQ Capital"/>
    <s v=" Launchpad Venture Group"/>
    <m/>
  </r>
  <r>
    <x v="445"/>
    <n v="1"/>
    <s v="$2B"/>
    <s v="2000000000"/>
    <x v="28"/>
    <d v="2021-09-02T00:00:00"/>
    <n v="2021"/>
    <x v="3"/>
    <x v="3"/>
    <x v="1"/>
    <s v="North America"/>
    <x v="0"/>
    <s v="$219M"/>
    <s v="$219000000"/>
    <s v="219000000"/>
    <n v="219000000"/>
    <s v="Zeev Ventures, Menlo Ventures,Crosslink Capital"/>
    <x v="138"/>
    <s v=" Menlo Ventures"/>
    <s v="Crosslink Capital"/>
    <m/>
  </r>
  <r>
    <x v="446"/>
    <n v="1"/>
    <s v="$2B"/>
    <s v="2000000000"/>
    <x v="28"/>
    <d v="2021-05-04T00:00:00"/>
    <n v="2021"/>
    <x v="4"/>
    <x v="3"/>
    <x v="1"/>
    <s v="North America"/>
    <x v="6"/>
    <s v="$498M"/>
    <s v="$498000000"/>
    <s v="498000000"/>
    <n v="498000000"/>
    <s v="Norwest Venture Partners, Hillsven Capital, Aleph"/>
    <x v="60"/>
    <s v=" Hillsven Capital"/>
    <s v=" Aleph"/>
    <m/>
  </r>
  <r>
    <x v="447"/>
    <n v="1"/>
    <s v="$2B"/>
    <s v="2000000000"/>
    <x v="28"/>
    <d v="2015-04-29T00:00:00"/>
    <n v="2015"/>
    <x v="10"/>
    <x v="14"/>
    <x v="1"/>
    <s v="North America"/>
    <x v="9"/>
    <s v="$325M"/>
    <s v="$325000000"/>
    <s v="325000000"/>
    <n v="325000000"/>
    <s v="TPG Growth, Goldman Sachs"/>
    <x v="251"/>
    <s v=" Goldman Sachs"/>
    <m/>
    <m/>
  </r>
  <r>
    <x v="448"/>
    <n v="1"/>
    <s v="$2B"/>
    <s v="2000000000"/>
    <x v="28"/>
    <d v="2021-07-03T00:00:00"/>
    <n v="2021"/>
    <x v="3"/>
    <x v="3"/>
    <x v="1"/>
    <s v="North America"/>
    <x v="20"/>
    <s v="$152M"/>
    <s v="$152000000"/>
    <s v="152000000"/>
    <n v="152000000"/>
    <s v="Andreessen Horowitz, Coatue Management, Clocktower Technology Ventures"/>
    <x v="5"/>
    <s v=" Coatue Management"/>
    <s v=" Clocktower Technology Ventures"/>
    <m/>
  </r>
  <r>
    <x v="449"/>
    <n v="1"/>
    <s v="$2B"/>
    <s v="2000000000"/>
    <x v="28"/>
    <d v="2021-04-29T00:00:00"/>
    <n v="2021"/>
    <x v="3"/>
    <x v="15"/>
    <x v="1"/>
    <s v="North America"/>
    <x v="0"/>
    <s v="$538M"/>
    <s v="$538000000"/>
    <s v="538000000"/>
    <n v="538000000"/>
    <s v="Liberty City Ventures, RRE Ventures, Mithril Capital Management"/>
    <x v="252"/>
    <s v=" RRE Ventures"/>
    <s v=" Mithril Capital Management"/>
    <m/>
  </r>
  <r>
    <x v="450"/>
    <n v="1"/>
    <s v="$2B"/>
    <s v="2000000000"/>
    <x v="28"/>
    <d v="2021-05-03T00:00:00"/>
    <n v="2021"/>
    <x v="4"/>
    <x v="100"/>
    <x v="3"/>
    <s v="Oceania"/>
    <x v="23"/>
    <s v="$222M"/>
    <s v="$222000000"/>
    <s v="222000000"/>
    <n v="222000000"/>
    <s v="Blackbird Ventures, IndexVentures, Tiger Global Management"/>
    <x v="253"/>
    <s v=" IndexVentures"/>
    <s v=" Tiger Global Management"/>
    <m/>
  </r>
  <r>
    <x v="451"/>
    <n v="1"/>
    <s v="$2B"/>
    <s v="2000000000"/>
    <x v="28"/>
    <d v="2021-06-08T00:00:00"/>
    <n v="2021"/>
    <x v="3"/>
    <x v="151"/>
    <x v="36"/>
    <s v="Asia"/>
    <x v="6"/>
    <s v="$190M"/>
    <s v="$190000000"/>
    <s v="190000000"/>
    <n v="190000000"/>
    <s v="BEENEXT, World Innovation Lab, Light Street Capital"/>
    <x v="254"/>
    <s v=" World Innovation Lab"/>
    <s v=" Light Street Capital"/>
    <m/>
  </r>
  <r>
    <x v="452"/>
    <n v="1"/>
    <s v="$2B"/>
    <s v="2000000000"/>
    <x v="28"/>
    <d v="2021-03-31T00:00:00"/>
    <n v="2021"/>
    <x v="2"/>
    <x v="3"/>
    <x v="1"/>
    <s v="North America"/>
    <x v="5"/>
    <s v="$450M"/>
    <s v="$450000000"/>
    <s v="450000000"/>
    <n v="450000000"/>
    <s v="Mayfield Fund, Shasta Ventures, L Catterton"/>
    <x v="120"/>
    <s v=" Shasta Ventures"/>
    <s v=" L Catterton"/>
    <m/>
  </r>
  <r>
    <x v="453"/>
    <n v="1"/>
    <s v="$2B"/>
    <s v="2000000000"/>
    <x v="28"/>
    <d v="2021-10-27T00:00:00"/>
    <n v="2021"/>
    <x v="9"/>
    <x v="152"/>
    <x v="1"/>
    <s v="North America"/>
    <x v="10"/>
    <s v="$255M"/>
    <s v="$255000000"/>
    <s v="255000000"/>
    <n v="255000000"/>
    <s v="Initialized Capital, Sound Ventures, TI Platform Management"/>
    <x v="58"/>
    <s v=" Sound Ventures"/>
    <s v=" TI Platform Management"/>
    <m/>
  </r>
  <r>
    <x v="454"/>
    <n v="1"/>
    <s v="$2B"/>
    <s v="2000000000"/>
    <x v="28"/>
    <d v="2021-03-16T00:00:00"/>
    <n v="2021"/>
    <x v="9"/>
    <x v="15"/>
    <x v="1"/>
    <s v="North America"/>
    <x v="14"/>
    <s v="$195M"/>
    <s v="$195000000"/>
    <s v="195000000"/>
    <n v="195000000"/>
    <s v="Insight Partners, Sequoia Capital, Index Ventures"/>
    <x v="82"/>
    <s v=" Sequoia Capital"/>
    <s v=" Index Ventures"/>
    <m/>
  </r>
  <r>
    <x v="455"/>
    <n v="1"/>
    <s v="$2B"/>
    <s v="2000000000"/>
    <x v="28"/>
    <d v="2020-01-29T00:00:00"/>
    <n v="2020"/>
    <x v="13"/>
    <x v="39"/>
    <x v="1"/>
    <s v="North America"/>
    <x v="10"/>
    <s v="$139M"/>
    <s v="$139000000"/>
    <s v="139000000"/>
    <n v="139000000"/>
    <s v="next47, First Round Capital, Sequoia Capital"/>
    <x v="255"/>
    <s v=" First Round Capital"/>
    <s v=" Sequoia Capital"/>
    <m/>
  </r>
  <r>
    <x v="456"/>
    <n v="1"/>
    <s v="$2B"/>
    <s v="2000000000"/>
    <x v="28"/>
    <d v="2022-02-01T00:00:00"/>
    <n v="2022"/>
    <x v="3"/>
    <x v="89"/>
    <x v="26"/>
    <s v="Europe"/>
    <x v="20"/>
    <s v="$236M"/>
    <s v="$236000000"/>
    <s v="236000000"/>
    <n v="236000000"/>
    <s v="QED Investors, DST Global, Left Lane Capital"/>
    <x v="256"/>
    <s v=" DST Global"/>
    <s v=" Left Lane Capital"/>
    <m/>
  </r>
  <r>
    <x v="457"/>
    <n v="1"/>
    <s v="$2B"/>
    <s v="2000000000"/>
    <x v="28"/>
    <d v="2015-06-16T00:00:00"/>
    <n v="2015"/>
    <x v="4"/>
    <x v="153"/>
    <x v="0"/>
    <s v="Asia"/>
    <x v="19"/>
    <s v="$445M"/>
    <s v="$445000000"/>
    <s v="445000000"/>
    <n v="445000000"/>
    <s v="Cybernaut Growth Fund, IDG Capital"/>
    <x v="257"/>
    <s v=" IDG Capital"/>
    <m/>
    <m/>
  </r>
  <r>
    <x v="458"/>
    <n v="1"/>
    <s v="$2B"/>
    <s v="2000000000"/>
    <x v="28"/>
    <d v="2022-01-11T00:00:00"/>
    <n v="2022"/>
    <x v="9"/>
    <x v="3"/>
    <x v="1"/>
    <s v="North America"/>
    <x v="22"/>
    <s v="$298M"/>
    <s v="$298000000"/>
    <s v="298000000"/>
    <n v="298000000"/>
    <s v="Alta Partners, General Catalyst, Jove Equity Partners"/>
    <x v="258"/>
    <s v=" General Catalyst"/>
    <s v=" Jove Equity Partners"/>
    <m/>
  </r>
  <r>
    <x v="459"/>
    <n v="1"/>
    <s v="$2B"/>
    <s v="2000000000"/>
    <x v="28"/>
    <d v="2021-05-12T00:00:00"/>
    <n v="2021"/>
    <x v="1"/>
    <x v="154"/>
    <x v="1"/>
    <s v="North America"/>
    <x v="11"/>
    <s v="$624M"/>
    <s v="$624000000"/>
    <s v="624000000"/>
    <n v="624000000"/>
    <s v="Carsales"/>
    <x v="259"/>
    <m/>
    <m/>
    <m/>
  </r>
  <r>
    <x v="460"/>
    <n v="1"/>
    <s v="$2B"/>
    <s v="2000000000"/>
    <x v="28"/>
    <d v="2019-03-19T00:00:00"/>
    <n v="2019"/>
    <x v="6"/>
    <x v="15"/>
    <x v="1"/>
    <s v="North America"/>
    <x v="14"/>
    <s v="$266M"/>
    <s v="$266000000"/>
    <s v="266000000"/>
    <n v="266000000"/>
    <s v="Forerunner Ventures, Institutional Venture Partners, Thrive Capital"/>
    <x v="10"/>
    <s v=" Institutional Venture Partners"/>
    <s v=" Thrive Capital"/>
    <m/>
  </r>
  <r>
    <x v="461"/>
    <n v="1"/>
    <s v="$2B"/>
    <s v="2000000000"/>
    <x v="28"/>
    <d v="2021-10-12T00:00:00"/>
    <n v="2021"/>
    <x v="4"/>
    <x v="56"/>
    <x v="18"/>
    <s v="Asia"/>
    <x v="5"/>
    <s v="$274M"/>
    <s v="$274000000"/>
    <s v="274000000"/>
    <n v="274000000"/>
    <s v="Bessemer Venture Partners, Eight Roads Ventures, Battery Ventures"/>
    <x v="32"/>
    <s v=" Eight Roads Ventures"/>
    <s v=" Battery Ventures"/>
    <m/>
  </r>
  <r>
    <x v="462"/>
    <n v="1"/>
    <s v="$2B"/>
    <s v="2000000000"/>
    <x v="28"/>
    <d v="2021-12-01T00:00:00"/>
    <n v="2021"/>
    <x v="4"/>
    <x v="155"/>
    <x v="37"/>
    <s v="Europe"/>
    <x v="12"/>
    <s v="$902M"/>
    <s v="$902000000"/>
    <s v="902000000"/>
    <n v="902000000"/>
    <s v="Kibo Ventures, SoftBank Group, Atomico"/>
    <x v="260"/>
    <s v=" SoftBank Group"/>
    <s v=" Atomico"/>
    <m/>
  </r>
  <r>
    <x v="463"/>
    <n v="1"/>
    <s v="$2B"/>
    <s v="2000000000"/>
    <x v="28"/>
    <d v="2022-03-17T00:00:00"/>
    <n v="2022"/>
    <x v="4"/>
    <x v="3"/>
    <x v="1"/>
    <s v="North America"/>
    <x v="20"/>
    <s v="$179M"/>
    <s v="$179000000"/>
    <s v="179000000"/>
    <n v="179000000"/>
    <s v="Paradigm, Huobi Ventures, Andreessen Horowitz"/>
    <x v="261"/>
    <s v=" Huobi Ventures"/>
    <s v=" Andreessen Horowitz"/>
    <m/>
  </r>
  <r>
    <x v="464"/>
    <n v="1"/>
    <s v="$2B"/>
    <s v="2000000000"/>
    <x v="28"/>
    <d v="2021-07-13T00:00:00"/>
    <n v="2021"/>
    <x v="3"/>
    <x v="33"/>
    <x v="10"/>
    <s v="Europe"/>
    <x v="10"/>
    <s v="$403M"/>
    <s v="$403000000"/>
    <s v="403000000"/>
    <n v="403000000"/>
    <s v="Yabeo Capital, SBI Investment, Vulcan Capital"/>
    <x v="262"/>
    <s v=" SBI Investment"/>
    <s v=" Vulcan Capital"/>
    <m/>
  </r>
  <r>
    <x v="465"/>
    <n v="1"/>
    <s v="$2B"/>
    <s v="2000000000"/>
    <x v="28"/>
    <d v="2015-09-09T00:00:00"/>
    <n v="2015"/>
    <x v="2"/>
    <x v="29"/>
    <x v="12"/>
    <s v="Asia"/>
    <x v="12"/>
    <s v="$397M"/>
    <s v="$397000000"/>
    <s v="397000000"/>
    <n v="397000000"/>
    <s v="IMM Investment, NXC"/>
    <x v="263"/>
    <s v=" NXC"/>
    <m/>
    <m/>
  </r>
  <r>
    <x v="466"/>
    <n v="1"/>
    <s v="$2B"/>
    <s v="2000000000"/>
    <x v="28"/>
    <d v="2021-04-19T00:00:00"/>
    <n v="2021"/>
    <x v="3"/>
    <x v="51"/>
    <x v="16"/>
    <s v="Europe"/>
    <x v="10"/>
    <s v="$364M"/>
    <s v="$364000000"/>
    <s v="364000000"/>
    <n v="364000000"/>
    <s v="Index Ventures, Temasek, Portag3 Ventures"/>
    <x v="6"/>
    <s v=" Temasek"/>
    <s v=" Portag3 Ventures"/>
    <m/>
  </r>
  <r>
    <x v="467"/>
    <n v="1"/>
    <s v="$2B"/>
    <s v="2000000000"/>
    <x v="28"/>
    <d v="2020-08-18T00:00:00"/>
    <n v="2020"/>
    <x v="10"/>
    <x v="12"/>
    <x v="0"/>
    <s v="Asia"/>
    <x v="20"/>
    <s v="$285M"/>
    <s v="$285000000"/>
    <s v="285000000"/>
    <n v="285000000"/>
    <s v="V FUND, IDG Capital, Green Pine Capital Partners"/>
    <x v="264"/>
    <s v=" IDG Capital"/>
    <s v=" Green Pine Capital Partners"/>
    <m/>
  </r>
  <r>
    <x v="468"/>
    <n v="1"/>
    <s v="$2B"/>
    <s v="2000000000"/>
    <x v="28"/>
    <d v="2020-08-17T00:00:00"/>
    <n v="2020"/>
    <x v="1"/>
    <x v="51"/>
    <x v="16"/>
    <s v="Europe"/>
    <x v="6"/>
    <s v="$517M"/>
    <s v="$517000000"/>
    <s v="517000000"/>
    <n v="517000000"/>
    <s v="Tencent Holdings, Goldman Sachs"/>
    <x v="7"/>
    <s v=" Goldman Sachs"/>
    <m/>
    <m/>
  </r>
  <r>
    <x v="469"/>
    <n v="1"/>
    <s v="$2B"/>
    <s v="2000000000"/>
    <x v="28"/>
    <d v="2021-07-12T00:00:00"/>
    <n v="2021"/>
    <x v="2"/>
    <x v="156"/>
    <x v="38"/>
    <s v="Asia"/>
    <x v="5"/>
    <s v="$577M"/>
    <s v="$577000000"/>
    <s v="577000000"/>
    <n v="577000000"/>
    <s v="Gobi Partners, 500 Startups, Ondine Capital"/>
    <x v="265"/>
    <s v=" 500 Startups"/>
    <s v=" Ondine Capital"/>
    <m/>
  </r>
  <r>
    <x v="470"/>
    <n v="1"/>
    <s v="$2B"/>
    <s v="2000000000"/>
    <x v="28"/>
    <d v="2021-05-11T00:00:00"/>
    <n v="2021"/>
    <x v="4"/>
    <x v="3"/>
    <x v="1"/>
    <s v="North America"/>
    <x v="9"/>
    <s v="$315M"/>
    <s v="$315000000"/>
    <s v="315000000"/>
    <n v="315000000"/>
    <s v="Threshold Ventures, Baseline Ventures, Harrison Metal"/>
    <x v="93"/>
    <s v=" Baseline Ventures"/>
    <s v=" Harrison Metal"/>
    <m/>
  </r>
  <r>
    <x v="471"/>
    <n v="1"/>
    <s v="$2B"/>
    <s v="2000000000"/>
    <x v="28"/>
    <d v="2022-01-27T00:00:00"/>
    <n v="2022"/>
    <x v="2"/>
    <x v="10"/>
    <x v="6"/>
    <s v="Asia"/>
    <x v="8"/>
    <s v="$612M"/>
    <s v="$612000000"/>
    <s v="612000000"/>
    <n v="612000000"/>
    <s v="Alpha Wave Global, Matrix Partners India, Tiger Global Management"/>
    <x v="266"/>
    <s v=" Matrix Partners India"/>
    <s v=" Tiger Global Management"/>
    <m/>
  </r>
  <r>
    <x v="472"/>
    <n v="1"/>
    <s v="$2B"/>
    <s v="2000000000"/>
    <x v="28"/>
    <d v="2021-03-03T00:00:00"/>
    <n v="2021"/>
    <x v="9"/>
    <x v="84"/>
    <x v="1"/>
    <s v="North America"/>
    <x v="6"/>
    <s v="$403M"/>
    <s v="$403000000"/>
    <s v="403000000"/>
    <n v="403000000"/>
    <s v="Alta Partners, Questa Capital, Echo Health Venturesl"/>
    <x v="258"/>
    <s v=" Questa Capital"/>
    <s v=" Echo Health Venturesl"/>
    <m/>
  </r>
  <r>
    <x v="473"/>
    <n v="1"/>
    <s v="$2B"/>
    <s v="2000000000"/>
    <x v="28"/>
    <d v="2021-10-28T00:00:00"/>
    <n v="2021"/>
    <x v="13"/>
    <x v="157"/>
    <x v="1"/>
    <s v="North America"/>
    <x v="10"/>
    <s v="$358M"/>
    <s v="$358000000"/>
    <s v="358000000"/>
    <n v="358000000"/>
    <s v="DataTribe, Energy Impact Partners, AllegisCyber Capital"/>
    <x v="267"/>
    <s v=" Energy Impact Partners"/>
    <s v=" AllegisCyber Capital"/>
    <m/>
  </r>
  <r>
    <x v="474"/>
    <n v="1"/>
    <s v="$2B"/>
    <s v="2000000000"/>
    <x v="28"/>
    <d v="2020-11-03T00:00:00"/>
    <n v="2020"/>
    <x v="5"/>
    <x v="6"/>
    <x v="4"/>
    <s v="Europe"/>
    <x v="0"/>
    <s v="$311M"/>
    <s v="$311000000"/>
    <s v="311000000"/>
    <n v="311000000"/>
    <s v="MMC Ventures, BGF Ventures, Unilever Ventures"/>
    <x v="268"/>
    <s v=" BGF Ventures"/>
    <s v=" Unilever Ventures"/>
    <m/>
  </r>
  <r>
    <x v="475"/>
    <n v="1"/>
    <s v="$2B"/>
    <s v="2000000000"/>
    <x v="28"/>
    <d v="2021-11-07T00:00:00"/>
    <n v="2021"/>
    <x v="0"/>
    <x v="31"/>
    <x v="1"/>
    <s v="North America"/>
    <x v="9"/>
    <s v="$251M"/>
    <s v="$251000000"/>
    <s v="251000000"/>
    <n v="251000000"/>
    <s v="Nexus Venture Partners, Transamerica Ventures, Crane Venture Partners"/>
    <x v="72"/>
    <s v=" Transamerica Ventures"/>
    <s v=" Crane Venture Partners"/>
    <m/>
  </r>
  <r>
    <x v="476"/>
    <n v="1"/>
    <s v="$2B"/>
    <s v="2000000000"/>
    <x v="28"/>
    <d v="2021-01-14T00:00:00"/>
    <n v="2021"/>
    <x v="0"/>
    <x v="3"/>
    <x v="1"/>
    <s v="North America"/>
    <x v="10"/>
    <s v="$195M"/>
    <s v="$195000000"/>
    <s v="195000000"/>
    <n v="195000000"/>
    <s v="Menlo Ventures, Alkeon Capital Management, Citi Ventures"/>
    <x v="59"/>
    <s v=" Alkeon Capital Management"/>
    <s v=" Citi Ventures"/>
    <m/>
  </r>
  <r>
    <x v="477"/>
    <n v="1"/>
    <s v="$2B"/>
    <s v="2000000000"/>
    <x v="28"/>
    <d v="2018-02-16T00:00:00"/>
    <n v="2018"/>
    <x v="6"/>
    <x v="15"/>
    <x v="1"/>
    <s v="North America"/>
    <x v="6"/>
    <s v="$792M"/>
    <s v="$792000000"/>
    <s v="792000000"/>
    <n v="792000000"/>
    <s v="Thrive Capital, Tiger Global Management, Temasek"/>
    <x v="74"/>
    <s v=" Tiger Global Management"/>
    <s v=" Temasek"/>
    <m/>
  </r>
  <r>
    <x v="478"/>
    <n v="1"/>
    <s v="$2B"/>
    <s v="2000000000"/>
    <x v="28"/>
    <d v="2018-10-22T00:00:00"/>
    <n v="2018"/>
    <x v="6"/>
    <x v="3"/>
    <x v="1"/>
    <s v="North America"/>
    <x v="18"/>
    <s v="$542M"/>
    <s v="$542000000"/>
    <s v="542000000"/>
    <n v="542000000"/>
    <s v="Tao Capital Partners, Global Asset Capital, Tiger Global Management"/>
    <x v="269"/>
    <s v=" Global Asset Capital"/>
    <s v=" Tiger Global Management"/>
    <m/>
  </r>
  <r>
    <x v="479"/>
    <n v="1"/>
    <s v="$2B"/>
    <s v="2000000000"/>
    <x v="28"/>
    <d v="2022-02-02T00:00:00"/>
    <n v="2022"/>
    <x v="4"/>
    <x v="3"/>
    <x v="1"/>
    <s v="North America"/>
    <x v="14"/>
    <s v="$261M"/>
    <s v="$261000000"/>
    <s v="261000000"/>
    <n v="261000000"/>
    <s v="Index Ventures, Kleiner Perkins Caufield &amp; Byers, Bessemer Venture Partners"/>
    <x v="6"/>
    <s v=" Kleiner Perkins Caufield &amp; Byers"/>
    <s v=" Bessemer Venture Partners"/>
    <m/>
  </r>
  <r>
    <x v="480"/>
    <n v="1"/>
    <s v="$2B"/>
    <s v="2000000000"/>
    <x v="28"/>
    <d v="2021-11-04T00:00:00"/>
    <n v="2021"/>
    <x v="7"/>
    <x v="42"/>
    <x v="1"/>
    <s v="North America"/>
    <x v="9"/>
    <s v="$237M"/>
    <s v="$237000000"/>
    <s v="237000000"/>
    <n v="237000000"/>
    <s v="Crosslink Capital, .406 Ventures, Sapphire Ventures"/>
    <x v="270"/>
    <s v=" .406 Ventures"/>
    <s v=" Sapphire Ventures"/>
    <m/>
  </r>
  <r>
    <x v="481"/>
    <n v="1"/>
    <s v="$2B"/>
    <s v="2000000000"/>
    <x v="28"/>
    <d v="2022-02-16T00:00:00"/>
    <n v="2022"/>
    <x v="3"/>
    <x v="46"/>
    <x v="1"/>
    <s v="North America"/>
    <x v="20"/>
    <s v="$231M"/>
    <s v="$231000000"/>
    <s v="231000000"/>
    <n v="231000000"/>
    <s v="SoftBank Group, Access Industries, Crossbeam Venture Partners"/>
    <x v="9"/>
    <s v=" Access Industries"/>
    <s v=" Crossbeam Venture Partners"/>
    <m/>
  </r>
  <r>
    <x v="482"/>
    <n v="1"/>
    <s v="$2B"/>
    <s v="2000000000"/>
    <x v="28"/>
    <d v="2021-03-01T00:00:00"/>
    <n v="2021"/>
    <x v="2"/>
    <x v="51"/>
    <x v="16"/>
    <s v="Europe"/>
    <x v="12"/>
    <s v="$663M"/>
    <s v="$663000000"/>
    <s v="663000000"/>
    <n v="663000000"/>
    <s v="Eurazeo, IDInvest Partners, Balderton Capital"/>
    <x v="271"/>
    <s v=" IDInvest Partners"/>
    <s v=" Balderton Capital"/>
    <m/>
  </r>
  <r>
    <x v="483"/>
    <n v="1"/>
    <s v="$2B"/>
    <s v="2000000000"/>
    <x v="28"/>
    <d v="2021-09-07T00:00:00"/>
    <n v="2021"/>
    <x v="3"/>
    <x v="158"/>
    <x v="39"/>
    <s v="Africa"/>
    <x v="8"/>
    <s v="$200M"/>
    <s v="$200000000"/>
    <s v="200000000"/>
    <n v="200000000"/>
    <s v="Stripe, Founders Fund, Partech Partners"/>
    <x v="272"/>
    <s v=" Founders Fund"/>
    <s v=" Partech Partners"/>
    <m/>
  </r>
  <r>
    <x v="484"/>
    <n v="1"/>
    <s v="$2B"/>
    <s v="2000000000"/>
    <x v="28"/>
    <d v="2021-11-09T00:00:00"/>
    <n v="2021"/>
    <x v="3"/>
    <x v="117"/>
    <x v="1"/>
    <s v="North America"/>
    <x v="5"/>
    <s v="$275M"/>
    <s v="$275000000"/>
    <s v="275000000"/>
    <n v="275000000"/>
    <s v="Greycroft, Lerer Hippeau, Geekdom Fund"/>
    <x v="155"/>
    <s v=" Lerer Hippeau"/>
    <s v=" Geekdom Fund"/>
    <m/>
  </r>
  <r>
    <x v="485"/>
    <n v="1"/>
    <s v="$2B"/>
    <s v="2000000000"/>
    <x v="28"/>
    <d v="2021-05-25T00:00:00"/>
    <n v="2021"/>
    <x v="1"/>
    <x v="15"/>
    <x v="1"/>
    <s v="North America"/>
    <x v="5"/>
    <s v="$497M"/>
    <s v="$497000000"/>
    <s v="497000000"/>
    <n v="497000000"/>
    <s v="Temasek, Google Ventures, General Catalyst"/>
    <x v="273"/>
    <s v=" Google Ventures"/>
    <s v=" General Catalyst"/>
    <m/>
  </r>
  <r>
    <x v="486"/>
    <n v="1"/>
    <s v="$2B"/>
    <s v="2000000000"/>
    <x v="28"/>
    <d v="2020-09-24T00:00:00"/>
    <n v="2020"/>
    <x v="3"/>
    <x v="65"/>
    <x v="1"/>
    <s v="North America"/>
    <x v="14"/>
    <s v="$557M"/>
    <s v="$557000000"/>
    <s v="557000000"/>
    <n v="557000000"/>
    <s v="Relay Ventures, TTV Capital, Canapi Ventures"/>
    <x v="274"/>
    <s v=" TTV Capital"/>
    <s v=" Canapi Ventures"/>
    <m/>
  </r>
  <r>
    <x v="487"/>
    <n v="1"/>
    <s v="$2B"/>
    <s v="2000000000"/>
    <x v="28"/>
    <d v="2019-04-23T00:00:00"/>
    <n v="2019"/>
    <x v="5"/>
    <x v="3"/>
    <x v="1"/>
    <s v="North America"/>
    <x v="6"/>
    <s v="$417M"/>
    <s v="$417000000"/>
    <s v="417000000"/>
    <n v="417000000"/>
    <s v="Google Ventures, Index Ventures, Scale Venture Partners"/>
    <x v="100"/>
    <s v=" Index Ventures"/>
    <s v=" Scale Venture Partners"/>
    <m/>
  </r>
  <r>
    <x v="488"/>
    <n v="1"/>
    <s v="$2B"/>
    <s v="2000000000"/>
    <x v="28"/>
    <d v="2021-07-29T00:00:00"/>
    <n v="2021"/>
    <x v="4"/>
    <x v="159"/>
    <x v="21"/>
    <s v="Europe"/>
    <x v="4"/>
    <s v="$229M"/>
    <s v="$229000000"/>
    <s v="229000000"/>
    <n v="229000000"/>
    <s v="Summit Partners, Noshaq, Sofinnova Partners"/>
    <x v="44"/>
    <s v=" Noshaq"/>
    <s v=" Sofinnova Partners"/>
    <m/>
  </r>
  <r>
    <x v="489"/>
    <n v="1"/>
    <s v="$2B"/>
    <s v="2000000000"/>
    <x v="28"/>
    <d v="2020-02-11T00:00:00"/>
    <n v="2020"/>
    <x v="1"/>
    <x v="160"/>
    <x v="1"/>
    <s v="North America"/>
    <x v="3"/>
    <s v="$275M"/>
    <s v="$275000000"/>
    <s v="275000000"/>
    <n v="275000000"/>
    <s v="RedBird Capital Partners, CJ ENM, Tencent Holdings"/>
    <x v="275"/>
    <s v=" CJ ENM"/>
    <s v=" Tencent Holdings"/>
    <m/>
  </r>
  <r>
    <x v="490"/>
    <n v="1"/>
    <s v="$2B"/>
    <s v="2000000000"/>
    <x v="28"/>
    <d v="2015-10-27T00:00:00"/>
    <n v="2015"/>
    <x v="0"/>
    <x v="41"/>
    <x v="1"/>
    <s v="North America"/>
    <x v="14"/>
    <s v="$218M"/>
    <s v="$218000000"/>
    <s v="218000000"/>
    <n v="218000000"/>
    <s v="Revolution, New Enterprise Associates, Caterpillar"/>
    <x v="276"/>
    <s v=" New Enterprise Associates"/>
    <s v=" Caterpillar"/>
    <m/>
  </r>
  <r>
    <x v="491"/>
    <n v="1"/>
    <s v="$2B"/>
    <s v="2000000000"/>
    <x v="28"/>
    <d v="2021-12-10T00:00:00"/>
    <n v="2021"/>
    <x v="3"/>
    <x v="124"/>
    <x v="29"/>
    <s v="Asia"/>
    <x v="6"/>
    <s v="$434M"/>
    <s v="$434000000"/>
    <s v="434000000"/>
    <n v="434000000"/>
    <s v="Goodwater Capital, Warburg Pincus, GS Growth"/>
    <x v="132"/>
    <s v=" Warburg Pincus"/>
    <s v=" GS Growth"/>
    <m/>
  </r>
  <r>
    <x v="492"/>
    <n v="1"/>
    <s v="$2B"/>
    <s v="2000000000"/>
    <x v="28"/>
    <d v="2021-07-28T00:00:00"/>
    <n v="2021"/>
    <x v="4"/>
    <x v="3"/>
    <x v="1"/>
    <s v="North America"/>
    <x v="0"/>
    <s v="$334M"/>
    <s v="$334000000"/>
    <s v="334000000"/>
    <n v="334000000"/>
    <s v="Accel, Alven Capital, Storm Ventures"/>
    <x v="13"/>
    <s v=" Alven Capital"/>
    <s v=" Storm Ventures"/>
    <m/>
  </r>
  <r>
    <x v="493"/>
    <n v="1"/>
    <s v="$2B"/>
    <s v="2000000000"/>
    <x v="28"/>
    <d v="2021-10-06T00:00:00"/>
    <n v="2021"/>
    <x v="4"/>
    <x v="123"/>
    <x v="1"/>
    <s v="North America"/>
    <x v="6"/>
    <s v="$277M"/>
    <s v="$277000000"/>
    <s v="277000000"/>
    <n v="277000000"/>
    <s v="Knox Lane, Ainge Advisory, Carlson Private Capital Partners"/>
    <x v="277"/>
    <s v=" Ainge Advisory"/>
    <s v=" Carlson Private Capital Partners"/>
    <m/>
  </r>
  <r>
    <x v="494"/>
    <n v="1"/>
    <s v="$2B"/>
    <s v="2000000000"/>
    <x v="28"/>
    <d v="2021-11-24T00:00:00"/>
    <n v="2021"/>
    <x v="2"/>
    <x v="24"/>
    <x v="6"/>
    <s v="Asia"/>
    <x v="5"/>
    <s v="$509M"/>
    <s v="$509000000"/>
    <s v="509000000"/>
    <n v="509000000"/>
    <s v="General Catalyst, Eleation Capital, Avenir Growth Capital"/>
    <x v="18"/>
    <s v=" Eleation Capital"/>
    <s v=" Avenir Growth Capital"/>
    <m/>
  </r>
  <r>
    <x v="495"/>
    <n v="1"/>
    <s v="$2B"/>
    <s v="2000000000"/>
    <x v="28"/>
    <d v="2021-06-07T00:00:00"/>
    <n v="2021"/>
    <x v="13"/>
    <x v="37"/>
    <x v="14"/>
    <s v="North America"/>
    <x v="9"/>
    <s v="$474M"/>
    <s v="$474000000"/>
    <s v="474000000"/>
    <n v="474000000"/>
    <s v="Blumberg Capital, American Express Ventures, BDC Venture Capital"/>
    <x v="278"/>
    <s v=" American Express Ventures"/>
    <s v=" BDC Venture Capital"/>
    <m/>
  </r>
  <r>
    <x v="496"/>
    <n v="1"/>
    <s v="$2B"/>
    <s v="2000000000"/>
    <x v="28"/>
    <d v="2018-11-01T00:00:00"/>
    <n v="2018"/>
    <x v="6"/>
    <x v="31"/>
    <x v="1"/>
    <s v="North America"/>
    <x v="5"/>
    <s v="$423M"/>
    <s v="$423000000"/>
    <s v="423000000"/>
    <n v="423000000"/>
    <s v="Softbank Group, AME Cloud Ventures, SignalFire"/>
    <x v="9"/>
    <s v=" AME Cloud Ventures"/>
    <s v=" SignalFire"/>
    <m/>
  </r>
  <r>
    <x v="497"/>
    <n v="1"/>
    <s v="$2B"/>
    <s v="2000000000"/>
    <x v="28"/>
    <d v="2018-04-16T00:00:00"/>
    <n v="2018"/>
    <x v="11"/>
    <x v="12"/>
    <x v="0"/>
    <s v="Asia"/>
    <x v="11"/>
    <s v="$792M"/>
    <s v="$792000000"/>
    <s v="792000000"/>
    <n v="792000000"/>
    <s v="Jiangsu Sha Steel Group, Shanghai Puyin Industry, Funa Yuanchuang Technology"/>
    <x v="279"/>
    <s v=" Shanghai Puyin Industry"/>
    <s v=" Funa Yuanchuang Technology"/>
    <m/>
  </r>
  <r>
    <x v="498"/>
    <n v="1"/>
    <s v="$2B"/>
    <s v="2000000000"/>
    <x v="28"/>
    <d v="2021-05-05T00:00:00"/>
    <n v="2021"/>
    <x v="3"/>
    <x v="161"/>
    <x v="13"/>
    <s v="North America"/>
    <x v="14"/>
    <s v="$378M"/>
    <s v="$378000000"/>
    <s v="378000000"/>
    <n v="378000000"/>
    <s v="Pantera Capital, QED Investors, Coinbase Ventures"/>
    <x v="280"/>
    <s v=" QED Investors"/>
    <s v=" Coinbase Ventures"/>
    <m/>
  </r>
  <r>
    <x v="499"/>
    <n v="1"/>
    <s v="$2B"/>
    <s v="2000000000"/>
    <x v="28"/>
    <d v="2022-02-23T00:00:00"/>
    <n v="2022"/>
    <x v="0"/>
    <x v="31"/>
    <x v="1"/>
    <s v="North America"/>
    <x v="12"/>
    <s v="$422M"/>
    <s v="$422000000"/>
    <s v="422000000"/>
    <n v="422000000"/>
    <s v="Bain Capital Ventures, Sixth Street Growth, Lightspeed Venture Partners"/>
    <x v="281"/>
    <s v=" Sixth Street Growth"/>
    <s v=" Lightspeed Venture Partners"/>
    <m/>
  </r>
  <r>
    <x v="500"/>
    <n v="1"/>
    <s v="$2B"/>
    <s v="2000000000"/>
    <x v="28"/>
    <d v="2021-04-27T00:00:00"/>
    <n v="2021"/>
    <x v="3"/>
    <x v="15"/>
    <x v="1"/>
    <s v="North America"/>
    <x v="5"/>
    <s v="$402M"/>
    <s v="$402000000"/>
    <s v="402000000"/>
    <n v="402000000"/>
    <s v="Expa, QED Investors, Foundation Capital"/>
    <x v="282"/>
    <s v=" QED Investors"/>
    <s v=" Foundation Capital"/>
    <m/>
  </r>
  <r>
    <x v="501"/>
    <n v="1"/>
    <s v="$2B"/>
    <s v="2000000000"/>
    <x v="28"/>
    <d v="2020-10-06T00:00:00"/>
    <n v="2020"/>
    <x v="4"/>
    <x v="3"/>
    <x v="1"/>
    <s v="North America"/>
    <x v="9"/>
    <s v="$400M"/>
    <s v="$400000000"/>
    <s v="400000000"/>
    <n v="400000000"/>
    <s v="Andreessen Horowitz, Google Ventures, Section 32"/>
    <x v="5"/>
    <s v=" Google Ventures"/>
    <s v=" Section 32"/>
    <m/>
  </r>
  <r>
    <x v="502"/>
    <n v="1"/>
    <s v="$2B"/>
    <s v="2000000000"/>
    <x v="28"/>
    <d v="2022-02-15T00:00:00"/>
    <n v="2022"/>
    <x v="5"/>
    <x v="0"/>
    <x v="0"/>
    <s v="Asia"/>
    <x v="19"/>
    <s v="$710M"/>
    <s v="$710000000"/>
    <s v="710000000"/>
    <n v="710000000"/>
    <s v="Eastern Bell Capital 32, SDIC CMC Investment Management, Trustbridge Partners"/>
    <x v="283"/>
    <s v=" SDIC CMC Investment Management"/>
    <s v=" Trustbridge Partners"/>
    <m/>
  </r>
  <r>
    <x v="503"/>
    <n v="1"/>
    <s v="$2B"/>
    <s v="2000000000"/>
    <x v="28"/>
    <d v="2019-06-12T00:00:00"/>
    <n v="2019"/>
    <x v="4"/>
    <x v="15"/>
    <x v="1"/>
    <s v="North America"/>
    <x v="0"/>
    <s v="$525M"/>
    <s v="$525000000"/>
    <s v="525000000"/>
    <n v="525000000"/>
    <s v="General Atlantic, SoftBank Group, Atomico"/>
    <x v="62"/>
    <s v=" SoftBank Group"/>
    <s v=" Atomico"/>
    <m/>
  </r>
  <r>
    <x v="504"/>
    <n v="1"/>
    <s v="$2B"/>
    <s v="2000000000"/>
    <x v="28"/>
    <d v="2019-11-11T00:00:00"/>
    <n v="2019"/>
    <x v="2"/>
    <x v="29"/>
    <x v="12"/>
    <s v="Asia"/>
    <x v="17"/>
    <s v="$287M"/>
    <s v="$287000000"/>
    <s v="287000000"/>
    <n v="287000000"/>
    <s v="Sequoia Capital"/>
    <x v="8"/>
    <m/>
    <m/>
    <m/>
  </r>
  <r>
    <x v="505"/>
    <n v="1"/>
    <s v="$2B"/>
    <s v="2000000000"/>
    <x v="28"/>
    <d v="2018-02-22T00:00:00"/>
    <n v="2018"/>
    <x v="1"/>
    <x v="162"/>
    <x v="10"/>
    <s v="Europe"/>
    <x v="10"/>
    <s v="$550M"/>
    <s v="$550000000"/>
    <s v="550000000"/>
    <n v="550000000"/>
    <s v="General Atlantic"/>
    <x v="62"/>
    <m/>
    <m/>
    <m/>
  </r>
  <r>
    <x v="506"/>
    <n v="1"/>
    <s v="$2B"/>
    <s v="2000000000"/>
    <x v="28"/>
    <d v="2021-08-10T00:00:00"/>
    <n v="2021"/>
    <x v="9"/>
    <x v="25"/>
    <x v="1"/>
    <s v="North America"/>
    <x v="0"/>
    <s v="$259M"/>
    <s v="$259000000"/>
    <s v="259000000"/>
    <n v="259000000"/>
    <s v="Sierra Ventures, Battery Ventures, Asset Management Ventures"/>
    <x v="284"/>
    <s v=" Battery Ventures"/>
    <s v=" Asset Management Ventures"/>
    <m/>
  </r>
  <r>
    <x v="507"/>
    <n v="1"/>
    <s v="$2B"/>
    <s v="2000000000"/>
    <x v="28"/>
    <d v="2021-03-29T00:00:00"/>
    <n v="2021"/>
    <x v="1"/>
    <x v="3"/>
    <x v="1"/>
    <s v="North America"/>
    <x v="0"/>
    <s v="$351M"/>
    <s v="$351000000"/>
    <s v="351000000"/>
    <n v="351000000"/>
    <s v="Fashion Tech Lab, Fidelity Investments, Vast Ventures"/>
    <x v="285"/>
    <s v=" Fidelity Investments"/>
    <s v=" Vast Ventures"/>
    <m/>
  </r>
  <r>
    <x v="508"/>
    <n v="1"/>
    <s v="$2B"/>
    <s v="2000000000"/>
    <x v="28"/>
    <d v="2021-08-04T00:00:00"/>
    <n v="2021"/>
    <x v="4"/>
    <x v="65"/>
    <x v="1"/>
    <s v="North America"/>
    <x v="14"/>
    <s v="$172M"/>
    <s v="$172000000"/>
    <s v="172000000"/>
    <n v="172000000"/>
    <s v="Google Ventures, Kleiner Perkins Caufield &amp; Byers, Stripes Group"/>
    <x v="100"/>
    <s v=" Kleiner Perkins Caufield &amp; Byers"/>
    <s v=" Stripes Group"/>
    <m/>
  </r>
  <r>
    <x v="509"/>
    <n v="1"/>
    <s v="$2B"/>
    <s v="2000000000"/>
    <x v="28"/>
    <d v="2019-07-31T00:00:00"/>
    <n v="2019"/>
    <x v="0"/>
    <x v="163"/>
    <x v="18"/>
    <s v="Asia"/>
    <x v="6"/>
    <s v="$305M"/>
    <s v="$305000000"/>
    <s v="305000000"/>
    <n v="305000000"/>
    <s v="Viola Ventures, Insight Partners, ClalTech, Goldman Sachs"/>
    <x v="286"/>
    <s v=" Insight Partners"/>
    <s v=" ClalTech"/>
    <s v=" Goldman Sachs"/>
  </r>
  <r>
    <x v="510"/>
    <n v="1"/>
    <s v="$2B"/>
    <s v="2000000000"/>
    <x v="28"/>
    <d v="2021-09-23T00:00:00"/>
    <n v="2021"/>
    <x v="10"/>
    <x v="15"/>
    <x v="1"/>
    <s v="North America"/>
    <x v="10"/>
    <s v="$240M"/>
    <s v="$240000000"/>
    <s v="240000000"/>
    <n v="240000000"/>
    <s v="SOSV, Khosla Ventures, Lerer Hippeau"/>
    <x v="287"/>
    <s v=" Khosla Ventures"/>
    <s v=" Lerer Hippeau"/>
    <m/>
  </r>
  <r>
    <x v="511"/>
    <n v="1"/>
    <s v="$2B"/>
    <s v="2000000000"/>
    <x v="28"/>
    <d v="2015-08-20T00:00:00"/>
    <n v="2015"/>
    <x v="9"/>
    <x v="15"/>
    <x v="1"/>
    <s v="North America"/>
    <x v="18"/>
    <s v="$374M"/>
    <s v="$374000000"/>
    <s v="374000000"/>
    <n v="374000000"/>
    <s v="Founders Fund, Khosla Ventures, Goldman Sachs"/>
    <x v="1"/>
    <s v=" Khosla Ventures"/>
    <s v=" Goldman Sachs"/>
    <m/>
  </r>
  <r>
    <x v="512"/>
    <n v="1"/>
    <s v="$2B"/>
    <s v="2000000000"/>
    <x v="28"/>
    <d v="2022-01-12T00:00:00"/>
    <n v="2022"/>
    <x v="1"/>
    <x v="164"/>
    <x v="4"/>
    <s v="Europe"/>
    <x v="8"/>
    <s v="$193M"/>
    <s v="$193000000"/>
    <s v="193000000"/>
    <n v="193000000"/>
    <s v="Deer Park Road, Altamont Capital Partners, Eldridge"/>
    <x v="288"/>
    <s v=" Altamont Capital Partners"/>
    <s v=" Eldridge"/>
    <m/>
  </r>
  <r>
    <x v="513"/>
    <n v="1"/>
    <s v="$2B"/>
    <s v="2000000000"/>
    <x v="28"/>
    <d v="2019-10-08T00:00:00"/>
    <n v="2019"/>
    <x v="14"/>
    <x v="12"/>
    <x v="0"/>
    <s v="Asia"/>
    <x v="4"/>
    <s v="$298M"/>
    <s v="$298000000"/>
    <s v="298000000"/>
    <n v="298000000"/>
    <s v="Zhangjiang Haocheng Venture Capital, Walden International, Intel Capital"/>
    <x v="289"/>
    <s v=" Walden International"/>
    <s v=" Intel Capital"/>
    <m/>
  </r>
  <r>
    <x v="514"/>
    <n v="1"/>
    <s v="$2B"/>
    <s v="2000000000"/>
    <x v="28"/>
    <d v="2021-06-15T00:00:00"/>
    <n v="2021"/>
    <x v="3"/>
    <x v="31"/>
    <x v="1"/>
    <s v="North America"/>
    <x v="12"/>
    <s v="$676M"/>
    <s v="$676000000"/>
    <s v="676000000"/>
    <n v="676000000"/>
    <s v="8VC, D1 Capital Partners, Sway Ventures"/>
    <x v="290"/>
    <s v=" D1 Capital Partners"/>
    <s v=" Sway Ventures"/>
    <m/>
  </r>
  <r>
    <x v="515"/>
    <n v="1"/>
    <s v="$2B"/>
    <s v="2000000000"/>
    <x v="28"/>
    <d v="2018-03-08T00:00:00"/>
    <n v="2018"/>
    <x v="0"/>
    <x v="12"/>
    <x v="0"/>
    <s v="Asia"/>
    <x v="0"/>
    <s v="$401M"/>
    <s v="$401000000"/>
    <s v="401000000"/>
    <n v="401000000"/>
    <s v="Sequoia Capital China, Banyan Capital"/>
    <x v="0"/>
    <s v=" Banyan Capital"/>
    <m/>
    <m/>
  </r>
  <r>
    <x v="516"/>
    <n v="1"/>
    <s v="$2B"/>
    <s v="2000000000"/>
    <x v="28"/>
    <d v="2021-09-08T00:00:00"/>
    <n v="2021"/>
    <x v="3"/>
    <x v="64"/>
    <x v="23"/>
    <s v="South America"/>
    <x v="5"/>
    <s v="$345M"/>
    <s v="$345000000"/>
    <s v="345000000"/>
    <n v="345000000"/>
    <s v="Plug and Play Ventures, Valor Capital Group, DST Global"/>
    <x v="291"/>
    <s v=" Valor Capital Group"/>
    <s v=" DST Global"/>
    <m/>
  </r>
  <r>
    <x v="517"/>
    <n v="1"/>
    <s v="$2B"/>
    <s v="2000000000"/>
    <x v="28"/>
    <d v="2021-12-22T00:00:00"/>
    <n v="2021"/>
    <x v="4"/>
    <x v="3"/>
    <x v="1"/>
    <s v="North America"/>
    <x v="27"/>
    <s v="$96M"/>
    <s v="$96000000"/>
    <s v="96000000"/>
    <n v="96000000"/>
    <s v="Sequoia Capital"/>
    <x v="8"/>
    <m/>
    <m/>
    <m/>
  </r>
  <r>
    <x v="518"/>
    <n v="1"/>
    <s v="$2B"/>
    <s v="2000000000"/>
    <x v="28"/>
    <d v="2022-03-04T00:00:00"/>
    <n v="2022"/>
    <x v="11"/>
    <x v="165"/>
    <x v="10"/>
    <s v="Europe"/>
    <x v="9"/>
    <s v="$599M"/>
    <s v="$599000000"/>
    <s v="599000000"/>
    <n v="599000000"/>
    <s v="btov Partners, Geely, Intel Capital"/>
    <x v="292"/>
    <s v=" Geely"/>
    <s v=" Intel Capital"/>
    <m/>
  </r>
  <r>
    <x v="519"/>
    <n v="1"/>
    <s v="$2B"/>
    <s v="2000000000"/>
    <x v="28"/>
    <d v="2022-03-09T00:00:00"/>
    <n v="2022"/>
    <x v="3"/>
    <x v="60"/>
    <x v="1"/>
    <s v="North America"/>
    <x v="0"/>
    <s v="$507M"/>
    <s v="$507000000"/>
    <s v="507000000"/>
    <n v="507000000"/>
    <s v="e.ventures, Bain Capital Ventures, Greycroft"/>
    <x v="293"/>
    <s v=" Bain Capital Ventures"/>
    <s v=" Greycroft"/>
    <m/>
  </r>
  <r>
    <x v="520"/>
    <n v="1"/>
    <s v="$2B"/>
    <s v="2000000000"/>
    <x v="28"/>
    <d v="2021-01-19T00:00:00"/>
    <n v="2021"/>
    <x v="9"/>
    <x v="166"/>
    <x v="1"/>
    <s v="North America"/>
    <x v="14"/>
    <s v="$295M"/>
    <s v="$295000000"/>
    <s v="295000000"/>
    <n v="295000000"/>
    <s v="Venrock, CVF Capital Partners, ARCH Venture Partners"/>
    <x v="96"/>
    <s v=" CVF Capital Partners"/>
    <s v=" ARCH Venture Partners"/>
    <m/>
  </r>
  <r>
    <x v="521"/>
    <n v="1"/>
    <s v="$2B"/>
    <s v="2000000000"/>
    <x v="28"/>
    <d v="2021-10-06T00:00:00"/>
    <n v="2021"/>
    <x v="3"/>
    <x v="167"/>
    <x v="6"/>
    <s v="Asia"/>
    <x v="11"/>
    <s v="$301M"/>
    <s v="$301000000"/>
    <s v="301000000"/>
    <n v="301000000"/>
    <s v="Tiger Global Management, Sequoia Capital India, Ribbit Capital"/>
    <x v="2"/>
    <s v=" Sequoia Capital India"/>
    <s v=" Ribbit Capital"/>
    <m/>
  </r>
  <r>
    <x v="522"/>
    <n v="1"/>
    <s v="$2B"/>
    <s v="2000000000"/>
    <x v="28"/>
    <d v="2022-03-29T00:00:00"/>
    <n v="2022"/>
    <x v="0"/>
    <x v="25"/>
    <x v="1"/>
    <s v="North America"/>
    <x v="8"/>
    <s v="$300M"/>
    <s v="$300000000"/>
    <s v="300000000"/>
    <n v="300000000"/>
    <s v="Sixth Street Partners, Declaration Partners, Maverick Ventures Israel"/>
    <x v="52"/>
    <s v=" Declaration Partners"/>
    <s v=" Maverick Ventures Israel"/>
    <m/>
  </r>
  <r>
    <x v="523"/>
    <n v="1"/>
    <s v="$2B"/>
    <s v="2000000000"/>
    <x v="28"/>
    <d v="2020-10-27T00:00:00"/>
    <n v="2020"/>
    <x v="4"/>
    <x v="36"/>
    <x v="1"/>
    <s v="North America"/>
    <x v="10"/>
    <s v="$397M"/>
    <s v="$397000000"/>
    <s v="397000000"/>
    <n v="397000000"/>
    <s v="Foundation Capital, Institutional Venture Partners, General Catalyst"/>
    <x v="109"/>
    <s v=" Institutional Venture Partners"/>
    <s v=" General Catalyst"/>
    <m/>
  </r>
  <r>
    <x v="524"/>
    <n v="1"/>
    <s v="$2B"/>
    <s v="2000000000"/>
    <x v="28"/>
    <d v="2020-02-07T00:00:00"/>
    <n v="2020"/>
    <x v="2"/>
    <x v="136"/>
    <x v="6"/>
    <s v="Asia"/>
    <x v="3"/>
    <s v="$441M"/>
    <s v="$441000000"/>
    <s v="441000000"/>
    <n v="441000000"/>
    <s v="SoftBank Group, SAIF Partners India, Valiant Capital Partners"/>
    <x v="9"/>
    <s v=" SAIF Partners India"/>
    <s v=" Valiant Capital Partners"/>
    <m/>
  </r>
  <r>
    <x v="525"/>
    <n v="1"/>
    <s v="$2B"/>
    <s v="2000000000"/>
    <x v="28"/>
    <d v="2021-06-21T00:00:00"/>
    <n v="2021"/>
    <x v="5"/>
    <x v="33"/>
    <x v="10"/>
    <s v="Europe"/>
    <x v="10"/>
    <s v="$593M"/>
    <s v="$593000000"/>
    <s v="593000000"/>
    <n v="593000000"/>
    <s v="Cherry Ventures, Northzone Ventures, Global Founders Capital"/>
    <x v="219"/>
    <s v=" Northzone Ventures"/>
    <s v=" Global Founders Capital"/>
    <m/>
  </r>
  <r>
    <x v="526"/>
    <n v="1"/>
    <s v="$2B"/>
    <s v="2000000000"/>
    <x v="28"/>
    <d v="2022-02-08T00:00:00"/>
    <n v="2022"/>
    <x v="3"/>
    <x v="6"/>
    <x v="4"/>
    <s v="Europe"/>
    <x v="9"/>
    <s v="$529M"/>
    <s v="$529000000"/>
    <s v="529000000"/>
    <n v="529000000"/>
    <s v="Accel, Passion Capital, Balderton Capital"/>
    <x v="13"/>
    <s v=" Passion Capital"/>
    <s v=" Balderton Capital"/>
    <m/>
  </r>
  <r>
    <x v="527"/>
    <n v="1"/>
    <s v="$2B"/>
    <s v="2000000000"/>
    <x v="28"/>
    <d v="2017-11-01T00:00:00"/>
    <n v="2017"/>
    <x v="4"/>
    <x v="15"/>
    <x v="1"/>
    <s v="North America"/>
    <x v="9"/>
    <s v="$349M"/>
    <s v="$349000000"/>
    <s v="349000000"/>
    <n v="349000000"/>
    <s v="FirstMark Capital, Tiger Global Management, ICONIQ Capital"/>
    <x v="294"/>
    <s v=" Tiger Global Management"/>
    <s v=" ICONIQ Capital"/>
    <m/>
  </r>
  <r>
    <x v="528"/>
    <n v="1"/>
    <s v="$2B"/>
    <s v="2000000000"/>
    <x v="28"/>
    <d v="2022-03-14T00:00:00"/>
    <n v="2022"/>
    <x v="3"/>
    <x v="168"/>
    <x v="1"/>
    <s v="North America"/>
    <x v="20"/>
    <s v="$268M"/>
    <s v="$268000000"/>
    <s v="268000000"/>
    <n v="268000000"/>
    <s v="Tencent Holdings, CRV, Clocktower Technology Ventures"/>
    <x v="7"/>
    <s v=" CRV"/>
    <s v=" Clocktower Technology Ventures"/>
    <m/>
  </r>
  <r>
    <x v="529"/>
    <n v="1"/>
    <s v="$2B"/>
    <s v="2000000000"/>
    <x v="28"/>
    <d v="2021-10-26T00:00:00"/>
    <n v="2021"/>
    <x v="4"/>
    <x v="44"/>
    <x v="1"/>
    <s v="North America"/>
    <x v="6"/>
    <s v="$507M"/>
    <s v="$507000000"/>
    <s v="507000000"/>
    <n v="507000000"/>
    <s v="GSR Ventures, Sapphire Ventures, Streamlined Ventures"/>
    <x v="295"/>
    <s v=" Sapphire Ventures"/>
    <s v=" Streamlined Ventures"/>
    <m/>
  </r>
  <r>
    <x v="530"/>
    <n v="1"/>
    <s v="$2B"/>
    <s v="2000000000"/>
    <x v="28"/>
    <d v="2021-06-30T00:00:00"/>
    <n v="2021"/>
    <x v="0"/>
    <x v="31"/>
    <x v="1"/>
    <s v="North America"/>
    <x v="10"/>
    <s v="$305M"/>
    <s v="$305000000"/>
    <s v="305000000"/>
    <n v="305000000"/>
    <s v="Lightspeed Venture Partners, Sapphire Ventures, Kleiner Perkins Caufield &amp; Byers"/>
    <x v="16"/>
    <s v=" Sapphire Ventures"/>
    <s v=" Kleiner Perkins Caufield &amp; Byers"/>
    <m/>
  </r>
  <r>
    <x v="531"/>
    <n v="1"/>
    <s v="$2B"/>
    <s v="2000000000"/>
    <x v="28"/>
    <d v="2021-01-13T00:00:00"/>
    <n v="2021"/>
    <x v="3"/>
    <x v="123"/>
    <x v="1"/>
    <s v="North America"/>
    <x v="3"/>
    <s v="$450M"/>
    <s v="$450000000"/>
    <s v="450000000"/>
    <n v="450000000"/>
    <s v="Point72 Ventures, Pelion Venture Partners, Commerce Ventures"/>
    <x v="179"/>
    <s v=" Pelion Venture Partners"/>
    <s v=" Commerce Ventures"/>
    <m/>
  </r>
  <r>
    <x v="532"/>
    <n v="1"/>
    <s v="$2B"/>
    <s v="2000000000"/>
    <x v="28"/>
    <d v="2022-01-06T00:00:00"/>
    <n v="2022"/>
    <x v="3"/>
    <x v="6"/>
    <x v="4"/>
    <s v="Europe"/>
    <x v="10"/>
    <s v="$496M"/>
    <s v="$496000000"/>
    <s v="496000000"/>
    <n v="496000000"/>
    <s v="Accel, frst, Kima Ventures"/>
    <x v="13"/>
    <s v=" frst"/>
    <s v=" Kima Ventures"/>
    <m/>
  </r>
  <r>
    <x v="533"/>
    <n v="1"/>
    <s v="$2B"/>
    <s v="2000000000"/>
    <x v="28"/>
    <d v="2021-05-06T00:00:00"/>
    <n v="2021"/>
    <x v="3"/>
    <x v="46"/>
    <x v="1"/>
    <s v="North America"/>
    <x v="11"/>
    <s v="$277M"/>
    <s v="$277000000"/>
    <s v="277000000"/>
    <n v="277000000"/>
    <s v="ICONIQ Growth, Bain Capital Ventures, Summit Partners"/>
    <x v="296"/>
    <s v=" Bain Capital Ventures"/>
    <s v=" Summit Partners"/>
    <m/>
  </r>
  <r>
    <x v="534"/>
    <n v="1"/>
    <s v="$2B"/>
    <s v="2000000000"/>
    <x v="28"/>
    <d v="2022-03-10T00:00:00"/>
    <n v="2022"/>
    <x v="3"/>
    <x v="52"/>
    <x v="1"/>
    <s v="North America"/>
    <x v="5"/>
    <s v="$365M"/>
    <s v="$365000000"/>
    <s v="365000000"/>
    <n v="365000000"/>
    <s v="Khosla Ventures, Bain Capital Ventures, Lightspeed Venture Partners"/>
    <x v="3"/>
    <s v=" Bain Capital Ventures"/>
    <s v=" Lightspeed Venture Partners"/>
    <m/>
  </r>
  <r>
    <x v="535"/>
    <n v="1"/>
    <s v="$2B"/>
    <s v="2000000000"/>
    <x v="28"/>
    <d v="2021-04-27T00:00:00"/>
    <n v="2021"/>
    <x v="2"/>
    <x v="69"/>
    <x v="6"/>
    <s v="Asia"/>
    <x v="14"/>
    <s v="$371M"/>
    <s v="$371000000"/>
    <s v="371000000"/>
    <n v="371000000"/>
    <s v="VY Capital, Accel, Elevation Capital"/>
    <x v="297"/>
    <s v=" Accel"/>
    <s v=" Elevation Capital"/>
    <m/>
  </r>
  <r>
    <x v="536"/>
    <n v="1"/>
    <s v="$2B"/>
    <s v="2000000000"/>
    <x v="28"/>
    <d v="2021-12-16T00:00:00"/>
    <n v="2021"/>
    <x v="4"/>
    <x v="15"/>
    <x v="1"/>
    <s v="North America"/>
    <x v="0"/>
    <s v="$487M"/>
    <s v="$487000000"/>
    <s v="487000000"/>
    <n v="487000000"/>
    <s v="Square Peg Capital, TDM Growth Partners, Tiger Global Management"/>
    <x v="298"/>
    <s v=" TDM Growth Partners"/>
    <s v=" Tiger Global Management"/>
    <m/>
  </r>
  <r>
    <x v="537"/>
    <n v="1"/>
    <s v="$2B"/>
    <s v="2000000000"/>
    <x v="28"/>
    <d v="2021-03-08T00:00:00"/>
    <n v="2021"/>
    <x v="3"/>
    <x v="6"/>
    <x v="4"/>
    <s v="Europe"/>
    <x v="14"/>
    <s v="$791M"/>
    <s v="$791000000"/>
    <s v="791000000"/>
    <n v="791000000"/>
    <s v="JTC Group, Qatar Investment Authority, Fidelity Investment"/>
    <x v="299"/>
    <s v=" Qatar Investment Authority"/>
    <s v=" Fidelity Investment"/>
    <m/>
  </r>
  <r>
    <x v="538"/>
    <n v="1"/>
    <s v="$2B"/>
    <s v="2000000000"/>
    <x v="28"/>
    <d v="2022-01-10T00:00:00"/>
    <n v="2022"/>
    <x v="2"/>
    <x v="51"/>
    <x v="16"/>
    <s v="Europe"/>
    <x v="20"/>
    <s v="$422M"/>
    <s v="$422000000"/>
    <s v="422000000"/>
    <n v="422000000"/>
    <s v="Global Founders Capital, Aglae Ventures, Alven Capital"/>
    <x v="75"/>
    <s v=" Aglae Ventures"/>
    <s v=" Alven Capital"/>
    <m/>
  </r>
  <r>
    <x v="539"/>
    <n v="1"/>
    <s v="$2B"/>
    <s v="2000000000"/>
    <x v="28"/>
    <d v="2018-12-19T00:00:00"/>
    <n v="2018"/>
    <x v="0"/>
    <x v="0"/>
    <x v="0"/>
    <s v="Asia"/>
    <x v="5"/>
    <s v="$1B"/>
    <s v="$1000000000"/>
    <s v="1000000000"/>
    <n v="1000000000"/>
    <s v="Sequoia Capital China, China Construction Bank, Bank of China"/>
    <x v="0"/>
    <s v=" China Construction Bank"/>
    <s v=" Bank of China"/>
    <m/>
  </r>
  <r>
    <x v="540"/>
    <n v="1"/>
    <s v="$2B"/>
    <s v="2000000000"/>
    <x v="28"/>
    <d v="2021-09-23T00:00:00"/>
    <n v="2021"/>
    <x v="0"/>
    <x v="8"/>
    <x v="24"/>
    <s v="Asia"/>
    <x v="10"/>
    <s v="$536M"/>
    <s v="$536000000"/>
    <s v="536000000"/>
    <n v="536000000"/>
    <s v="Vision Plus Capital, GSR Ventures, ZhenFund"/>
    <x v="300"/>
    <s v=" GSR Ventures"/>
    <s v=" ZhenFund"/>
    <m/>
  </r>
  <r>
    <x v="541"/>
    <n v="1"/>
    <s v="$2B"/>
    <s v="2000000000"/>
    <x v="28"/>
    <d v="2021-10-18T00:00:00"/>
    <n v="2021"/>
    <x v="4"/>
    <x v="54"/>
    <x v="17"/>
    <s v="Europe"/>
    <x v="10"/>
    <s v="$210M"/>
    <s v="$210000000"/>
    <s v="210000000"/>
    <n v="210000000"/>
    <s v="Institutional Venture Partners, Atomico, Earlybird Venture Capital"/>
    <x v="4"/>
    <s v=" Atomico"/>
    <s v=" Earlybird Venture Capital"/>
    <m/>
  </r>
  <r>
    <x v="542"/>
    <n v="1"/>
    <s v="$2B"/>
    <s v="2000000000"/>
    <x v="28"/>
    <d v="2022-02-15T00:00:00"/>
    <n v="2022"/>
    <x v="2"/>
    <x v="11"/>
    <x v="7"/>
    <s v="Asia"/>
    <x v="14"/>
    <s v="$438M"/>
    <s v="$438000000"/>
    <s v="438000000"/>
    <n v="438000000"/>
    <s v="DCM Ventures, IDG Capital, Siam Commercial Bank"/>
    <x v="301"/>
    <s v=" IDG Capital"/>
    <s v=" Siam Commercial Bank"/>
    <m/>
  </r>
  <r>
    <x v="543"/>
    <n v="1"/>
    <s v="$2B"/>
    <s v="2000000000"/>
    <x v="28"/>
    <d v="2020-05-26T00:00:00"/>
    <n v="2020"/>
    <x v="1"/>
    <x v="169"/>
    <x v="1"/>
    <s v="North America"/>
    <x v="0"/>
    <s v="$640M"/>
    <s v="$640000000"/>
    <s v="640000000"/>
    <n v="640000000"/>
    <s v="Upfront Ventures, Tao Capital Partners, Andreessen Horowitz"/>
    <x v="124"/>
    <s v=" Tao Capital Partners"/>
    <s v=" Andreessen Horowitz"/>
    <m/>
  </r>
  <r>
    <x v="544"/>
    <n v="1"/>
    <s v="$2B"/>
    <s v="2000000000"/>
    <x v="28"/>
    <d v="2020-01-21T00:00:00"/>
    <n v="2020"/>
    <x v="14"/>
    <x v="3"/>
    <x v="1"/>
    <s v="North America"/>
    <x v="9"/>
    <s v="$293M"/>
    <s v="$293000000"/>
    <s v="293000000"/>
    <n v="293000000"/>
    <s v="Magma Venture Partners, Pitango Venture Capital, Qumra Capital"/>
    <x v="302"/>
    <s v=" Pitango Venture Capital"/>
    <s v=" Qumra Capital"/>
    <m/>
  </r>
  <r>
    <x v="545"/>
    <n v="1"/>
    <s v="$2B"/>
    <s v="2000000000"/>
    <x v="28"/>
    <d v="2012-12-17T00:00:00"/>
    <n v="2012"/>
    <x v="0"/>
    <x v="41"/>
    <x v="1"/>
    <s v="North America"/>
    <x v="0"/>
    <s v="$658M"/>
    <s v="$658000000"/>
    <s v="658000000"/>
    <n v="658000000"/>
    <s v="RRE Ventures, Tiger Global, August Capital"/>
    <x v="303"/>
    <s v=" Tiger Global"/>
    <s v=" August Capital"/>
    <m/>
  </r>
  <r>
    <x v="546"/>
    <n v="1"/>
    <s v="$2B"/>
    <s v="2000000000"/>
    <x v="28"/>
    <d v="2021-09-08T00:00:00"/>
    <n v="2021"/>
    <x v="4"/>
    <x v="36"/>
    <x v="1"/>
    <s v="North America"/>
    <x v="14"/>
    <s v="$341M"/>
    <s v="$341000000"/>
    <s v="341000000"/>
    <n v="341000000"/>
    <s v="Ignition Partners, Formation 8, CRV"/>
    <x v="304"/>
    <s v=" Formation 8"/>
    <s v=" CRV"/>
    <m/>
  </r>
  <r>
    <x v="547"/>
    <n v="1"/>
    <s v="$2B"/>
    <s v="2000000000"/>
    <x v="28"/>
    <d v="2015-09-16T00:00:00"/>
    <n v="2015"/>
    <x v="11"/>
    <x v="51"/>
    <x v="16"/>
    <s v="Europe"/>
    <x v="19"/>
    <s v="$449M"/>
    <s v="$449000000"/>
    <s v="449000000"/>
    <n v="449000000"/>
    <s v="Accel Partners, Index Ventures, Insight Venture Partners"/>
    <x v="47"/>
    <s v=" Index Ventures"/>
    <s v=" Insight Venture Partners"/>
    <m/>
  </r>
  <r>
    <x v="548"/>
    <n v="1"/>
    <s v="$2B"/>
    <s v="2000000000"/>
    <x v="28"/>
    <d v="2021-09-22T00:00:00"/>
    <n v="2021"/>
    <x v="0"/>
    <x v="12"/>
    <x v="0"/>
    <s v="Asia"/>
    <x v="10"/>
    <s v="$115M"/>
    <s v="$115000000"/>
    <s v="115000000"/>
    <n v="115000000"/>
    <s v="Northern Light Venture Capital, Xiaomi, FutureX Capital"/>
    <x v="305"/>
    <s v=" Xiaomi"/>
    <s v=" FutureX Capital"/>
    <m/>
  </r>
  <r>
    <x v="549"/>
    <n v="1"/>
    <s v="$2B"/>
    <s v="2000000000"/>
    <x v="28"/>
    <d v="2021-06-18T00:00:00"/>
    <n v="2021"/>
    <x v="3"/>
    <x v="50"/>
    <x v="15"/>
    <s v="Europe"/>
    <x v="6"/>
    <s v="$281M"/>
    <s v="$281000000"/>
    <s v="281000000"/>
    <n v="281000000"/>
    <s v="Undisclosed"/>
    <x v="306"/>
    <m/>
    <m/>
    <m/>
  </r>
  <r>
    <x v="550"/>
    <n v="1"/>
    <s v="$2B"/>
    <s v="2000000000"/>
    <x v="28"/>
    <d v="2019-02-06T00:00:00"/>
    <n v="2019"/>
    <x v="6"/>
    <x v="3"/>
    <x v="1"/>
    <s v="North America"/>
    <x v="0"/>
    <s v="$218M"/>
    <s v="$218000000"/>
    <s v="218000000"/>
    <n v="218000000"/>
    <s v="Insight Venture Partners, TPG Growth, Sound Ventures"/>
    <x v="144"/>
    <s v=" TPG Growth"/>
    <s v=" Sound Ventures"/>
    <m/>
  </r>
  <r>
    <x v="551"/>
    <n v="1"/>
    <s v="$2B"/>
    <s v="2000000000"/>
    <x v="28"/>
    <d v="2021-05-31T00:00:00"/>
    <n v="2021"/>
    <x v="3"/>
    <x v="3"/>
    <x v="1"/>
    <s v="North America"/>
    <x v="11"/>
    <s v="$302M"/>
    <s v="$302000000"/>
    <s v="302000000"/>
    <n v="302000000"/>
    <s v="Deciens Capital, Bezos Expeditions, 500 Startups"/>
    <x v="307"/>
    <s v=" Bezos Expeditions"/>
    <s v=" 500 Startups"/>
    <m/>
  </r>
  <r>
    <x v="552"/>
    <n v="1"/>
    <s v="$2B"/>
    <s v="2000000000"/>
    <x v="28"/>
    <d v="2021-04-20T00:00:00"/>
    <n v="2021"/>
    <x v="3"/>
    <x v="45"/>
    <x v="14"/>
    <s v="North America"/>
    <x v="5"/>
    <s v="$433M"/>
    <s v="$433000000"/>
    <s v="433000000"/>
    <n v="433000000"/>
    <s v="Highland Capital Partners, Oak HC/FT Partners, Emergence Capital Partners"/>
    <x v="308"/>
    <s v=" Oak HC/FT Partners"/>
    <s v=" Emergence Capital Partners"/>
    <m/>
  </r>
  <r>
    <x v="553"/>
    <n v="1"/>
    <s v="$2B"/>
    <s v="2000000000"/>
    <x v="28"/>
    <d v="2021-10-28T00:00:00"/>
    <n v="2021"/>
    <x v="7"/>
    <x v="170"/>
    <x v="1"/>
    <s v="North America"/>
    <x v="28"/>
    <s v="$300M"/>
    <s v="$300000000"/>
    <s v="300000000"/>
    <n v="300000000"/>
    <s v="Lightspeed Venture Partners, Almaz Capital Partners, Altimeter Capital"/>
    <x v="16"/>
    <s v=" Almaz Capital Partners"/>
    <s v=" Altimeter Capital"/>
    <m/>
  </r>
  <r>
    <x v="554"/>
    <n v="1"/>
    <s v="$2B"/>
    <s v="2000000000"/>
    <x v="28"/>
    <d v="2021-06-10T00:00:00"/>
    <n v="2021"/>
    <x v="3"/>
    <x v="161"/>
    <x v="13"/>
    <s v="North America"/>
    <x v="0"/>
    <s v="$381M"/>
    <s v="$381000000"/>
    <s v="381000000"/>
    <n v="381000000"/>
    <s v="Alta Ventures Mexico, General Atlantic, SoftBank Group"/>
    <x v="309"/>
    <s v=" General Atlantic"/>
    <s v=" SoftBank Group"/>
    <m/>
  </r>
  <r>
    <x v="555"/>
    <n v="1"/>
    <s v="$2B"/>
    <s v="2000000000"/>
    <x v="28"/>
    <d v="2022-02-15T00:00:00"/>
    <n v="2022"/>
    <x v="4"/>
    <x v="36"/>
    <x v="1"/>
    <s v="North America"/>
    <x v="9"/>
    <s v="$100M"/>
    <s v="$100000000"/>
    <s v="100000000"/>
    <n v="100000000"/>
    <s v="Blackstone, Bessemer Venture Partners"/>
    <x v="76"/>
    <s v=" Bessemer Venture Partners"/>
    <m/>
    <m/>
  </r>
  <r>
    <x v="556"/>
    <n v="1"/>
    <s v="$2B"/>
    <s v="2000000000"/>
    <x v="28"/>
    <d v="2021-11-22T00:00:00"/>
    <n v="2021"/>
    <x v="5"/>
    <x v="3"/>
    <x v="1"/>
    <s v="North America"/>
    <x v="11"/>
    <s v="$456M"/>
    <s v="$456000000"/>
    <s v="456000000"/>
    <n v="456000000"/>
    <s v="8VC, Activant Capital, GLP Capital Partners"/>
    <x v="290"/>
    <s v=" Activant Capital"/>
    <s v=" GLP Capital Partners"/>
    <m/>
  </r>
  <r>
    <x v="557"/>
    <n v="1"/>
    <s v="$2B"/>
    <s v="2000000000"/>
    <x v="28"/>
    <d v="2021-08-13T00:00:00"/>
    <n v="2021"/>
    <x v="3"/>
    <x v="3"/>
    <x v="1"/>
    <s v="North America"/>
    <x v="11"/>
    <s v="$370M"/>
    <s v="$370000000"/>
    <s v="370000000"/>
    <n v="370000000"/>
    <s v="Andreessen Horowitz, Caffeinated Capital, SciFi VC"/>
    <x v="5"/>
    <s v=" Caffeinated Capital"/>
    <s v=" SciFi VC"/>
    <m/>
  </r>
  <r>
    <x v="558"/>
    <n v="1"/>
    <s v="$2B"/>
    <s v="2000000000"/>
    <x v="28"/>
    <d v="2021-01-06T00:00:00"/>
    <n v="2021"/>
    <x v="7"/>
    <x v="36"/>
    <x v="1"/>
    <s v="North America"/>
    <x v="5"/>
    <s v="$410M"/>
    <s v="$410000000"/>
    <s v="410000000"/>
    <n v="410000000"/>
    <s v="Lightspeed Venture Partners, Redpoint Ventures, Norwest Venture Partners"/>
    <x v="16"/>
    <s v=" Redpoint Ventures"/>
    <s v=" Norwest Venture Partners"/>
    <m/>
  </r>
  <r>
    <x v="559"/>
    <n v="1"/>
    <s v="$2B"/>
    <s v="2000000000"/>
    <x v="28"/>
    <d v="2019-06-20T00:00:00"/>
    <n v="2019"/>
    <x v="7"/>
    <x v="79"/>
    <x v="1"/>
    <s v="North America"/>
    <x v="18"/>
    <s v="$475M"/>
    <s v="$475000000"/>
    <s v="475000000"/>
    <n v="475000000"/>
    <s v="Nexus Venture Partners, Tenaya Capital, Sequoia Capital"/>
    <x v="72"/>
    <s v=" Tenaya Capital"/>
    <s v=" Sequoia Capital"/>
    <m/>
  </r>
  <r>
    <x v="560"/>
    <n v="1"/>
    <s v="$2B"/>
    <s v="2000000000"/>
    <x v="28"/>
    <d v="2020-03-10T00:00:00"/>
    <n v="2020"/>
    <x v="4"/>
    <x v="52"/>
    <x v="1"/>
    <s v="North America"/>
    <x v="3"/>
    <s v="$299M"/>
    <s v="$299000000"/>
    <s v="299000000"/>
    <n v="299000000"/>
    <s v="K9 Ventures, Menlo Ventures, Andreessen Horowitz"/>
    <x v="310"/>
    <s v=" Menlo Ventures"/>
    <s v=" Andreessen Horowitz"/>
    <m/>
  </r>
  <r>
    <x v="561"/>
    <n v="1"/>
    <s v="$2B"/>
    <s v="2000000000"/>
    <x v="28"/>
    <d v="2022-01-17T00:00:00"/>
    <n v="2022"/>
    <x v="10"/>
    <x v="171"/>
    <x v="16"/>
    <s v="Europe"/>
    <x v="5"/>
    <s v="$450M"/>
    <s v="$450000000"/>
    <s v="450000000"/>
    <n v="450000000"/>
    <s v="Breega Capital, Iris Capital, 360 Capital Partners"/>
    <x v="311"/>
    <s v=" Iris Capital"/>
    <s v=" 360 Capital Partners"/>
    <m/>
  </r>
  <r>
    <x v="562"/>
    <n v="1"/>
    <s v="$2B"/>
    <s v="2000000000"/>
    <x v="28"/>
    <d v="2018-08-01T00:00:00"/>
    <n v="2018"/>
    <x v="10"/>
    <x v="172"/>
    <x v="1"/>
    <s v="North America"/>
    <x v="9"/>
    <s v="$251M"/>
    <s v="$251000000"/>
    <s v="251000000"/>
    <n v="251000000"/>
    <s v="Pitango Venture Capital, DFJ Growth Fund, Foundry Group"/>
    <x v="312"/>
    <s v=" DFJ Growth Fund"/>
    <s v=" Foundry Group"/>
    <m/>
  </r>
  <r>
    <x v="563"/>
    <n v="1"/>
    <s v="$2B"/>
    <s v="2000000000"/>
    <x v="28"/>
    <d v="2021-03-17T00:00:00"/>
    <n v="2021"/>
    <x v="6"/>
    <x v="12"/>
    <x v="0"/>
    <s v="Asia"/>
    <x v="11"/>
    <s v="$523M"/>
    <s v="$523000000"/>
    <s v="523000000"/>
    <n v="523000000"/>
    <s v="Tiantu Capital, CMB International Capital, Vision Knight Capital"/>
    <x v="313"/>
    <s v=" CMB International Capital"/>
    <s v=" Vision Knight Capital"/>
    <m/>
  </r>
  <r>
    <x v="564"/>
    <n v="1"/>
    <s v="$2B"/>
    <s v="2000000000"/>
    <x v="28"/>
    <d v="2021-04-21T00:00:00"/>
    <n v="2021"/>
    <x v="0"/>
    <x v="3"/>
    <x v="1"/>
    <s v="North America"/>
    <x v="6"/>
    <s v="$121M"/>
    <s v="$121000000"/>
    <s v="121000000"/>
    <n v="121000000"/>
    <s v="Tomales Bay Capital, Bain &amp; Company, General Catalyst"/>
    <x v="314"/>
    <s v=" Bain &amp; Company"/>
    <s v=" General Catalyst"/>
    <m/>
  </r>
  <r>
    <x v="565"/>
    <n v="1"/>
    <s v="$2B"/>
    <s v="2000000000"/>
    <x v="28"/>
    <d v="2016-09-05T00:00:00"/>
    <n v="2016"/>
    <x v="2"/>
    <x v="0"/>
    <x v="0"/>
    <s v="Asia"/>
    <x v="6"/>
    <s v="$517M"/>
    <s v="$517000000"/>
    <s v="517000000"/>
    <n v="517000000"/>
    <s v="Zheshang Venture Capital, GP Capital, Western Capital Management"/>
    <x v="315"/>
    <s v=" GP Capital"/>
    <s v=" Western Capital Management"/>
    <m/>
  </r>
  <r>
    <x v="566"/>
    <n v="1"/>
    <s v="$2B"/>
    <s v="2000000000"/>
    <x v="28"/>
    <d v="2020-12-17T00:00:00"/>
    <n v="2020"/>
    <x v="5"/>
    <x v="108"/>
    <x v="1"/>
    <s v="North America"/>
    <x v="17"/>
    <s v="Unknown"/>
    <e v="#N/A"/>
    <s v="unknown"/>
    <s v="unknown"/>
    <s v="Blackstone"/>
    <x v="76"/>
    <m/>
    <m/>
    <m/>
  </r>
  <r>
    <x v="567"/>
    <n v="1"/>
    <s v="$2B"/>
    <s v="2000000000"/>
    <x v="28"/>
    <d v="2021-06-15T00:00:00"/>
    <n v="2021"/>
    <x v="4"/>
    <x v="3"/>
    <x v="1"/>
    <s v="North America"/>
    <x v="6"/>
    <s v="$342M"/>
    <s v="$342000000"/>
    <s v="342000000"/>
    <n v="342000000"/>
    <s v="CRV, Blue Cloud Ventures, Index Ventures"/>
    <x v="160"/>
    <s v=" Blue Cloud Ventures"/>
    <s v=" Index Ventures"/>
    <m/>
  </r>
  <r>
    <x v="568"/>
    <n v="1"/>
    <s v="$2B"/>
    <s v="2000000000"/>
    <x v="28"/>
    <d v="2021-05-04T00:00:00"/>
    <n v="2021"/>
    <x v="4"/>
    <x v="60"/>
    <x v="1"/>
    <s v="North America"/>
    <x v="3"/>
    <s v="$550M"/>
    <s v="$550000000"/>
    <s v="550000000"/>
    <n v="550000000"/>
    <s v="Meritech Capital Partners, Tiger Global Management, Spectrum Equity"/>
    <x v="316"/>
    <s v=" Tiger Global Management"/>
    <s v=" Spectrum Equity"/>
    <m/>
  </r>
  <r>
    <x v="569"/>
    <n v="1"/>
    <s v="$2B"/>
    <s v="2000000000"/>
    <x v="28"/>
    <d v="2019-03-27T00:00:00"/>
    <n v="2019"/>
    <x v="13"/>
    <x v="74"/>
    <x v="1"/>
    <s v="North America"/>
    <x v="27"/>
    <s v="$545M"/>
    <s v="$545000000"/>
    <s v="545000000"/>
    <n v="545000000"/>
    <s v="Insight Partners, TPG Alternative &amp; Renewable Technologies, Ireland Strategic Investment Fund"/>
    <x v="82"/>
    <s v=" TPG Alternative &amp; Renewable Technologies"/>
    <s v=" Ireland Strategic Investment Fund"/>
    <m/>
  </r>
  <r>
    <x v="570"/>
    <n v="1"/>
    <s v="$2B"/>
    <s v="2000000000"/>
    <x v="28"/>
    <d v="2020-05-19T00:00:00"/>
    <n v="2020"/>
    <x v="14"/>
    <x v="0"/>
    <x v="0"/>
    <s v="Asia"/>
    <x v="14"/>
    <s v="$614M"/>
    <s v="$614000000"/>
    <s v="614000000"/>
    <n v="614000000"/>
    <s v="Bertelsmann Asia Investments, GGV Capital, Morningside Venture Capital"/>
    <x v="317"/>
    <s v=" GGV Capital"/>
    <s v=" Morningside Venture Capital"/>
    <m/>
  </r>
  <r>
    <x v="571"/>
    <n v="1"/>
    <s v="$2B"/>
    <s v="2000000000"/>
    <x v="28"/>
    <d v="2021-04-27T00:00:00"/>
    <n v="2021"/>
    <x v="9"/>
    <x v="4"/>
    <x v="2"/>
    <s v="Europe"/>
    <x v="14"/>
    <s v="$569M"/>
    <s v="$569000000"/>
    <s v="569000000"/>
    <n v="569000000"/>
    <s v="Index Ventures, Creandum, Accel"/>
    <x v="6"/>
    <s v=" Creandum"/>
    <s v=" Accel"/>
    <m/>
  </r>
  <r>
    <x v="572"/>
    <n v="1"/>
    <s v="$2B"/>
    <s v="2000000000"/>
    <x v="28"/>
    <d v="2019-06-05T00:00:00"/>
    <n v="2019"/>
    <x v="5"/>
    <x v="64"/>
    <x v="23"/>
    <s v="South America"/>
    <x v="6"/>
    <s v="$507M"/>
    <s v="$507000000"/>
    <s v="507000000"/>
    <n v="507000000"/>
    <s v="Qualcomm Ventures, SoftBank Group, Monashees+"/>
    <x v="40"/>
    <s v=" SoftBank Group"/>
    <s v=" Monashees+"/>
    <m/>
  </r>
  <r>
    <x v="573"/>
    <n v="1"/>
    <s v="$2B"/>
    <s v="2000000000"/>
    <x v="28"/>
    <d v="2021-11-22T00:00:00"/>
    <n v="2021"/>
    <x v="4"/>
    <x v="108"/>
    <x v="1"/>
    <s v="North America"/>
    <x v="9"/>
    <s v="$315M"/>
    <s v="$315000000"/>
    <s v="315000000"/>
    <n v="315000000"/>
    <s v="SoftBank Group, Maverick Capital"/>
    <x v="9"/>
    <s v=" Maverick Capital"/>
    <m/>
    <m/>
  </r>
  <r>
    <x v="574"/>
    <n v="1"/>
    <s v="$2B"/>
    <s v="2000000000"/>
    <x v="28"/>
    <d v="2021-07-12T00:00:00"/>
    <n v="2021"/>
    <x v="3"/>
    <x v="173"/>
    <x v="20"/>
    <s v="Europe"/>
    <x v="5"/>
    <s v="$448M"/>
    <s v="$448000000"/>
    <s v="448000000"/>
    <n v="448000000"/>
    <s v="SEED Capital, Greyhound Capital, Socii Capital"/>
    <x v="318"/>
    <s v=" Greyhound Capital"/>
    <s v=" Socii Capital"/>
    <m/>
  </r>
  <r>
    <x v="575"/>
    <n v="1"/>
    <s v="$2B"/>
    <s v="2000000000"/>
    <x v="28"/>
    <d v="2019-05-23T00:00:00"/>
    <n v="2019"/>
    <x v="12"/>
    <x v="0"/>
    <x v="0"/>
    <s v="Asia"/>
    <x v="3"/>
    <s v="$503M"/>
    <s v="$503000000"/>
    <s v="503000000"/>
    <n v="503000000"/>
    <s v="Qiming Venture Partners, Capital Today, General Atlantic"/>
    <x v="319"/>
    <s v=" Capital Today"/>
    <s v=" General Atlantic"/>
    <m/>
  </r>
  <r>
    <x v="576"/>
    <n v="1"/>
    <s v="$2B"/>
    <s v="2000000000"/>
    <x v="28"/>
    <d v="2014-10-21T00:00:00"/>
    <n v="2014"/>
    <x v="10"/>
    <x v="174"/>
    <x v="1"/>
    <s v="North America"/>
    <x v="3"/>
    <s v="$3B"/>
    <s v="$3000000000"/>
    <s v="3000000000"/>
    <n v="3000000000"/>
    <s v="Obvious Ventures, Qualcomm Ventures, Andreessen Horowitz"/>
    <x v="320"/>
    <s v=" Qualcomm Ventures"/>
    <s v=" Andreessen Horowitz"/>
    <m/>
  </r>
  <r>
    <x v="577"/>
    <n v="1"/>
    <s v="$2B"/>
    <s v="2000000000"/>
    <x v="28"/>
    <d v="2021-04-21T00:00:00"/>
    <n v="2021"/>
    <x v="2"/>
    <x v="175"/>
    <x v="1"/>
    <s v="North America"/>
    <x v="8"/>
    <s v="$527M"/>
    <s v="$527000000"/>
    <s v="527000000"/>
    <n v="527000000"/>
    <s v="Accel, D1 Capita Partners, Greenoaks Capital Management"/>
    <x v="13"/>
    <s v=" D1 Capita Partners"/>
    <s v=" Greenoaks Capital Management"/>
    <m/>
  </r>
  <r>
    <x v="578"/>
    <n v="1"/>
    <s v="$2B"/>
    <s v="2000000000"/>
    <x v="28"/>
    <d v="2021-10-06T00:00:00"/>
    <n v="2021"/>
    <x v="3"/>
    <x v="3"/>
    <x v="1"/>
    <s v="North America"/>
    <x v="8"/>
    <s v="$183M"/>
    <s v="$183000000"/>
    <s v="183000000"/>
    <n v="183000000"/>
    <s v="Benchmark, Altimeter Capital, Quiet Capital"/>
    <x v="15"/>
    <s v=" Altimeter Capital"/>
    <s v=" Quiet Capital"/>
    <m/>
  </r>
  <r>
    <x v="579"/>
    <n v="1"/>
    <s v="$2B"/>
    <s v="2000000000"/>
    <x v="28"/>
    <d v="2021-07-20T00:00:00"/>
    <n v="2021"/>
    <x v="4"/>
    <x v="3"/>
    <x v="1"/>
    <s v="North America"/>
    <x v="9"/>
    <s v="$192M"/>
    <s v="$192000000"/>
    <s v="192000000"/>
    <n v="192000000"/>
    <s v="Insight Partners, Tiger Global Management, Gradient Ventures"/>
    <x v="82"/>
    <s v=" Tiger Global Management"/>
    <s v=" Gradient Ventures"/>
    <m/>
  </r>
  <r>
    <x v="580"/>
    <n v="1"/>
    <s v="$2B"/>
    <s v="2000000000"/>
    <x v="28"/>
    <d v="2021-11-01T00:00:00"/>
    <n v="2021"/>
    <x v="3"/>
    <x v="176"/>
    <x v="40"/>
    <s v="Asia"/>
    <x v="5"/>
    <s v="$475M"/>
    <s v="$475000000"/>
    <s v="475000000"/>
    <n v="475000000"/>
    <s v="Insight Partners, Warburg Pincus, Ayala Corporation"/>
    <x v="82"/>
    <s v=" Warburg Pincus"/>
    <s v=" Ayala Corporation"/>
    <m/>
  </r>
  <r>
    <x v="581"/>
    <n v="1"/>
    <s v="$2B"/>
    <s v="2000000000"/>
    <x v="28"/>
    <d v="2021-06-17T00:00:00"/>
    <n v="2021"/>
    <x v="7"/>
    <x v="39"/>
    <x v="1"/>
    <s v="North America"/>
    <x v="18"/>
    <s v="$408M"/>
    <s v="$408000000"/>
    <s v="408000000"/>
    <n v="408000000"/>
    <s v="Eight Roads Ventures, One Peak Partners, Creandum"/>
    <x v="102"/>
    <s v=" One Peak Partners"/>
    <s v=" Creandum"/>
    <m/>
  </r>
  <r>
    <x v="582"/>
    <n v="1"/>
    <s v="$2B"/>
    <s v="2000000000"/>
    <x v="28"/>
    <d v="2021-11-17T00:00:00"/>
    <n v="2021"/>
    <x v="4"/>
    <x v="3"/>
    <x v="1"/>
    <s v="North America"/>
    <x v="14"/>
    <s v="$202M"/>
    <s v="$202000000"/>
    <s v="202000000"/>
    <n v="202000000"/>
    <s v="Andreessen Horowitz, Kleiner Perkins Caufield &amp; Byers, EQT Ventures"/>
    <x v="5"/>
    <s v=" Kleiner Perkins Caufield &amp; Byers"/>
    <s v=" EQT Ventures"/>
    <m/>
  </r>
  <r>
    <x v="583"/>
    <n v="1"/>
    <s v="$2B"/>
    <s v="2000000000"/>
    <x v="28"/>
    <d v="2019-03-04T00:00:00"/>
    <n v="2019"/>
    <x v="1"/>
    <x v="177"/>
    <x v="41"/>
    <s v="Europe"/>
    <x v="0"/>
    <s v="$285M"/>
    <s v="$285000000"/>
    <s v="285000000"/>
    <n v="285000000"/>
    <s v="A&amp;NN, Rusnano"/>
    <x v="321"/>
    <s v=" Rusnano"/>
    <m/>
    <m/>
  </r>
  <r>
    <x v="584"/>
    <n v="1"/>
    <s v="$2B"/>
    <s v="2000000000"/>
    <x v="28"/>
    <d v="2021-08-23T00:00:00"/>
    <n v="2021"/>
    <x v="3"/>
    <x v="178"/>
    <x v="42"/>
    <s v="Africa"/>
    <x v="8"/>
    <s v="$570M"/>
    <s v="$570000000"/>
    <s v="570000000"/>
    <n v="570000000"/>
    <s v="Sequoia Capital China, Source Code Capital, Redpoint Ventures China"/>
    <x v="0"/>
    <s v=" Source Code Capital"/>
    <s v=" Redpoint Ventures China"/>
    <m/>
  </r>
  <r>
    <x v="585"/>
    <n v="1"/>
    <s v="$2B"/>
    <s v="2000000000"/>
    <x v="28"/>
    <d v="2021-05-19T00:00:00"/>
    <n v="2021"/>
    <x v="3"/>
    <x v="74"/>
    <x v="1"/>
    <s v="North America"/>
    <x v="20"/>
    <s v="$566M"/>
    <s v="$566000000"/>
    <s v="566000000"/>
    <n v="566000000"/>
    <s v="next47, MaC Venture Capital, FinVC"/>
    <x v="255"/>
    <s v=" MaC Venture Capital"/>
    <s v=" FinVC"/>
    <m/>
  </r>
  <r>
    <x v="586"/>
    <n v="1"/>
    <s v="$2B"/>
    <s v="2000000000"/>
    <x v="28"/>
    <d v="2018-05-17T00:00:00"/>
    <n v="2018"/>
    <x v="0"/>
    <x v="151"/>
    <x v="36"/>
    <s v="Asia"/>
    <x v="14"/>
    <s v="$147M"/>
    <s v="$147000000"/>
    <s v="147000000"/>
    <n v="147000000"/>
    <s v="Toyota Motor Corporation, Mizuho Financial Group, FANUC"/>
    <x v="322"/>
    <s v=" Mizuho Financial Group"/>
    <s v=" FANUC"/>
    <m/>
  </r>
  <r>
    <x v="587"/>
    <n v="1"/>
    <s v="$2B"/>
    <s v="2000000000"/>
    <x v="28"/>
    <d v="2017-04-21T00:00:00"/>
    <n v="2017"/>
    <x v="4"/>
    <x v="31"/>
    <x v="1"/>
    <s v="North America"/>
    <x v="12"/>
    <s v="$226M"/>
    <s v="$226000000"/>
    <s v="226000000"/>
    <n v="226000000"/>
    <s v="Y Combinator, Matrix Partners, Benchmark"/>
    <x v="37"/>
    <s v=" Matrix Partners"/>
    <s v=" Benchmark"/>
    <m/>
  </r>
  <r>
    <x v="588"/>
    <n v="1"/>
    <s v="$2B"/>
    <s v="2000000000"/>
    <x v="28"/>
    <d v="2020-08-25T00:00:00"/>
    <n v="2020"/>
    <x v="7"/>
    <x v="31"/>
    <x v="1"/>
    <s v="North America"/>
    <x v="9"/>
    <s v="$356M"/>
    <s v="$356000000"/>
    <s v="356000000"/>
    <n v="356000000"/>
    <s v="Viola Ventures, Dell Technologies Capital, Bain Capital Ventures"/>
    <x v="286"/>
    <s v=" Dell Technologies Capital"/>
    <s v=" Bain Capital Ventures"/>
    <m/>
  </r>
  <r>
    <x v="589"/>
    <n v="1"/>
    <s v="$2B"/>
    <s v="2000000000"/>
    <x v="28"/>
    <d v="2019-08-05T00:00:00"/>
    <n v="2019"/>
    <x v="14"/>
    <x v="151"/>
    <x v="36"/>
    <s v="Asia"/>
    <x v="0"/>
    <s v="$410M"/>
    <s v="$410000000"/>
    <s v="410000000"/>
    <n v="410000000"/>
    <s v="Japan Post Capital, Globis Capital Partners, Atomico"/>
    <x v="323"/>
    <s v=" Globis Capital Partners"/>
    <s v=" Atomico"/>
    <m/>
  </r>
  <r>
    <x v="590"/>
    <n v="1"/>
    <s v="$2B"/>
    <s v="2000000000"/>
    <x v="28"/>
    <d v="2021-09-16T00:00:00"/>
    <n v="2021"/>
    <x v="9"/>
    <x v="15"/>
    <x v="1"/>
    <s v="North America"/>
    <x v="10"/>
    <s v="$296M"/>
    <s v="$296000000"/>
    <s v="296000000"/>
    <n v="296000000"/>
    <s v="Rethink Impact, Work-Bench, RRE Ventures"/>
    <x v="324"/>
    <s v=" Work-Bench"/>
    <s v=" RRE Ventures"/>
    <m/>
  </r>
  <r>
    <x v="591"/>
    <n v="1"/>
    <s v="$2B"/>
    <s v="2000000000"/>
    <x v="28"/>
    <d v="2021-11-17T00:00:00"/>
    <n v="2021"/>
    <x v="13"/>
    <x v="179"/>
    <x v="18"/>
    <s v="Asia"/>
    <x v="8"/>
    <s v="$161M"/>
    <s v="$161000000"/>
    <s v="161000000"/>
    <n v="161000000"/>
    <s v="Sequoia Capital, Paradigm, Pantera Capital"/>
    <x v="8"/>
    <s v=" Paradigm"/>
    <s v=" Pantera Capital"/>
    <m/>
  </r>
  <r>
    <x v="592"/>
    <n v="1"/>
    <s v="$2B"/>
    <s v="2000000000"/>
    <x v="28"/>
    <d v="2021-11-22T00:00:00"/>
    <n v="2021"/>
    <x v="9"/>
    <x v="15"/>
    <x v="1"/>
    <s v="North America"/>
    <x v="5"/>
    <s v="$296M"/>
    <s v="$296000000"/>
    <s v="296000000"/>
    <n v="296000000"/>
    <s v="Khosla Ventures, Green Innovations, Founders Fund"/>
    <x v="3"/>
    <s v=" Green Innovations"/>
    <s v=" Founders Fund"/>
    <m/>
  </r>
  <r>
    <x v="593"/>
    <n v="1"/>
    <s v="$2B"/>
    <s v="2000000000"/>
    <x v="28"/>
    <d v="2021-10-25T00:00:00"/>
    <n v="2021"/>
    <x v="12"/>
    <x v="33"/>
    <x v="10"/>
    <s v="Europe"/>
    <x v="8"/>
    <s v="$587M"/>
    <s v="$587000000"/>
    <s v="587000000"/>
    <n v="587000000"/>
    <s v="Northzone Ventures, White Star Capital, Novator Partners"/>
    <x v="325"/>
    <s v=" White Star Capital"/>
    <s v=" Novator Partners"/>
    <m/>
  </r>
  <r>
    <x v="594"/>
    <n v="1"/>
    <s v="$2B"/>
    <s v="2000000000"/>
    <x v="28"/>
    <d v="2012-02-13T00:00:00"/>
    <n v="2012"/>
    <x v="6"/>
    <x v="180"/>
    <x v="11"/>
    <s v="Asia"/>
    <x v="15"/>
    <s v="$200M"/>
    <s v="$200000000"/>
    <s v="200000000"/>
    <n v="200000000"/>
    <s v="L Capital Partners"/>
    <x v="326"/>
    <m/>
    <m/>
    <m/>
  </r>
  <r>
    <x v="595"/>
    <n v="1"/>
    <s v="$2B"/>
    <s v="2000000000"/>
    <x v="28"/>
    <d v="2020-10-06T00:00:00"/>
    <n v="2020"/>
    <x v="3"/>
    <x v="15"/>
    <x v="1"/>
    <s v="North America"/>
    <x v="11"/>
    <s v="$365M"/>
    <s v="$365000000"/>
    <s v="365000000"/>
    <n v="365000000"/>
    <s v="Blackrock, capitalG, World Lab Innovation"/>
    <x v="81"/>
    <s v=" capitalG"/>
    <s v=" World Lab Innovation"/>
    <m/>
  </r>
  <r>
    <x v="596"/>
    <n v="1"/>
    <s v="$2B"/>
    <s v="2000000000"/>
    <x v="28"/>
    <d v="2021-06-08T00:00:00"/>
    <n v="2021"/>
    <x v="0"/>
    <x v="15"/>
    <x v="1"/>
    <s v="North America"/>
    <x v="10"/>
    <s v="$432M"/>
    <s v="$432000000"/>
    <s v="432000000"/>
    <n v="432000000"/>
    <s v="ClalTech, Vertex Ventures, Oryzn Capital"/>
    <x v="327"/>
    <s v=" Vertex Ventures"/>
    <s v=" Oryzn Capital"/>
    <m/>
  </r>
  <r>
    <x v="597"/>
    <n v="1"/>
    <s v="$2B"/>
    <s v="2000000000"/>
    <x v="28"/>
    <d v="2020-12-02T00:00:00"/>
    <n v="2020"/>
    <x v="9"/>
    <x v="3"/>
    <x v="1"/>
    <s v="North America"/>
    <x v="5"/>
    <s v="$373M"/>
    <s v="$373000000"/>
    <s v="373000000"/>
    <n v="373000000"/>
    <s v="Caffeinated Capital, Obvious Ventures, Venrock"/>
    <x v="21"/>
    <s v=" Obvious Ventures"/>
    <s v=" Venrock"/>
    <m/>
  </r>
  <r>
    <x v="598"/>
    <n v="1"/>
    <s v="$2B"/>
    <s v="2000000000"/>
    <x v="28"/>
    <d v="2018-04-09T00:00:00"/>
    <n v="2018"/>
    <x v="4"/>
    <x v="88"/>
    <x v="0"/>
    <s v="Asia"/>
    <x v="18"/>
    <s v="$768M"/>
    <s v="$768000000"/>
    <s v="768000000"/>
    <n v="768000000"/>
    <s v="JD.com, Baidu, Vision Plus Capital"/>
    <x v="328"/>
    <s v=" Baidu"/>
    <s v=" Vision Plus Capital"/>
    <m/>
  </r>
  <r>
    <x v="599"/>
    <n v="1"/>
    <s v="$2B"/>
    <s v="2000000000"/>
    <x v="28"/>
    <d v="2020-09-24T00:00:00"/>
    <n v="2020"/>
    <x v="2"/>
    <x v="2"/>
    <x v="0"/>
    <s v="Asia"/>
    <x v="5"/>
    <s v="$950M"/>
    <s v="$950000000"/>
    <s v="950000000"/>
    <n v="950000000"/>
    <s v="Matrix Partners China, Eastern Bell Capital, Hongtai Capital Holdings"/>
    <x v="193"/>
    <s v=" Eastern Bell Capital"/>
    <s v=" Hongtai Capital Holdings"/>
    <m/>
  </r>
  <r>
    <x v="600"/>
    <n v="1"/>
    <s v="$2B"/>
    <s v="2000000000"/>
    <x v="28"/>
    <d v="2021-08-11T00:00:00"/>
    <n v="2021"/>
    <x v="0"/>
    <x v="2"/>
    <x v="0"/>
    <s v="Asia"/>
    <x v="14"/>
    <s v="$786M"/>
    <s v="$786000000"/>
    <s v="786000000"/>
    <n v="786000000"/>
    <s v="Tencent Holdings, 5Y Capital, Sequoia Capital China"/>
    <x v="7"/>
    <s v=" 5Y Capital"/>
    <s v=" Sequoia Capital China"/>
    <m/>
  </r>
  <r>
    <x v="601"/>
    <n v="1"/>
    <s v="$2B"/>
    <s v="2000000000"/>
    <x v="28"/>
    <d v="2021-11-10T00:00:00"/>
    <n v="2021"/>
    <x v="3"/>
    <x v="6"/>
    <x v="4"/>
    <s v="Europe"/>
    <x v="8"/>
    <s v="$339M"/>
    <s v="$339000000"/>
    <s v="339000000"/>
    <n v="339000000"/>
    <s v="Gauss Ventures, Ventura Capital, dmg ventures"/>
    <x v="329"/>
    <s v=" Ventura Capital"/>
    <s v=" dmg ventures"/>
    <m/>
  </r>
  <r>
    <x v="602"/>
    <n v="1"/>
    <s v="$1B"/>
    <s v="1000000000"/>
    <x v="29"/>
    <d v="2021-01-25T00:00:00"/>
    <n v="2021"/>
    <x v="5"/>
    <x v="12"/>
    <x v="0"/>
    <s v="Asia"/>
    <x v="6"/>
    <s v="$188M"/>
    <s v="$188000000"/>
    <s v="188000000"/>
    <n v="188000000"/>
    <s v="QF Capital, QC Capital, Unicom Innovation Venture Capital"/>
    <x v="330"/>
    <s v=" QC Capital"/>
    <s v=" Unicom Innovation Venture Capital"/>
    <m/>
  </r>
  <r>
    <x v="603"/>
    <n v="1"/>
    <s v="$1B"/>
    <s v="1000000000"/>
    <x v="29"/>
    <d v="2020-09-30T00:00:00"/>
    <n v="2020"/>
    <x v="9"/>
    <x v="181"/>
    <x v="1"/>
    <s v="North America"/>
    <x v="6"/>
    <s v="$94M"/>
    <s v="$94000000"/>
    <s v="94000000"/>
    <n v="94000000"/>
    <s v="ARCH Venture Partners, Ally Bridge Group"/>
    <x v="331"/>
    <s v=" Ally Bridge Group"/>
    <m/>
    <m/>
  </r>
  <r>
    <x v="604"/>
    <n v="1"/>
    <s v="$1B"/>
    <s v="1000000000"/>
    <x v="29"/>
    <d v="2019-05-31T00:00:00"/>
    <n v="2019"/>
    <x v="9"/>
    <x v="182"/>
    <x v="12"/>
    <s v="Asia"/>
    <x v="27"/>
    <s v="$62M"/>
    <s v="$62000000"/>
    <s v="62000000"/>
    <n v="62000000"/>
    <s v="Lindeman Asia Investment, Nichi-Iko Pharmaceutical"/>
    <x v="332"/>
    <s v=" Nichi-Iko Pharmaceutical"/>
    <m/>
    <m/>
  </r>
  <r>
    <x v="605"/>
    <n v="1"/>
    <s v="$1B"/>
    <s v="1000000000"/>
    <x v="29"/>
    <d v="2021-05-13T00:00:00"/>
    <n v="2021"/>
    <x v="7"/>
    <x v="183"/>
    <x v="1"/>
    <s v="North America"/>
    <x v="12"/>
    <s v="$206M"/>
    <s v="$206000000"/>
    <s v="206000000"/>
    <n v="206000000"/>
    <s v="Helion Venture Partners, Bain Capital Tech Opportunities, Sequoia Capital India"/>
    <x v="333"/>
    <s v=" Bain Capital Tech Opportunities"/>
    <s v=" Sequoia Capital India"/>
    <m/>
  </r>
  <r>
    <x v="606"/>
    <n v="1"/>
    <s v="$1B"/>
    <s v="1000000000"/>
    <x v="29"/>
    <d v="2017-08-07T00:00:00"/>
    <n v="2017"/>
    <x v="14"/>
    <x v="184"/>
    <x v="30"/>
    <s v="Africa"/>
    <x v="27"/>
    <s v="$547M"/>
    <s v="$547000000"/>
    <s v="547000000"/>
    <n v="547000000"/>
    <s v="Blue Label Telecoms, Net1 UEPS Technologies"/>
    <x v="334"/>
    <s v=" Net1 UEPS Technologies"/>
    <m/>
    <m/>
  </r>
  <r>
    <x v="607"/>
    <n v="1"/>
    <s v="$1B"/>
    <s v="1000000000"/>
    <x v="29"/>
    <d v="2018-06-11T00:00:00"/>
    <n v="2018"/>
    <x v="10"/>
    <x v="185"/>
    <x v="0"/>
    <s v="Asia"/>
    <x v="3"/>
    <s v="$523M"/>
    <s v="$523000000"/>
    <s v="523000000"/>
    <n v="523000000"/>
    <s v="V Star Capital, GF Xinde Investment Management Co., Haitong Leading Capital Management"/>
    <x v="335"/>
    <s v=" GF Xinde Investment Management Co."/>
    <s v=" Haitong Leading Capital Management"/>
    <m/>
  </r>
  <r>
    <x v="608"/>
    <n v="1"/>
    <s v="$1B"/>
    <s v="1000000000"/>
    <x v="29"/>
    <d v="2022-03-07T00:00:00"/>
    <n v="2022"/>
    <x v="3"/>
    <x v="186"/>
    <x v="6"/>
    <s v="Asia"/>
    <x v="11"/>
    <s v="$227M"/>
    <s v="$227000000"/>
    <s v="227000000"/>
    <n v="227000000"/>
    <s v="Insight Partners, B Capital Group, Lightspeed Venture Partners"/>
    <x v="82"/>
    <s v=" B Capital Group"/>
    <s v=" Lightspeed Venture Partners"/>
    <m/>
  </r>
  <r>
    <x v="609"/>
    <n v="1"/>
    <s v="$1B"/>
    <s v="1000000000"/>
    <x v="29"/>
    <d v="2018-04-16T00:00:00"/>
    <n v="2018"/>
    <x v="0"/>
    <x v="12"/>
    <x v="0"/>
    <s v="Asia"/>
    <x v="14"/>
    <s v="$79M"/>
    <s v="$79000000"/>
    <s v="79000000"/>
    <n v="79000000"/>
    <s v="DESUN Capital, Yunfeng Capital, Meridian Capital"/>
    <x v="336"/>
    <s v=" Yunfeng Capital"/>
    <s v=" Meridian Capital"/>
    <m/>
  </r>
  <r>
    <x v="610"/>
    <n v="1"/>
    <s v="$1B"/>
    <s v="1000000000"/>
    <x v="29"/>
    <d v="2021-07-12T00:00:00"/>
    <n v="2021"/>
    <x v="9"/>
    <x v="12"/>
    <x v="0"/>
    <s v="Asia"/>
    <x v="10"/>
    <s v="$214M"/>
    <s v="$214000000"/>
    <s v="214000000"/>
    <n v="214000000"/>
    <s v="Qiming Venture Partners, Vivo Capital, Sequoia Capital China"/>
    <x v="319"/>
    <s v=" Vivo Capital"/>
    <s v=" Sequoia Capital China"/>
    <m/>
  </r>
  <r>
    <x v="611"/>
    <n v="1"/>
    <s v="$1B"/>
    <s v="1000000000"/>
    <x v="29"/>
    <d v="2021-12-31T00:00:00"/>
    <n v="2021"/>
    <x v="11"/>
    <x v="4"/>
    <x v="2"/>
    <s v="Europe"/>
    <x v="10"/>
    <s v="$151M"/>
    <s v="$151000000"/>
    <s v="151000000"/>
    <n v="151000000"/>
    <s v="Temasek, BUILD Capital Partners, Northzone Ventures"/>
    <x v="273"/>
    <s v=" BUILD Capital Partners"/>
    <s v=" Northzone Ventures"/>
    <m/>
  </r>
  <r>
    <x v="612"/>
    <n v="1"/>
    <s v="$1B"/>
    <s v="1000000000"/>
    <x v="29"/>
    <d v="2021-01-11T00:00:00"/>
    <n v="2021"/>
    <x v="9"/>
    <x v="119"/>
    <x v="1"/>
    <s v="North America"/>
    <x v="22"/>
    <s v="$700M"/>
    <s v="$700000000"/>
    <s v="700000000"/>
    <n v="700000000"/>
    <s v="Nextech Invest, Casdin Capital, Google Ventures"/>
    <x v="337"/>
    <s v=" Casdin Capital"/>
    <s v=" Google Ventures"/>
    <m/>
  </r>
  <r>
    <x v="613"/>
    <n v="1"/>
    <s v="$1B"/>
    <s v="1000000000"/>
    <x v="29"/>
    <d v="2020-12-03T00:00:00"/>
    <n v="2020"/>
    <x v="2"/>
    <x v="117"/>
    <x v="1"/>
    <s v="North America"/>
    <x v="5"/>
    <s v="$231M"/>
    <s v="$231000000"/>
    <s v="231000000"/>
    <n v="231000000"/>
    <s v="Highland Capital Partners, Next Coast Ventures, SoGal Ventures"/>
    <x v="308"/>
    <s v=" Next Coast Ventures"/>
    <s v=" SoGal Ventures"/>
    <m/>
  </r>
  <r>
    <x v="614"/>
    <n v="1"/>
    <s v="$1B"/>
    <s v="1000000000"/>
    <x v="29"/>
    <d v="2018-12-20T00:00:00"/>
    <n v="2018"/>
    <x v="11"/>
    <x v="160"/>
    <x v="1"/>
    <s v="North America"/>
    <x v="10"/>
    <s v="$2B"/>
    <s v="$2000000000"/>
    <s v="2000000000"/>
    <n v="2000000000"/>
    <s v="CreditEase Fintech Investment Fund, BMW i Ventures, SoftBank Group"/>
    <x v="338"/>
    <s v=" BMW i Ventures"/>
    <s v=" SoftBank Group"/>
    <m/>
  </r>
  <r>
    <x v="615"/>
    <n v="1"/>
    <s v="$1B"/>
    <s v="1000000000"/>
    <x v="29"/>
    <d v="2015-07-22T00:00:00"/>
    <n v="2015"/>
    <x v="4"/>
    <x v="44"/>
    <x v="1"/>
    <s v="North America"/>
    <x v="3"/>
    <s v="$211M"/>
    <s v="$211000000"/>
    <s v="211000000"/>
    <n v="211000000"/>
    <s v="Kleiner Perkins Caufield &amp; Byers, Comcast Ventures, Insight Partners"/>
    <x v="113"/>
    <s v=" Comcast Ventures"/>
    <s v=" Insight Partners"/>
    <m/>
  </r>
  <r>
    <x v="616"/>
    <n v="1"/>
    <s v="$1B"/>
    <s v="1000000000"/>
    <x v="29"/>
    <d v="2019-01-22T00:00:00"/>
    <n v="2019"/>
    <x v="0"/>
    <x v="187"/>
    <x v="1"/>
    <s v="North America"/>
    <x v="5"/>
    <s v="$310M"/>
    <s v="$310000000"/>
    <s v="310000000"/>
    <n v="310000000"/>
    <s v="SoftBank Group"/>
    <x v="9"/>
    <m/>
    <m/>
    <m/>
  </r>
  <r>
    <x v="617"/>
    <n v="1"/>
    <s v="$1B"/>
    <s v="1000000000"/>
    <x v="29"/>
    <d v="2018-10-18T00:00:00"/>
    <n v="2018"/>
    <x v="2"/>
    <x v="98"/>
    <x v="0"/>
    <s v="Asia"/>
    <x v="12"/>
    <s v="$139M"/>
    <s v="$139000000"/>
    <s v="139000000"/>
    <n v="139000000"/>
    <s v="U.S.-China Green Fund, Founder H Fund, Richland Equities"/>
    <x v="339"/>
    <s v=" Founder H Fund"/>
    <s v=" Richland Equities"/>
    <m/>
  </r>
  <r>
    <x v="618"/>
    <n v="1"/>
    <s v="$1B"/>
    <s v="1000000000"/>
    <x v="29"/>
    <d v="2021-05-24T00:00:00"/>
    <n v="2021"/>
    <x v="3"/>
    <x v="0"/>
    <x v="0"/>
    <s v="Asia"/>
    <x v="5"/>
    <s v="$227M"/>
    <s v="$227000000"/>
    <s v="227000000"/>
    <n v="227000000"/>
    <s v="IDG Capital, Gaocheng Capital, Chuanrong Capital"/>
    <x v="31"/>
    <s v=" Gaocheng Capital"/>
    <s v=" Chuanrong Capital"/>
    <m/>
  </r>
  <r>
    <x v="619"/>
    <n v="1"/>
    <s v="$1B"/>
    <s v="1000000000"/>
    <x v="29"/>
    <d v="2015-10-29T00:00:00"/>
    <n v="2015"/>
    <x v="8"/>
    <x v="12"/>
    <x v="0"/>
    <s v="Asia"/>
    <x v="17"/>
    <s v="$223M"/>
    <s v="$223000000"/>
    <s v="223000000"/>
    <n v="223000000"/>
    <s v="China Minsheng Investment, Baidu, Wanxin Media"/>
    <x v="340"/>
    <s v=" Baidu"/>
    <s v=" Wanxin Media"/>
    <m/>
  </r>
  <r>
    <x v="620"/>
    <n v="1"/>
    <s v="$1B"/>
    <s v="1000000000"/>
    <x v="29"/>
    <d v="2021-04-11T00:00:00"/>
    <n v="2021"/>
    <x v="3"/>
    <x v="47"/>
    <x v="0"/>
    <s v="Asia"/>
    <x v="10"/>
    <s v="$249M"/>
    <s v="$249000000"/>
    <s v="249000000"/>
    <n v="249000000"/>
    <s v="Yinhong Equity Investment Fund, E Fund, Ideal International"/>
    <x v="341"/>
    <s v=" E Fund"/>
    <s v=" Ideal International"/>
    <m/>
  </r>
  <r>
    <x v="621"/>
    <n v="1"/>
    <s v="$1B"/>
    <s v="1000000000"/>
    <x v="29"/>
    <d v="2015-11-18T00:00:00"/>
    <n v="2015"/>
    <x v="8"/>
    <x v="12"/>
    <x v="0"/>
    <s v="Asia"/>
    <x v="16"/>
    <s v="$315M"/>
    <s v="$315000000"/>
    <s v="315000000"/>
    <n v="315000000"/>
    <s v="QiMing Venture Partners, Temasek Holdings, Silverlink Capital"/>
    <x v="319"/>
    <s v=" Temasek Holdings"/>
    <s v=" Silverlink Capital"/>
    <m/>
  </r>
  <r>
    <x v="622"/>
    <n v="1"/>
    <s v="$1B"/>
    <s v="1000000000"/>
    <x v="29"/>
    <d v="2015-04-21T00:00:00"/>
    <n v="2015"/>
    <x v="3"/>
    <x v="0"/>
    <x v="0"/>
    <s v="Asia"/>
    <x v="6"/>
    <s v="$131M"/>
    <s v="$131000000"/>
    <s v="131000000"/>
    <n v="131000000"/>
    <s v="Matrix Partners China, Ventech China, Shunwei Capital Partners"/>
    <x v="193"/>
    <s v=" Ventech China"/>
    <s v=" Shunwei Capital Partners"/>
    <m/>
  </r>
  <r>
    <x v="623"/>
    <n v="1"/>
    <s v="$1B"/>
    <s v="1000000000"/>
    <x v="29"/>
    <d v="2018-11-26T00:00:00"/>
    <n v="2018"/>
    <x v="5"/>
    <x v="88"/>
    <x v="0"/>
    <s v="Asia"/>
    <x v="9"/>
    <s v="$281M"/>
    <s v="$281000000"/>
    <s v="281000000"/>
    <n v="281000000"/>
    <s v="Ding Xiang Capital, New Hope Fund, Sino-Ocean Capital"/>
    <x v="342"/>
    <s v=" New Hope Fund"/>
    <s v=" Sino-Ocean Capital"/>
    <m/>
  </r>
  <r>
    <x v="624"/>
    <n v="1"/>
    <s v="$1B"/>
    <s v="1000000000"/>
    <x v="29"/>
    <d v="2020-01-28T00:00:00"/>
    <n v="2020"/>
    <x v="4"/>
    <x v="15"/>
    <x v="1"/>
    <s v="North America"/>
    <x v="0"/>
    <s v="$143M"/>
    <s v="$143000000"/>
    <s v="143000000"/>
    <n v="143000000"/>
    <s v="Index Ventures, Thrive Capital, Bain Capital Ventures"/>
    <x v="6"/>
    <s v=" Thrive Capital"/>
    <s v=" Bain Capital Ventures"/>
    <m/>
  </r>
  <r>
    <x v="625"/>
    <n v="1"/>
    <s v="$1B"/>
    <s v="1000000000"/>
    <x v="29"/>
    <d v="2021-09-15T00:00:00"/>
    <n v="2021"/>
    <x v="5"/>
    <x v="12"/>
    <x v="0"/>
    <s v="Asia"/>
    <x v="3"/>
    <s v="$229M"/>
    <s v="$229000000"/>
    <s v="229000000"/>
    <n v="229000000"/>
    <s v="Yunqi Partners, SoftBank Group, iVision Ventures"/>
    <x v="343"/>
    <s v=" SoftBank Group"/>
    <s v=" iVision Ventures"/>
    <m/>
  </r>
  <r>
    <x v="626"/>
    <n v="1"/>
    <s v="$1B"/>
    <s v="1000000000"/>
    <x v="29"/>
    <d v="2018-07-13T00:00:00"/>
    <n v="2018"/>
    <x v="5"/>
    <x v="188"/>
    <x v="0"/>
    <s v="Asia"/>
    <x v="14"/>
    <s v="$650M"/>
    <s v="$650000000"/>
    <s v="650000000"/>
    <n v="650000000"/>
    <s v="Sequoia Capital China, InnoVision Capital, Qianhai Fund of Funds"/>
    <x v="0"/>
    <s v=" InnoVision Capital"/>
    <s v=" Qianhai Fund of Funds"/>
    <m/>
  </r>
  <r>
    <x v="627"/>
    <n v="1"/>
    <s v="$1B"/>
    <s v="1000000000"/>
    <x v="29"/>
    <d v="2015-07-13T00:00:00"/>
    <n v="2015"/>
    <x v="1"/>
    <x v="63"/>
    <x v="22"/>
    <s v="South America"/>
    <x v="9"/>
    <s v="$344M"/>
    <s v="$344000000"/>
    <s v="344000000"/>
    <n v="344000000"/>
    <s v="Advent International"/>
    <x v="344"/>
    <m/>
    <m/>
    <m/>
  </r>
  <r>
    <x v="628"/>
    <n v="1"/>
    <s v="$1B"/>
    <s v="1000000000"/>
    <x v="29"/>
    <d v="2015-01-01T00:00:00"/>
    <n v="2015"/>
    <x v="14"/>
    <x v="12"/>
    <x v="0"/>
    <s v="Asia"/>
    <x v="6"/>
    <s v="$52M"/>
    <s v="$52000000"/>
    <s v="52000000"/>
    <n v="52000000"/>
    <s v="N/A"/>
    <x v="345"/>
    <m/>
    <m/>
    <m/>
  </r>
  <r>
    <x v="629"/>
    <n v="1"/>
    <s v="$1B"/>
    <s v="1000000000"/>
    <x v="29"/>
    <d v="2021-10-13T00:00:00"/>
    <n v="2021"/>
    <x v="3"/>
    <x v="24"/>
    <x v="6"/>
    <s v="Asia"/>
    <x v="12"/>
    <s v="$249M"/>
    <s v="$249000000"/>
    <s v="249000000"/>
    <n v="249000000"/>
    <s v="Sequoia Capital India, The Times Group, GMO VenturePartners"/>
    <x v="48"/>
    <s v=" The Times Group"/>
    <s v=" GMO VenturePartners"/>
    <m/>
  </r>
  <r>
    <x v="630"/>
    <n v="1"/>
    <s v="$1B"/>
    <s v="1000000000"/>
    <x v="29"/>
    <d v="2017-05-10T00:00:00"/>
    <n v="2017"/>
    <x v="9"/>
    <x v="189"/>
    <x v="1"/>
    <s v="North America"/>
    <x v="3"/>
    <s v="$394M"/>
    <s v="$394000000"/>
    <s v="394000000"/>
    <n v="394000000"/>
    <s v="Warburg Pincus, Summit Partners, Sands Capital"/>
    <x v="151"/>
    <s v=" Summit Partners"/>
    <s v=" Sands Capital"/>
    <m/>
  </r>
  <r>
    <x v="631"/>
    <n v="1"/>
    <s v="$1B"/>
    <s v="1000000000"/>
    <x v="29"/>
    <d v="2016-08-15T00:00:00"/>
    <n v="2016"/>
    <x v="1"/>
    <x v="190"/>
    <x v="16"/>
    <s v="Europe"/>
    <x v="15"/>
    <s v="$1B"/>
    <s v="$1000000000"/>
    <s v="1000000000"/>
    <n v="1000000000"/>
    <s v="KKR, TowerBrook Capital Partners"/>
    <x v="25"/>
    <s v=" TowerBrook Capital Partners"/>
    <m/>
    <m/>
  </r>
  <r>
    <x v="632"/>
    <n v="1"/>
    <s v="$1B"/>
    <s v="1000000000"/>
    <x v="29"/>
    <d v="2021-04-07T00:00:00"/>
    <n v="2021"/>
    <x v="4"/>
    <x v="191"/>
    <x v="1"/>
    <s v="North America"/>
    <x v="9"/>
    <s v="$163M"/>
    <s v="$163000000"/>
    <s v="163000000"/>
    <n v="163000000"/>
    <s v="Sierra Ventures, AXA Venture Partners, Sigma Prime Ventures"/>
    <x v="284"/>
    <s v=" AXA Venture Partners"/>
    <s v=" Sigma Prime Ventures"/>
    <m/>
  </r>
  <r>
    <x v="633"/>
    <n v="1"/>
    <s v="$1B"/>
    <s v="1000000000"/>
    <x v="29"/>
    <d v="2021-03-25T00:00:00"/>
    <n v="2021"/>
    <x v="8"/>
    <x v="0"/>
    <x v="0"/>
    <s v="Asia"/>
    <x v="11"/>
    <s v="$268M"/>
    <s v="$268000000"/>
    <s v="268000000"/>
    <n v="268000000"/>
    <s v="Source Code Capital, XVC Venture Capital, Hillhouse Capital Management"/>
    <x v="346"/>
    <s v=" XVC Venture Capital"/>
    <s v=" Hillhouse Capital Management"/>
    <m/>
  </r>
  <r>
    <x v="634"/>
    <n v="1"/>
    <s v="$1B"/>
    <s v="1000000000"/>
    <x v="29"/>
    <d v="2021-06-02T00:00:00"/>
    <n v="2021"/>
    <x v="4"/>
    <x v="12"/>
    <x v="0"/>
    <s v="Asia"/>
    <x v="9"/>
    <s v="$164M"/>
    <s v="$164000000"/>
    <s v="164000000"/>
    <n v="164000000"/>
    <s v="China Culture Industrial Investment Fund, We Capital, China Minsheng Investment Group"/>
    <x v="347"/>
    <s v=" We Capital"/>
    <s v=" China Minsheng Investment Group"/>
    <m/>
  </r>
  <r>
    <x v="635"/>
    <n v="1"/>
    <s v="$1B"/>
    <s v="1000000000"/>
    <x v="29"/>
    <d v="2021-10-28T00:00:00"/>
    <n v="2021"/>
    <x v="11"/>
    <x v="76"/>
    <x v="1"/>
    <s v="North America"/>
    <x v="18"/>
    <s v="$329M"/>
    <s v="$329000000"/>
    <s v="329000000"/>
    <n v="329000000"/>
    <s v="Durable Capital Partners, Cercano Management, T. Rowe Price"/>
    <x v="348"/>
    <s v=" Cercano Management"/>
    <s v=" T. Rowe Price"/>
    <m/>
  </r>
  <r>
    <x v="636"/>
    <n v="1"/>
    <s v="$1B"/>
    <s v="1000000000"/>
    <x v="29"/>
    <d v="2021-08-16T00:00:00"/>
    <n v="2021"/>
    <x v="0"/>
    <x v="0"/>
    <x v="0"/>
    <s v="Asia"/>
    <x v="11"/>
    <s v="$211M"/>
    <s v="$211000000"/>
    <s v="211000000"/>
    <n v="211000000"/>
    <s v="Marathon Venture Partners, Huagai Capital, China Creation Ventures"/>
    <x v="349"/>
    <s v=" Huagai Capital"/>
    <s v=" China Creation Ventures"/>
    <m/>
  </r>
  <r>
    <x v="637"/>
    <n v="1"/>
    <s v="$1B"/>
    <s v="1000000000"/>
    <x v="29"/>
    <d v="2021-03-01T00:00:00"/>
    <n v="2021"/>
    <x v="9"/>
    <x v="47"/>
    <x v="0"/>
    <s v="Asia"/>
    <x v="5"/>
    <s v="$43M"/>
    <s v="$43000000"/>
    <s v="43000000"/>
    <n v="43000000"/>
    <s v="Qiming Venture Partners"/>
    <x v="319"/>
    <m/>
    <m/>
    <m/>
  </r>
  <r>
    <x v="638"/>
    <n v="1"/>
    <s v="$1B"/>
    <s v="1000000000"/>
    <x v="29"/>
    <d v="2019-05-16T00:00:00"/>
    <n v="2019"/>
    <x v="1"/>
    <x v="192"/>
    <x v="0"/>
    <s v="Asia"/>
    <x v="11"/>
    <s v="Unknown"/>
    <e v="#N/A"/>
    <s v="unknown"/>
    <s v="unknown"/>
    <s v="China Prosperity Capital"/>
    <x v="350"/>
    <m/>
    <m/>
    <m/>
  </r>
  <r>
    <x v="639"/>
    <n v="1"/>
    <s v="$1B"/>
    <s v="1000000000"/>
    <x v="29"/>
    <d v="2014-05-21T00:00:00"/>
    <n v="2014"/>
    <x v="2"/>
    <x v="114"/>
    <x v="6"/>
    <s v="Asia"/>
    <x v="2"/>
    <s v="$2B"/>
    <s v="$2000000000"/>
    <s v="2000000000"/>
    <n v="2000000000"/>
    <s v="SoftBankGroup, Blackrock, Alibaba Group"/>
    <x v="351"/>
    <s v=" Blackrock"/>
    <s v=" Alibaba Group"/>
    <m/>
  </r>
  <r>
    <x v="640"/>
    <n v="1"/>
    <s v="$1B"/>
    <s v="1000000000"/>
    <x v="29"/>
    <d v="2019-07-16T00:00:00"/>
    <n v="2019"/>
    <x v="3"/>
    <x v="6"/>
    <x v="4"/>
    <s v="Europe"/>
    <x v="9"/>
    <s v="$1B"/>
    <s v="$1000000000"/>
    <s v="1000000000"/>
    <n v="1000000000"/>
    <s v="American Express Ventures, Goldman Sachs, Bain Capital Credit"/>
    <x v="352"/>
    <s v=" Goldman Sachs"/>
    <s v=" Bain Capital Credit"/>
    <m/>
  </r>
  <r>
    <x v="641"/>
    <n v="1"/>
    <s v="$1B"/>
    <s v="1000000000"/>
    <x v="29"/>
    <d v="2021-01-06T00:00:00"/>
    <n v="2021"/>
    <x v="14"/>
    <x v="0"/>
    <x v="0"/>
    <s v="Asia"/>
    <x v="6"/>
    <s v="$310M"/>
    <s v="$310000000"/>
    <s v="310000000"/>
    <n v="310000000"/>
    <s v="N5 Capital, CR Capital Mgmt, JD Digits"/>
    <x v="353"/>
    <s v=" CR Capital Mgmt"/>
    <s v=" JD Digits"/>
    <m/>
  </r>
  <r>
    <x v="642"/>
    <n v="1"/>
    <s v="$1B"/>
    <s v="1000000000"/>
    <x v="29"/>
    <d v="2021-12-15T00:00:00"/>
    <n v="2021"/>
    <x v="0"/>
    <x v="58"/>
    <x v="0"/>
    <s v="Asia"/>
    <x v="10"/>
    <s v="$171M"/>
    <s v="$171000000"/>
    <s v="171000000"/>
    <n v="171000000"/>
    <s v="UNITY VENTURES, Qiming Venture Partners, GGV Capital"/>
    <x v="354"/>
    <s v=" Qiming Venture Partners"/>
    <s v=" GGV Capital"/>
    <m/>
  </r>
  <r>
    <x v="643"/>
    <n v="1"/>
    <s v="$1B"/>
    <s v="1000000000"/>
    <x v="29"/>
    <d v="2021-01-25T00:00:00"/>
    <n v="2021"/>
    <x v="5"/>
    <x v="0"/>
    <x v="0"/>
    <s v="Asia"/>
    <x v="10"/>
    <s v="$154M"/>
    <s v="$154000000"/>
    <s v="154000000"/>
    <n v="154000000"/>
    <s v="Shenzhen Capital Group, Robert Bosch Venture Capital, SeptWolves Ventures"/>
    <x v="355"/>
    <s v=" Robert Bosch Venture Capital"/>
    <s v=" SeptWolves Ventures"/>
    <m/>
  </r>
  <r>
    <x v="644"/>
    <n v="1"/>
    <s v="$1B"/>
    <s v="1000000000"/>
    <x v="29"/>
    <d v="2021-05-06T00:00:00"/>
    <n v="2021"/>
    <x v="9"/>
    <x v="47"/>
    <x v="0"/>
    <s v="Asia"/>
    <x v="5"/>
    <s v="$188M"/>
    <s v="$188000000"/>
    <s v="188000000"/>
    <n v="188000000"/>
    <s v="Sequoia Capital China, China Life Investment Holding Company, Qiming Venture Partners"/>
    <x v="0"/>
    <s v=" China Life Investment Holding Company"/>
    <s v=" Qiming Venture Partners"/>
    <m/>
  </r>
  <r>
    <x v="645"/>
    <n v="1"/>
    <s v="$1B"/>
    <s v="1000000000"/>
    <x v="29"/>
    <d v="2021-04-29T00:00:00"/>
    <n v="2021"/>
    <x v="0"/>
    <x v="38"/>
    <x v="1"/>
    <s v="North America"/>
    <x v="9"/>
    <s v="$352M"/>
    <s v="$352000000"/>
    <s v="352000000"/>
    <n v="352000000"/>
    <s v="IA Ventures, Khosla Ventures, AME Cloud Ventures"/>
    <x v="356"/>
    <s v=" Khosla Ventures"/>
    <s v=" AME Cloud Ventures"/>
    <m/>
  </r>
  <r>
    <x v="646"/>
    <n v="1"/>
    <s v="$1B"/>
    <s v="1000000000"/>
    <x v="29"/>
    <d v="2020-12-10T00:00:00"/>
    <n v="2020"/>
    <x v="13"/>
    <x v="193"/>
    <x v="1"/>
    <s v="North America"/>
    <x v="27"/>
    <s v="$174M"/>
    <s v="$174000000"/>
    <s v="174000000"/>
    <n v="174000000"/>
    <s v="Pelion Venture Partners, Foundation Capital, Thoma Bravo"/>
    <x v="357"/>
    <s v=" Foundation Capital"/>
    <s v=" Thoma Bravo"/>
    <m/>
  </r>
  <r>
    <x v="647"/>
    <n v="1"/>
    <s v="$1B"/>
    <s v="1000000000"/>
    <x v="29"/>
    <d v="2018-07-18T00:00:00"/>
    <n v="2018"/>
    <x v="14"/>
    <x v="47"/>
    <x v="0"/>
    <s v="Asia"/>
    <x v="12"/>
    <s v="$369M"/>
    <s v="$369000000"/>
    <s v="369000000"/>
    <n v="369000000"/>
    <s v="Qiming Venture Partners, China Broadband Capital, CDH Investments"/>
    <x v="319"/>
    <s v=" China Broadband Capital"/>
    <s v=" CDH Investments"/>
    <m/>
  </r>
  <r>
    <x v="648"/>
    <n v="1"/>
    <s v="$1B"/>
    <s v="1000000000"/>
    <x v="29"/>
    <d v="2021-02-18T00:00:00"/>
    <n v="2021"/>
    <x v="3"/>
    <x v="20"/>
    <x v="0"/>
    <s v="Asia"/>
    <x v="10"/>
    <s v="$230M"/>
    <s v="$230000000"/>
    <s v="230000000"/>
    <n v="230000000"/>
    <s v="Bojiang Capital, Hongdao Capital, Mobai Capital"/>
    <x v="358"/>
    <s v=" Hongdao Capital"/>
    <s v=" Mobai Capital"/>
    <m/>
  </r>
  <r>
    <x v="649"/>
    <n v="1"/>
    <s v="$1B"/>
    <s v="1000000000"/>
    <x v="29"/>
    <d v="2018-04-08T00:00:00"/>
    <n v="2018"/>
    <x v="4"/>
    <x v="58"/>
    <x v="0"/>
    <s v="Asia"/>
    <x v="6"/>
    <s v="$307M"/>
    <s v="$307000000"/>
    <s v="307000000"/>
    <n v="307000000"/>
    <s v="Dark Horse Technology Group, Hopu Investment Management, Kefa Capital"/>
    <x v="359"/>
    <s v=" Hopu Investment Management"/>
    <s v=" Kefa Capital"/>
    <m/>
  </r>
  <r>
    <x v="650"/>
    <n v="1"/>
    <s v="$1B"/>
    <s v="1000000000"/>
    <x v="29"/>
    <d v="2021-07-12T00:00:00"/>
    <n v="2021"/>
    <x v="3"/>
    <x v="0"/>
    <x v="0"/>
    <s v="Asia"/>
    <x v="22"/>
    <s v="Unknown"/>
    <e v="#N/A"/>
    <s v="unknown"/>
    <s v="unknown"/>
    <s v="NetEase Capital, Northern Light Venture Capital, Microsoft"/>
    <x v="360"/>
    <s v=" Northern Light Venture Capital"/>
    <s v=" Microsoft"/>
    <m/>
  </r>
  <r>
    <x v="651"/>
    <n v="1"/>
    <s v="$1B"/>
    <s v="1000000000"/>
    <x v="29"/>
    <d v="2021-06-15T00:00:00"/>
    <n v="2021"/>
    <x v="4"/>
    <x v="2"/>
    <x v="0"/>
    <s v="Asia"/>
    <x v="5"/>
    <s v="$149M"/>
    <s v="$149000000"/>
    <s v="149000000"/>
    <n v="149000000"/>
    <s v="GGV Capital, Hillhouse Capital Management, IDG Capital"/>
    <x v="12"/>
    <s v=" Hillhouse Capital Management"/>
    <s v=" IDG Capital"/>
    <m/>
  </r>
  <r>
    <x v="652"/>
    <n v="1"/>
    <s v="$1B"/>
    <s v="1000000000"/>
    <x v="29"/>
    <d v="2016-11-09T00:00:00"/>
    <n v="2016"/>
    <x v="5"/>
    <x v="12"/>
    <x v="0"/>
    <s v="Asia"/>
    <x v="4"/>
    <s v="$800M"/>
    <s v="$800000000"/>
    <s v="800000000"/>
    <n v="800000000"/>
    <s v="Alibaba Group, KKR, Goldman Sachs"/>
    <x v="66"/>
    <s v=" KKR"/>
    <s v=" Goldman Sachs"/>
    <m/>
  </r>
  <r>
    <x v="653"/>
    <n v="1"/>
    <s v="$1B"/>
    <s v="1000000000"/>
    <x v="29"/>
    <d v="2019-01-14T00:00:00"/>
    <n v="2019"/>
    <x v="5"/>
    <x v="12"/>
    <x v="0"/>
    <s v="Asia"/>
    <x v="5"/>
    <s v="$554M"/>
    <s v="$554000000"/>
    <s v="554000000"/>
    <n v="554000000"/>
    <s v="Source Code Capital, Global Logistic Properties, K2VC"/>
    <x v="346"/>
    <s v=" Global Logistic Properties"/>
    <s v=" K2VC"/>
    <m/>
  </r>
  <r>
    <x v="654"/>
    <n v="1"/>
    <s v="$1B"/>
    <s v="1000000000"/>
    <x v="29"/>
    <d v="2019-03-11T00:00:00"/>
    <n v="2019"/>
    <x v="2"/>
    <x v="194"/>
    <x v="0"/>
    <s v="Asia"/>
    <x v="11"/>
    <s v="$658M"/>
    <s v="$658000000"/>
    <s v="658000000"/>
    <n v="658000000"/>
    <s v="Eastern Bell Capital, Capital Today, Longzhu Capital"/>
    <x v="147"/>
    <s v=" Capital Today"/>
    <s v=" Longzhu Capital"/>
    <m/>
  </r>
  <r>
    <x v="655"/>
    <n v="1"/>
    <s v="$1B"/>
    <s v="1000000000"/>
    <x v="29"/>
    <d v="2019-02-21T00:00:00"/>
    <n v="2019"/>
    <x v="1"/>
    <x v="195"/>
    <x v="16"/>
    <s v="Europe"/>
    <x v="9"/>
    <s v="$393M"/>
    <s v="$393000000"/>
    <s v="393000000"/>
    <n v="393000000"/>
    <s v="Astanor Ventures, Upfront Ventures, IDInvest Partners"/>
    <x v="361"/>
    <s v=" Upfront Ventures"/>
    <s v=" IDInvest Partners"/>
    <m/>
  </r>
  <r>
    <x v="656"/>
    <n v="1"/>
    <s v="$1B"/>
    <s v="1000000000"/>
    <x v="29"/>
    <d v="2018-06-01T00:00:00"/>
    <n v="2018"/>
    <x v="11"/>
    <x v="12"/>
    <x v="0"/>
    <s v="Asia"/>
    <x v="10"/>
    <s v="$2B"/>
    <s v="$2000000000"/>
    <s v="2000000000"/>
    <n v="2000000000"/>
    <s v="Ant Financial Services Group, GGV Capital"/>
    <x v="137"/>
    <s v=" GGV Capital"/>
    <m/>
    <m/>
  </r>
  <r>
    <x v="657"/>
    <n v="1"/>
    <s v="$1B"/>
    <s v="1000000000"/>
    <x v="29"/>
    <d v="2019-06-27T00:00:00"/>
    <n v="2019"/>
    <x v="2"/>
    <x v="0"/>
    <x v="0"/>
    <s v="Asia"/>
    <x v="5"/>
    <s v="$947M"/>
    <s v="$947000000"/>
    <s v="947000000"/>
    <n v="947000000"/>
    <s v="Sequoia Capital China, Qiming Venture Partners, Tencent Holdings"/>
    <x v="0"/>
    <s v=" Qiming Venture Partners"/>
    <s v=" Tencent Holdings"/>
    <m/>
  </r>
  <r>
    <x v="658"/>
    <n v="1"/>
    <s v="$1B"/>
    <s v="1000000000"/>
    <x v="29"/>
    <d v="2020-10-26T00:00:00"/>
    <n v="2020"/>
    <x v="11"/>
    <x v="196"/>
    <x v="0"/>
    <s v="Asia"/>
    <x v="10"/>
    <s v="$394M"/>
    <s v="$394000000"/>
    <s v="394000000"/>
    <n v="394000000"/>
    <s v="Geely, SIG Asia Investments, China State Capital Venture Capital Fund"/>
    <x v="362"/>
    <s v=" SIG Asia Investments"/>
    <s v=" China State Capital Venture Capital Fund"/>
    <m/>
  </r>
  <r>
    <x v="659"/>
    <n v="1"/>
    <s v="$1B"/>
    <s v="1000000000"/>
    <x v="29"/>
    <d v="2017-11-30T00:00:00"/>
    <n v="2017"/>
    <x v="6"/>
    <x v="3"/>
    <x v="1"/>
    <s v="North America"/>
    <x v="9"/>
    <s v="$440M"/>
    <s v="$440000000"/>
    <s v="440000000"/>
    <n v="440000000"/>
    <s v="Khosla Ventures, Horizons Ventures, Founders Fund"/>
    <x v="3"/>
    <s v=" Horizons Ventures"/>
    <s v=" Founders Fund"/>
    <m/>
  </r>
  <r>
    <x v="660"/>
    <n v="1"/>
    <s v="$1B"/>
    <s v="1000000000"/>
    <x v="29"/>
    <d v="2020-07-15T00:00:00"/>
    <n v="2020"/>
    <x v="3"/>
    <x v="15"/>
    <x v="1"/>
    <s v="North America"/>
    <x v="14"/>
    <s v="$660M"/>
    <s v="$660000000"/>
    <s v="660000000"/>
    <n v="660000000"/>
    <s v="T. Rowe Price, Dragoneer Investment Group, BlackRock"/>
    <x v="246"/>
    <s v=" Dragoneer Investment Group"/>
    <s v=" BlackRock"/>
    <m/>
  </r>
  <r>
    <x v="661"/>
    <n v="1"/>
    <s v="$1B"/>
    <s v="1000000000"/>
    <x v="29"/>
    <d v="2020-12-21T00:00:00"/>
    <n v="2020"/>
    <x v="3"/>
    <x v="3"/>
    <x v="1"/>
    <s v="North America"/>
    <x v="5"/>
    <s v="$160M"/>
    <s v="$160000000"/>
    <s v="160000000"/>
    <n v="160000000"/>
    <s v="8VC, Menlo Ventures, Tiger Global Management"/>
    <x v="290"/>
    <s v=" Menlo Ventures"/>
    <s v=" Tiger Global Management"/>
    <m/>
  </r>
  <r>
    <x v="662"/>
    <n v="1"/>
    <s v="$1B"/>
    <s v="1000000000"/>
    <x v="29"/>
    <d v="2021-05-11T00:00:00"/>
    <n v="2021"/>
    <x v="4"/>
    <x v="0"/>
    <x v="0"/>
    <s v="Asia"/>
    <x v="1"/>
    <s v="$388M"/>
    <s v="$388000000"/>
    <s v="388000000"/>
    <n v="388000000"/>
    <s v="Matrix Partners China, Sequoia Capital China, Genesis Capital"/>
    <x v="193"/>
    <s v=" Sequoia Capital China"/>
    <s v=" Genesis Capital"/>
    <m/>
  </r>
  <r>
    <x v="663"/>
    <n v="1"/>
    <s v="$1B"/>
    <s v="1000000000"/>
    <x v="29"/>
    <d v="2021-02-21T00:00:00"/>
    <n v="2021"/>
    <x v="3"/>
    <x v="197"/>
    <x v="18"/>
    <s v="Asia"/>
    <x v="17"/>
    <s v="$98M"/>
    <s v="$98000000"/>
    <s v="98000000"/>
    <n v="98000000"/>
    <s v="Jerusalem Venture Partners, Israel Growth Partners, Insight Partners"/>
    <x v="363"/>
    <s v=" Israel Growth Partners"/>
    <s v=" Insight Partners"/>
    <m/>
  </r>
  <r>
    <x v="664"/>
    <n v="1"/>
    <s v="$1B"/>
    <s v="1000000000"/>
    <x v="29"/>
    <d v="2019-10-25T00:00:00"/>
    <n v="2019"/>
    <x v="4"/>
    <x v="47"/>
    <x v="0"/>
    <s v="Asia"/>
    <x v="9"/>
    <s v="$235M"/>
    <s v="$235000000"/>
    <s v="235000000"/>
    <n v="235000000"/>
    <s v="GGV Capital, IDG Capital, Linear Venture"/>
    <x v="12"/>
    <s v=" IDG Capital"/>
    <s v=" Linear Venture"/>
    <m/>
  </r>
  <r>
    <x v="665"/>
    <n v="1"/>
    <s v="$1B"/>
    <s v="1000000000"/>
    <x v="29"/>
    <d v="2021-03-23T00:00:00"/>
    <n v="2021"/>
    <x v="13"/>
    <x v="198"/>
    <x v="1"/>
    <s v="North America"/>
    <x v="20"/>
    <s v="$632M"/>
    <s v="$632000000"/>
    <s v="632000000"/>
    <n v="632000000"/>
    <s v="YL Ventures, Redpoint Ventures, GGV Capital"/>
    <x v="364"/>
    <s v=" Redpoint Ventures"/>
    <s v=" GGV Capital"/>
    <m/>
  </r>
  <r>
    <x v="666"/>
    <n v="1"/>
    <s v="$1B"/>
    <s v="1000000000"/>
    <x v="29"/>
    <d v="2015-01-16T00:00:00"/>
    <n v="2015"/>
    <x v="14"/>
    <x v="0"/>
    <x v="0"/>
    <s v="Asia"/>
    <x v="14"/>
    <s v="$116M"/>
    <s v="$116000000"/>
    <s v="116000000"/>
    <n v="116000000"/>
    <s v="Redpoint Ventures, QiMing Venture Partners, Chengwei Capital"/>
    <x v="166"/>
    <s v=" QiMing Venture Partners"/>
    <s v=" Chengwei Capital"/>
    <m/>
  </r>
  <r>
    <x v="667"/>
    <n v="1"/>
    <s v="$1B"/>
    <s v="1000000000"/>
    <x v="29"/>
    <d v="2021-05-12T00:00:00"/>
    <n v="2021"/>
    <x v="3"/>
    <x v="3"/>
    <x v="1"/>
    <s v="North America"/>
    <x v="8"/>
    <s v="$910M"/>
    <s v="$910000000"/>
    <s v="910000000"/>
    <n v="910000000"/>
    <s v="Iris Capital, Accel, Elaia Partners"/>
    <x v="365"/>
    <s v=" Accel"/>
    <s v=" Elaia Partners"/>
    <m/>
  </r>
  <r>
    <x v="668"/>
    <n v="1"/>
    <s v="$1B"/>
    <s v="1000000000"/>
    <x v="29"/>
    <d v="2021-11-10T00:00:00"/>
    <n v="2021"/>
    <x v="9"/>
    <x v="10"/>
    <x v="6"/>
    <s v="Asia"/>
    <x v="10"/>
    <s v="$665M"/>
    <s v="$665000000"/>
    <s v="665000000"/>
    <n v="665000000"/>
    <s v="Chiratae Ventures, Accel, Kalaari Capital"/>
    <x v="110"/>
    <s v=" Accel"/>
    <s v=" Kalaari Capital"/>
    <m/>
  </r>
  <r>
    <x v="669"/>
    <n v="1"/>
    <s v="$1B"/>
    <s v="1000000000"/>
    <x v="29"/>
    <d v="2017-06-08T00:00:00"/>
    <n v="2017"/>
    <x v="7"/>
    <x v="47"/>
    <x v="0"/>
    <s v="Asia"/>
    <x v="5"/>
    <s v="$267M"/>
    <s v="$267000000"/>
    <s v="267000000"/>
    <n v="267000000"/>
    <s v="Alibaba Group, China Everbright Investment Management, Yinxinggu Capital"/>
    <x v="66"/>
    <s v=" China Everbright Investment Management"/>
    <s v=" Yinxinggu Capital"/>
    <m/>
  </r>
  <r>
    <x v="670"/>
    <n v="1"/>
    <s v="$1B"/>
    <s v="1000000000"/>
    <x v="29"/>
    <d v="2022-02-24T00:00:00"/>
    <n v="2022"/>
    <x v="2"/>
    <x v="68"/>
    <x v="1"/>
    <s v="North America"/>
    <x v="11"/>
    <s v="$294M"/>
    <s v="$294000000"/>
    <s v="294000000"/>
    <n v="294000000"/>
    <s v="Redpoint Ventures, Norwest Venture Partners, Sierra Ventures"/>
    <x v="166"/>
    <s v=" Norwest Venture Partners"/>
    <s v=" Sierra Ventures"/>
    <m/>
  </r>
  <r>
    <x v="671"/>
    <n v="1"/>
    <s v="$1B"/>
    <s v="1000000000"/>
    <x v="29"/>
    <d v="2018-05-29T00:00:00"/>
    <n v="2018"/>
    <x v="2"/>
    <x v="47"/>
    <x v="0"/>
    <s v="Asia"/>
    <x v="2"/>
    <s v="$96M"/>
    <s v="$96000000"/>
    <s v="96000000"/>
    <n v="96000000"/>
    <s v="Legend Capital, CDH Investments, Sequoia Capital China"/>
    <x v="366"/>
    <s v=" CDH Investments"/>
    <s v=" Sequoia Capital China"/>
    <m/>
  </r>
  <r>
    <x v="672"/>
    <n v="1"/>
    <s v="$1B"/>
    <s v="1000000000"/>
    <x v="29"/>
    <d v="2021-01-19T00:00:00"/>
    <n v="2021"/>
    <x v="9"/>
    <x v="15"/>
    <x v="1"/>
    <s v="North America"/>
    <x v="10"/>
    <s v="$271M"/>
    <s v="$271000000"/>
    <s v="271000000"/>
    <n v="271000000"/>
    <s v="Max Ventures, Mangrove Capital Partners, 14W"/>
    <x v="367"/>
    <s v=" Mangrove Capital Partners"/>
    <s v=" 14W"/>
    <m/>
  </r>
  <r>
    <x v="673"/>
    <n v="1"/>
    <s v="$1B"/>
    <s v="1000000000"/>
    <x v="29"/>
    <d v="2016-04-13T00:00:00"/>
    <n v="2016"/>
    <x v="2"/>
    <x v="12"/>
    <x v="0"/>
    <s v="Asia"/>
    <x v="12"/>
    <s v="$650M"/>
    <s v="$650000000"/>
    <s v="650000000"/>
    <n v="650000000"/>
    <s v="Warburg Pincus, Aviation Industry Corporation of China"/>
    <x v="151"/>
    <s v=" Aviation Industry Corporation of China"/>
    <m/>
    <m/>
  </r>
  <r>
    <x v="674"/>
    <n v="1"/>
    <s v="$1B"/>
    <s v="1000000000"/>
    <x v="29"/>
    <d v="2022-01-18T00:00:00"/>
    <n v="2022"/>
    <x v="3"/>
    <x v="51"/>
    <x v="16"/>
    <s v="Europe"/>
    <x v="5"/>
    <s v="$314M"/>
    <s v="$314000000"/>
    <s v="314000000"/>
    <n v="314000000"/>
    <s v="Index Ventures, Eight Roads Ventures, General Atlantic"/>
    <x v="6"/>
    <s v=" Eight Roads Ventures"/>
    <s v=" General Atlantic"/>
    <m/>
  </r>
  <r>
    <x v="675"/>
    <n v="1"/>
    <s v="$1B"/>
    <s v="1000000000"/>
    <x v="29"/>
    <d v="2021-08-04T00:00:00"/>
    <n v="2021"/>
    <x v="3"/>
    <x v="199"/>
    <x v="1"/>
    <s v="North America"/>
    <x v="8"/>
    <s v="$236M"/>
    <s v="$236000000"/>
    <s v="236000000"/>
    <n v="236000000"/>
    <s v="Insight Partners, Coinbase Ventures, PayPal Ventures"/>
    <x v="82"/>
    <s v=" Coinbase Ventures"/>
    <s v=" PayPal Ventures"/>
    <m/>
  </r>
  <r>
    <x v="676"/>
    <n v="1"/>
    <s v="$1B"/>
    <s v="1000000000"/>
    <x v="29"/>
    <d v="2017-11-01T00:00:00"/>
    <n v="2017"/>
    <x v="12"/>
    <x v="0"/>
    <x v="0"/>
    <s v="Asia"/>
    <x v="0"/>
    <s v="$572M"/>
    <s v="$572000000"/>
    <s v="572000000"/>
    <n v="572000000"/>
    <s v="Morningside Ventures, Capital Today, JOY Capital"/>
    <x v="198"/>
    <s v=" Capital Today"/>
    <s v=" JOY Capital"/>
    <m/>
  </r>
  <r>
    <x v="677"/>
    <n v="1"/>
    <s v="$1B"/>
    <s v="1000000000"/>
    <x v="29"/>
    <d v="2018-09-20T00:00:00"/>
    <n v="2018"/>
    <x v="6"/>
    <x v="0"/>
    <x v="0"/>
    <s v="Asia"/>
    <x v="14"/>
    <s v="$511M"/>
    <s v="$511000000"/>
    <s v="511000000"/>
    <n v="511000000"/>
    <s v="Source Code Capital, Meituan Dianping, Tencent Holdings"/>
    <x v="346"/>
    <s v=" Meituan Dianping"/>
    <s v=" Tencent Holdings"/>
    <m/>
  </r>
  <r>
    <x v="678"/>
    <n v="1"/>
    <s v="$1B"/>
    <s v="1000000000"/>
    <x v="29"/>
    <d v="2021-06-29T00:00:00"/>
    <n v="2021"/>
    <x v="5"/>
    <x v="12"/>
    <x v="0"/>
    <s v="Asia"/>
    <x v="5"/>
    <s v="$207M"/>
    <s v="$207000000"/>
    <s v="207000000"/>
    <n v="207000000"/>
    <s v="Source Code Capital, Coatue Management, DCM Ventures"/>
    <x v="346"/>
    <s v=" Coatue Management"/>
    <s v=" DCM Ventures"/>
    <m/>
  </r>
  <r>
    <x v="679"/>
    <n v="1"/>
    <s v="$1B"/>
    <s v="1000000000"/>
    <x v="29"/>
    <d v="2019-06-03T00:00:00"/>
    <n v="2019"/>
    <x v="11"/>
    <x v="12"/>
    <x v="0"/>
    <s v="Asia"/>
    <x v="10"/>
    <s v="$362M"/>
    <s v="$362000000"/>
    <s v="362000000"/>
    <n v="362000000"/>
    <s v="China Grand Prosperity Investment, CSC Group"/>
    <x v="95"/>
    <s v=" CSC Group"/>
    <m/>
    <m/>
  </r>
  <r>
    <x v="680"/>
    <n v="1"/>
    <s v="$1B"/>
    <s v="1000000000"/>
    <x v="29"/>
    <d v="2022-02-07T00:00:00"/>
    <n v="2022"/>
    <x v="13"/>
    <x v="3"/>
    <x v="1"/>
    <s v="North America"/>
    <x v="20"/>
    <s v="$228M"/>
    <s v="$228000000"/>
    <s v="228000000"/>
    <n v="228000000"/>
    <s v="Slow Ventures, Andreessen Horowitz, SoftBank Group"/>
    <x v="368"/>
    <s v=" Andreessen Horowitz"/>
    <s v=" SoftBank Group"/>
    <m/>
  </r>
  <r>
    <x v="681"/>
    <n v="1"/>
    <s v="$1B"/>
    <s v="1000000000"/>
    <x v="29"/>
    <d v="2018-03-16T00:00:00"/>
    <n v="2018"/>
    <x v="10"/>
    <x v="2"/>
    <x v="0"/>
    <s v="Asia"/>
    <x v="19"/>
    <s v="$218M"/>
    <s v="$218000000"/>
    <s v="218000000"/>
    <n v="218000000"/>
    <s v="Baidu, Tencent Holdings"/>
    <x v="369"/>
    <s v=" Tencent Holdings"/>
    <m/>
    <m/>
  </r>
  <r>
    <x v="682"/>
    <n v="1"/>
    <s v="$1B"/>
    <s v="1000000000"/>
    <x v="29"/>
    <d v="2020-08-14T00:00:00"/>
    <n v="2020"/>
    <x v="2"/>
    <x v="200"/>
    <x v="4"/>
    <s v="Europe"/>
    <x v="0"/>
    <s v="$262M"/>
    <s v="$262000000"/>
    <s v="262000000"/>
    <n v="262000000"/>
    <s v="General Atlantic"/>
    <x v="62"/>
    <m/>
    <m/>
    <m/>
  </r>
  <r>
    <x v="683"/>
    <n v="1"/>
    <s v="$1B"/>
    <s v="1000000000"/>
    <x v="29"/>
    <d v="2021-07-14T00:00:00"/>
    <n v="2021"/>
    <x v="3"/>
    <x v="41"/>
    <x v="1"/>
    <s v="North America"/>
    <x v="5"/>
    <s v="$323M"/>
    <s v="$323000000"/>
    <s v="323000000"/>
    <n v="323000000"/>
    <s v="Left Lane Capital, Clocktower Technology Ventures, Jump Capital"/>
    <x v="370"/>
    <s v=" Clocktower Technology Ventures"/>
    <s v=" Jump Capital"/>
    <m/>
  </r>
  <r>
    <x v="684"/>
    <n v="1"/>
    <s v="$1B"/>
    <s v="1000000000"/>
    <x v="29"/>
    <d v="2019-06-27T00:00:00"/>
    <n v="2019"/>
    <x v="4"/>
    <x v="12"/>
    <x v="0"/>
    <s v="Asia"/>
    <x v="5"/>
    <s v="$432M"/>
    <s v="$432000000"/>
    <s v="432000000"/>
    <n v="432000000"/>
    <s v="Taigang Venture Capital"/>
    <x v="371"/>
    <m/>
    <m/>
    <m/>
  </r>
  <r>
    <x v="685"/>
    <n v="1"/>
    <s v="$1B"/>
    <s v="1000000000"/>
    <x v="29"/>
    <d v="2021-07-28T00:00:00"/>
    <n v="2021"/>
    <x v="9"/>
    <x v="84"/>
    <x v="1"/>
    <s v="North America"/>
    <x v="14"/>
    <s v="$183M"/>
    <s v="$183000000"/>
    <s v="183000000"/>
    <n v="183000000"/>
    <s v="Kickstart Fund, General Catalyst, Drive Capital"/>
    <x v="372"/>
    <s v=" General Catalyst"/>
    <s v=" Drive Capital"/>
    <m/>
  </r>
  <r>
    <x v="686"/>
    <n v="1"/>
    <s v="$1B"/>
    <s v="1000000000"/>
    <x v="29"/>
    <d v="2021-04-14T00:00:00"/>
    <n v="2021"/>
    <x v="14"/>
    <x v="3"/>
    <x v="1"/>
    <s v="North America"/>
    <x v="5"/>
    <s v="$303M"/>
    <s v="$303000000"/>
    <s v="303000000"/>
    <n v="303000000"/>
    <s v="Refactor Capital, Andreessen Horowitz, Fifty Years Fund"/>
    <x v="373"/>
    <s v=" Andreessen Horowitz"/>
    <s v=" Fifty Years Fund"/>
    <m/>
  </r>
  <r>
    <x v="687"/>
    <n v="1"/>
    <s v="$1B"/>
    <s v="1000000000"/>
    <x v="29"/>
    <d v="2019-05-15T00:00:00"/>
    <n v="2019"/>
    <x v="2"/>
    <x v="15"/>
    <x v="1"/>
    <s v="North America"/>
    <x v="5"/>
    <s v="$181M"/>
    <s v="$181000000"/>
    <s v="181000000"/>
    <n v="181000000"/>
    <s v="Global Founders Capital, Comcast Ventures, Forerunner Ventures"/>
    <x v="75"/>
    <s v=" Comcast Ventures"/>
    <s v=" Forerunner Ventures"/>
    <m/>
  </r>
  <r>
    <x v="688"/>
    <n v="1"/>
    <s v="$1B"/>
    <s v="1000000000"/>
    <x v="29"/>
    <d v="2018-01-22T00:00:00"/>
    <n v="2018"/>
    <x v="11"/>
    <x v="155"/>
    <x v="37"/>
    <s v="Europe"/>
    <x v="9"/>
    <s v="$407M"/>
    <s v="$407000000"/>
    <s v="407000000"/>
    <n v="407000000"/>
    <s v="Seaya Ventures, Otter Rock Capital, Rakuten"/>
    <x v="374"/>
    <s v=" Otter Rock Capital"/>
    <s v=" Rakuten"/>
    <m/>
  </r>
  <r>
    <x v="689"/>
    <n v="1"/>
    <s v="$1B"/>
    <s v="1000000000"/>
    <x v="29"/>
    <d v="2022-04-05T00:00:00"/>
    <n v="2022"/>
    <x v="9"/>
    <x v="3"/>
    <x v="1"/>
    <s v="North America"/>
    <x v="5"/>
    <s v="$328M"/>
    <s v="$328000000"/>
    <s v="328000000"/>
    <n v="328000000"/>
    <s v="KKR, Aspenwood Ventures, Spark Capital"/>
    <x v="25"/>
    <s v=" Aspenwood Ventures"/>
    <s v=" Spark Capital"/>
    <m/>
  </r>
  <r>
    <x v="690"/>
    <n v="1"/>
    <s v="$1B"/>
    <s v="1000000000"/>
    <x v="29"/>
    <d v="2021-07-08T00:00:00"/>
    <n v="2021"/>
    <x v="4"/>
    <x v="31"/>
    <x v="1"/>
    <s v="North America"/>
    <x v="14"/>
    <s v="$240M"/>
    <s v="$240000000"/>
    <s v="240000000"/>
    <n v="240000000"/>
    <s v="Greylock Partners, General Catalyst, Khosla Ventures"/>
    <x v="79"/>
    <s v=" General Catalyst"/>
    <s v=" Khosla Ventures"/>
    <m/>
  </r>
  <r>
    <x v="691"/>
    <n v="1"/>
    <s v="$1B"/>
    <s v="1000000000"/>
    <x v="29"/>
    <d v="2018-08-02T00:00:00"/>
    <n v="2018"/>
    <x v="4"/>
    <x v="51"/>
    <x v="16"/>
    <s v="Europe"/>
    <x v="18"/>
    <s v="$532M"/>
    <s v="$532000000"/>
    <s v="532000000"/>
    <n v="532000000"/>
    <s v="Orange Digital Ventures, Access Industries"/>
    <x v="375"/>
    <s v=" Access Industries"/>
    <m/>
    <m/>
  </r>
  <r>
    <x v="692"/>
    <n v="1"/>
    <s v="$1B"/>
    <s v="1000000000"/>
    <x v="29"/>
    <d v="2021-04-13T00:00:00"/>
    <n v="2021"/>
    <x v="8"/>
    <x v="201"/>
    <x v="1"/>
    <s v="North America"/>
    <x v="0"/>
    <s v="$318M"/>
    <s v="$318000000"/>
    <s v="318000000"/>
    <n v="318000000"/>
    <s v="Signal Peak Ventures, Owl Ventures, Jump Capital"/>
    <x v="376"/>
    <s v=" Owl Ventures"/>
    <s v=" Jump Capital"/>
    <m/>
  </r>
  <r>
    <x v="693"/>
    <n v="1"/>
    <s v="$1B"/>
    <s v="1000000000"/>
    <x v="29"/>
    <d v="2022-01-24T00:00:00"/>
    <n v="2022"/>
    <x v="3"/>
    <x v="202"/>
    <x v="21"/>
    <s v="Europe"/>
    <x v="8"/>
    <s v="$237M"/>
    <s v="$237000000"/>
    <s v="237000000"/>
    <n v="237000000"/>
    <s v="Newion Partners, SmartFin Capital, OMERS Ventures"/>
    <x v="377"/>
    <s v=" SmartFin Capital"/>
    <s v=" OMERS Ventures"/>
    <m/>
  </r>
  <r>
    <x v="694"/>
    <n v="1"/>
    <s v="$1B"/>
    <s v="1000000000"/>
    <x v="29"/>
    <d v="2022-01-11T00:00:00"/>
    <n v="2022"/>
    <x v="4"/>
    <x v="3"/>
    <x v="1"/>
    <s v="North America"/>
    <x v="6"/>
    <s v="$170M"/>
    <s v="$170000000"/>
    <s v="170000000"/>
    <n v="170000000"/>
    <s v="Andreessen Horowitz, Initialized Capital, TriplePoint Capital"/>
    <x v="5"/>
    <s v=" Initialized Capital"/>
    <s v=" TriplePoint Capital"/>
    <m/>
  </r>
  <r>
    <x v="695"/>
    <n v="1"/>
    <s v="$1B"/>
    <s v="1000000000"/>
    <x v="29"/>
    <d v="2021-03-11T00:00:00"/>
    <n v="2021"/>
    <x v="4"/>
    <x v="4"/>
    <x v="2"/>
    <s v="Europe"/>
    <x v="12"/>
    <s v="$509M"/>
    <s v="$509000000"/>
    <s v="509000000"/>
    <n v="509000000"/>
    <s v="EQT Partners, Blackstone"/>
    <x v="119"/>
    <s v=" Blackstone"/>
    <m/>
    <m/>
  </r>
  <r>
    <x v="696"/>
    <n v="1"/>
    <s v="$1B"/>
    <s v="1000000000"/>
    <x v="29"/>
    <d v="2021-12-20T00:00:00"/>
    <n v="2021"/>
    <x v="4"/>
    <x v="45"/>
    <x v="14"/>
    <s v="North America"/>
    <x v="8"/>
    <s v="$165M"/>
    <s v="$165000000"/>
    <s v="165000000"/>
    <n v="165000000"/>
    <s v="Bonfire Ventures, Two Sigma Ventures, FJ Labs"/>
    <x v="378"/>
    <s v=" Two Sigma Ventures"/>
    <s v=" FJ Labs"/>
    <m/>
  </r>
  <r>
    <x v="697"/>
    <n v="1"/>
    <s v="$1B"/>
    <s v="1000000000"/>
    <x v="29"/>
    <d v="2022-01-26T00:00:00"/>
    <n v="2022"/>
    <x v="7"/>
    <x v="56"/>
    <x v="18"/>
    <s v="Asia"/>
    <x v="20"/>
    <s v="$264M"/>
    <s v="$264000000"/>
    <s v="264000000"/>
    <n v="264000000"/>
    <s v="TLV Partners, Zeev Ventures, Bessemer Venture Partners"/>
    <x v="379"/>
    <s v=" Zeev Ventures"/>
    <s v=" Bessemer Venture Partners"/>
    <m/>
  </r>
  <r>
    <x v="698"/>
    <n v="1"/>
    <s v="$1B"/>
    <s v="1000000000"/>
    <x v="29"/>
    <d v="2021-03-26T00:00:00"/>
    <n v="2021"/>
    <x v="1"/>
    <x v="186"/>
    <x v="6"/>
    <s v="Asia"/>
    <x v="31"/>
    <s v="$456M"/>
    <s v="$456000000"/>
    <s v="456000000"/>
    <n v="456000000"/>
    <s v="Sequoia Capital India, Tiger Global Management, Tencent"/>
    <x v="48"/>
    <s v=" Tiger Global Management"/>
    <s v=" Tencent"/>
    <m/>
  </r>
  <r>
    <x v="699"/>
    <n v="1"/>
    <s v="$1B"/>
    <s v="1000000000"/>
    <x v="29"/>
    <d v="2021-04-08T00:00:00"/>
    <n v="2021"/>
    <x v="4"/>
    <x v="3"/>
    <x v="1"/>
    <s v="North America"/>
    <x v="9"/>
    <s v="$384M"/>
    <s v="$384000000"/>
    <s v="384000000"/>
    <n v="384000000"/>
    <s v="Helion Venture Partners, Tiger Global management, CRV"/>
    <x v="333"/>
    <s v=" Tiger Global management"/>
    <s v=" CRV"/>
    <m/>
  </r>
  <r>
    <x v="700"/>
    <n v="1"/>
    <s v="$1B"/>
    <s v="1000000000"/>
    <x v="29"/>
    <d v="2020-12-31T00:00:00"/>
    <n v="2020"/>
    <x v="4"/>
    <x v="3"/>
    <x v="1"/>
    <s v="North America"/>
    <x v="18"/>
    <s v="$169M"/>
    <s v="$169000000"/>
    <s v="169000000"/>
    <n v="169000000"/>
    <s v="New Enterprise Associates, CRV, Index Ventures"/>
    <x v="17"/>
    <s v=" CRV"/>
    <s v=" Index Ventures"/>
    <m/>
  </r>
  <r>
    <x v="701"/>
    <n v="1"/>
    <s v="$1B"/>
    <s v="1000000000"/>
    <x v="29"/>
    <d v="2014-10-23T00:00:00"/>
    <n v="2014"/>
    <x v="2"/>
    <x v="0"/>
    <x v="0"/>
    <s v="Asia"/>
    <x v="3"/>
    <s v="$368M"/>
    <s v="$368000000"/>
    <s v="368000000"/>
    <n v="368000000"/>
    <s v="New Enterprise Associates, Tiger Global management, Tencent"/>
    <x v="17"/>
    <s v=" Tiger Global management"/>
    <s v=" Tencent"/>
    <m/>
  </r>
  <r>
    <x v="702"/>
    <n v="1"/>
    <s v="$1B"/>
    <s v="1000000000"/>
    <x v="29"/>
    <d v="2021-12-02T00:00:00"/>
    <n v="2021"/>
    <x v="13"/>
    <x v="3"/>
    <x v="1"/>
    <s v="North America"/>
    <x v="8"/>
    <s v="$141M"/>
    <s v="$141000000"/>
    <s v="141000000"/>
    <n v="141000000"/>
    <s v="Innovation Endeavors, s28 Capital, Lightspeed Venture Partners"/>
    <x v="380"/>
    <s v=" s28 Capital"/>
    <s v=" Lightspeed Venture Partners"/>
    <m/>
  </r>
  <r>
    <x v="703"/>
    <n v="1"/>
    <s v="$1B"/>
    <s v="1000000000"/>
    <x v="29"/>
    <d v="2021-11-04T00:00:00"/>
    <n v="2021"/>
    <x v="9"/>
    <x v="74"/>
    <x v="1"/>
    <s v="North America"/>
    <x v="10"/>
    <s v="$241M"/>
    <s v="$241000000"/>
    <s v="241000000"/>
    <n v="241000000"/>
    <s v="Initialized Capital, Canaan Partners, Sound Ventures"/>
    <x v="58"/>
    <s v=" Canaan Partners"/>
    <s v=" Sound Ventures"/>
    <m/>
  </r>
  <r>
    <x v="704"/>
    <n v="1"/>
    <s v="$1B"/>
    <s v="1000000000"/>
    <x v="29"/>
    <d v="2021-12-07T00:00:00"/>
    <n v="2021"/>
    <x v="9"/>
    <x v="24"/>
    <x v="6"/>
    <s v="Asia"/>
    <x v="8"/>
    <s v="$177M"/>
    <s v="$177000000"/>
    <s v="177000000"/>
    <n v="177000000"/>
    <s v="Sequoia Capital India, Hummingbird Ventures, Epiq Capital"/>
    <x v="48"/>
    <s v=" Hummingbird Ventures"/>
    <s v=" Epiq Capital"/>
    <m/>
  </r>
  <r>
    <x v="705"/>
    <n v="1"/>
    <s v="$1B"/>
    <s v="1000000000"/>
    <x v="29"/>
    <d v="2021-10-07T00:00:00"/>
    <n v="2021"/>
    <x v="2"/>
    <x v="136"/>
    <x v="6"/>
    <s v="Asia"/>
    <x v="9"/>
    <s v="$521M"/>
    <s v="$521000000"/>
    <s v="521000000"/>
    <n v="521000000"/>
    <s v="Sequoia Capital India, Lightbox Ventures, Coatue Management"/>
    <x v="48"/>
    <s v=" Lightbox Ventures"/>
    <s v=" Coatue Management"/>
    <m/>
  </r>
  <r>
    <x v="706"/>
    <n v="1"/>
    <s v="$1B"/>
    <s v="1000000000"/>
    <x v="29"/>
    <d v="2022-02-10T00:00:00"/>
    <n v="2022"/>
    <x v="13"/>
    <x v="44"/>
    <x v="1"/>
    <s v="North America"/>
    <x v="10"/>
    <s v="$271M"/>
    <s v="$271000000"/>
    <s v="271000000"/>
    <n v="271000000"/>
    <s v="Y Combinator, S Capital, Tenaya Capital"/>
    <x v="37"/>
    <s v=" S Capital"/>
    <s v=" Tenaya Capital"/>
    <m/>
  </r>
  <r>
    <x v="707"/>
    <n v="1"/>
    <s v="$1B"/>
    <s v="1000000000"/>
    <x v="29"/>
    <d v="2021-06-08T00:00:00"/>
    <n v="2021"/>
    <x v="3"/>
    <x v="23"/>
    <x v="10"/>
    <s v="Europe"/>
    <x v="14"/>
    <s v="$314M"/>
    <s v="$314000000"/>
    <s v="314000000"/>
    <n v="314000000"/>
    <s v="BlackRock, Tengelmann Ventures, Holtzbrinck Ventures"/>
    <x v="81"/>
    <s v=" Tengelmann Ventures"/>
    <s v=" Holtzbrinck Ventures"/>
    <m/>
  </r>
  <r>
    <x v="708"/>
    <n v="1"/>
    <s v="$1B"/>
    <s v="1000000000"/>
    <x v="29"/>
    <d v="2022-01-25T00:00:00"/>
    <n v="2022"/>
    <x v="0"/>
    <x v="117"/>
    <x v="1"/>
    <s v="North America"/>
    <x v="6"/>
    <s v="$286M"/>
    <s v="$286000000"/>
    <s v="286000000"/>
    <n v="286000000"/>
    <s v="March Capital Partners, Temasek, Doha Venture Capital"/>
    <x v="248"/>
    <s v=" Temasek"/>
    <s v=" Doha Venture Capital"/>
    <m/>
  </r>
  <r>
    <x v="709"/>
    <n v="1"/>
    <s v="$1B"/>
    <s v="1000000000"/>
    <x v="29"/>
    <d v="2021-02-03T00:00:00"/>
    <n v="2021"/>
    <x v="3"/>
    <x v="15"/>
    <x v="1"/>
    <s v="North America"/>
    <x v="5"/>
    <s v="$426M"/>
    <s v="$426000000"/>
    <s v="426000000"/>
    <n v="426000000"/>
    <s v="Goodwater Capital, Entree Capital, Valar Ventures"/>
    <x v="132"/>
    <s v=" Entree Capital"/>
    <s v=" Valar Ventures"/>
    <m/>
  </r>
  <r>
    <x v="710"/>
    <n v="1"/>
    <s v="$1B"/>
    <s v="1000000000"/>
    <x v="29"/>
    <d v="2017-05-16T00:00:00"/>
    <n v="2017"/>
    <x v="3"/>
    <x v="15"/>
    <x v="1"/>
    <s v="North America"/>
    <x v="14"/>
    <s v="$511M"/>
    <s v="$511000000"/>
    <s v="511000000"/>
    <n v="511000000"/>
    <s v="BNP Paribas, Goldman Sachs, Google"/>
    <x v="381"/>
    <s v=" Goldman Sachs"/>
    <s v=" Google"/>
    <m/>
  </r>
  <r>
    <x v="711"/>
    <n v="1"/>
    <s v="$1B"/>
    <s v="1000000000"/>
    <x v="29"/>
    <d v="2022-02-14T00:00:00"/>
    <n v="2022"/>
    <x v="14"/>
    <x v="6"/>
    <x v="4"/>
    <s v="Europe"/>
    <x v="11"/>
    <s v="$202M"/>
    <s v="$202000000"/>
    <s v="202000000"/>
    <n v="202000000"/>
    <s v="Lightspeed Venture Partners, Access Industries, Eldridge"/>
    <x v="16"/>
    <s v=" Access Industries"/>
    <s v=" Eldridge"/>
    <m/>
  </r>
  <r>
    <x v="712"/>
    <n v="1"/>
    <s v="$1B"/>
    <s v="1000000000"/>
    <x v="29"/>
    <d v="2021-10-21T00:00:00"/>
    <n v="2021"/>
    <x v="4"/>
    <x v="46"/>
    <x v="1"/>
    <s v="North America"/>
    <x v="14"/>
    <s v="$382M"/>
    <s v="$382000000"/>
    <s v="382000000"/>
    <n v="382000000"/>
    <s v="Simon Equity Partners, Wavemaker Partners, Anthem Venture Partners"/>
    <x v="382"/>
    <s v=" Wavemaker Partners"/>
    <s v=" Anthem Venture Partners"/>
    <m/>
  </r>
  <r>
    <x v="713"/>
    <n v="1"/>
    <s v="$1B"/>
    <s v="1000000000"/>
    <x v="29"/>
    <d v="2017-10-17T00:00:00"/>
    <n v="2017"/>
    <x v="14"/>
    <x v="0"/>
    <x v="0"/>
    <s v="Asia"/>
    <x v="28"/>
    <s v="$151M"/>
    <s v="$151000000"/>
    <s v="151000000"/>
    <n v="151000000"/>
    <s v="Phoenix New Media, Tianjin Haihe Industry Fund"/>
    <x v="383"/>
    <s v=" Tianjin Haihe Industry Fund"/>
    <m/>
    <m/>
  </r>
  <r>
    <x v="714"/>
    <n v="1"/>
    <s v="$1B"/>
    <s v="1000000000"/>
    <x v="29"/>
    <d v="2021-03-18T00:00:00"/>
    <n v="2021"/>
    <x v="4"/>
    <x v="15"/>
    <x v="1"/>
    <s v="North America"/>
    <x v="9"/>
    <s v="$436M"/>
    <s v="$436000000"/>
    <s v="436000000"/>
    <n v="436000000"/>
    <s v="Bessemer Venture Partners, Vintage Investment Partners, Blumberg Capital"/>
    <x v="32"/>
    <s v=" Vintage Investment Partners"/>
    <s v=" Blumberg Capital"/>
    <m/>
  </r>
  <r>
    <x v="715"/>
    <n v="1"/>
    <s v="$1B"/>
    <s v="1000000000"/>
    <x v="29"/>
    <d v="2022-02-14T00:00:00"/>
    <n v="2022"/>
    <x v="3"/>
    <x v="64"/>
    <x v="23"/>
    <s v="South America"/>
    <x v="10"/>
    <s v="$720M"/>
    <s v="$720000000"/>
    <s v="720000000"/>
    <n v="720000000"/>
    <s v="Propel Venture Partners, Monashees+, BBVA"/>
    <x v="384"/>
    <s v=" Monashees+"/>
    <s v=" BBVA"/>
    <m/>
  </r>
  <r>
    <x v="716"/>
    <n v="1"/>
    <s v="$1B"/>
    <s v="1000000000"/>
    <x v="29"/>
    <d v="2007-07-02T00:00:00"/>
    <n v="2007"/>
    <x v="2"/>
    <x v="203"/>
    <x v="16"/>
    <s v="Europe"/>
    <x v="17"/>
    <s v="Unknown"/>
    <e v="#N/A"/>
    <s v="unknown"/>
    <s v="unknown"/>
    <s v="Summit Partners, Qatar Holding"/>
    <x v="44"/>
    <s v=" Qatar Holding"/>
    <m/>
    <m/>
  </r>
  <r>
    <x v="717"/>
    <n v="1"/>
    <s v="$1B"/>
    <s v="1000000000"/>
    <x v="29"/>
    <d v="2021-09-30T00:00:00"/>
    <n v="2021"/>
    <x v="3"/>
    <x v="15"/>
    <x v="1"/>
    <s v="North America"/>
    <x v="5"/>
    <s v="$156M"/>
    <s v="$156000000"/>
    <s v="156000000"/>
    <n v="156000000"/>
    <s v="Bessemer Venture Partners, Eniac Ventures, Canapi Ventures"/>
    <x v="32"/>
    <s v=" Eniac Ventures"/>
    <s v=" Canapi Ventures"/>
    <m/>
  </r>
  <r>
    <x v="718"/>
    <n v="1"/>
    <s v="$1B"/>
    <s v="1000000000"/>
    <x v="29"/>
    <d v="2022-02-14T00:00:00"/>
    <n v="2022"/>
    <x v="1"/>
    <x v="1"/>
    <x v="1"/>
    <s v="North America"/>
    <x v="8"/>
    <s v="$287M"/>
    <s v="$287000000"/>
    <s v="287000000"/>
    <n v="287000000"/>
    <s v="8VC, Bedrock Capital, Broom Ventures"/>
    <x v="290"/>
    <s v=" Bedrock Capital"/>
    <s v=" Broom Ventures"/>
    <m/>
  </r>
  <r>
    <x v="719"/>
    <n v="1"/>
    <s v="$1B"/>
    <s v="1000000000"/>
    <x v="29"/>
    <d v="2018-08-07T00:00:00"/>
    <n v="2018"/>
    <x v="12"/>
    <x v="204"/>
    <x v="11"/>
    <s v="Asia"/>
    <x v="14"/>
    <s v="$722M"/>
    <s v="$722000000"/>
    <s v="722000000"/>
    <n v="722000000"/>
    <s v="Sequoia Capital China, Goldman Sachs, Matrix Partners China"/>
    <x v="0"/>
    <s v=" Goldman Sachs"/>
    <s v=" Matrix Partners China"/>
    <m/>
  </r>
  <r>
    <x v="720"/>
    <n v="1"/>
    <s v="$1B"/>
    <s v="1000000000"/>
    <x v="29"/>
    <d v="2021-06-15T00:00:00"/>
    <n v="2021"/>
    <x v="9"/>
    <x v="58"/>
    <x v="0"/>
    <s v="Asia"/>
    <x v="5"/>
    <s v="$496M"/>
    <s v="$496000000"/>
    <s v="496000000"/>
    <n v="496000000"/>
    <s v="Green Pine Capital Partners, Ivy Capital, DCM Ventures"/>
    <x v="385"/>
    <s v=" Ivy Capital"/>
    <s v=" DCM Ventures"/>
    <m/>
  </r>
  <r>
    <x v="721"/>
    <n v="1"/>
    <s v="$1B"/>
    <s v="1000000000"/>
    <x v="29"/>
    <d v="2021-04-15T00:00:00"/>
    <n v="2021"/>
    <x v="3"/>
    <x v="38"/>
    <x v="1"/>
    <s v="North America"/>
    <x v="9"/>
    <s v="$390M"/>
    <s v="$390000000"/>
    <s v="390000000"/>
    <n v="390000000"/>
    <s v="Menlo Ventures, Resolute Ventures, IA Ventures"/>
    <x v="59"/>
    <s v=" Resolute Ventures"/>
    <s v=" IA Ventures"/>
    <m/>
  </r>
  <r>
    <x v="722"/>
    <n v="1"/>
    <s v="$1B"/>
    <s v="1000000000"/>
    <x v="29"/>
    <d v="2021-11-29T00:00:00"/>
    <n v="2021"/>
    <x v="2"/>
    <x v="6"/>
    <x v="4"/>
    <s v="Europe"/>
    <x v="11"/>
    <s v="$276M"/>
    <s v="$276000000"/>
    <s v="276000000"/>
    <n v="276000000"/>
    <s v="Marchmont Ventures, BMW i Ventures, Index Ventures"/>
    <x v="386"/>
    <s v=" BMW i Ventures"/>
    <s v=" Index Ventures"/>
    <m/>
  </r>
  <r>
    <x v="723"/>
    <n v="1"/>
    <s v="$1B"/>
    <s v="1000000000"/>
    <x v="29"/>
    <d v="2022-01-24T00:00:00"/>
    <n v="2022"/>
    <x v="2"/>
    <x v="29"/>
    <x v="12"/>
    <s v="Asia"/>
    <x v="2"/>
    <s v="$178M"/>
    <s v="$178000000"/>
    <s v="178000000"/>
    <n v="178000000"/>
    <s v="Atinum Investment, Company K Partners, GIC"/>
    <x v="387"/>
    <s v=" Company K Partners"/>
    <s v=" GIC"/>
    <m/>
  </r>
  <r>
    <x v="724"/>
    <n v="1"/>
    <s v="$1B"/>
    <s v="1000000000"/>
    <x v="29"/>
    <d v="2022-01-25T00:00:00"/>
    <n v="2022"/>
    <x v="9"/>
    <x v="15"/>
    <x v="1"/>
    <s v="North America"/>
    <x v="3"/>
    <s v="$115M"/>
    <s v="$115000000"/>
    <s v="115000000"/>
    <n v="115000000"/>
    <s v="SC.Holdings, Not Boring Capital, Bolt Ventures"/>
    <x v="388"/>
    <s v=" Not Boring Capital"/>
    <s v=" Bolt Ventures"/>
    <m/>
  </r>
  <r>
    <x v="725"/>
    <n v="1"/>
    <s v="$1B"/>
    <s v="1000000000"/>
    <x v="29"/>
    <d v="2018-10-22T00:00:00"/>
    <n v="2018"/>
    <x v="1"/>
    <x v="29"/>
    <x v="12"/>
    <s v="Asia"/>
    <x v="13"/>
    <s v="$67M"/>
    <s v="$67000000"/>
    <s v="67000000"/>
    <n v="67000000"/>
    <s v="Goldman Sachs"/>
    <x v="150"/>
    <m/>
    <m/>
    <m/>
  </r>
  <r>
    <x v="726"/>
    <n v="1"/>
    <s v="$1B"/>
    <s v="1000000000"/>
    <x v="29"/>
    <d v="2019-09-06T00:00:00"/>
    <n v="2019"/>
    <x v="2"/>
    <x v="3"/>
    <x v="1"/>
    <s v="North America"/>
    <x v="10"/>
    <s v="$475M"/>
    <s v="$475000000"/>
    <s v="475000000"/>
    <n v="475000000"/>
    <s v="MHS Capital, NextView Ventures, Mayfield Fund"/>
    <x v="389"/>
    <s v=" NextView Ventures"/>
    <s v=" Mayfield Fund"/>
    <m/>
  </r>
  <r>
    <x v="727"/>
    <n v="1"/>
    <s v="$1B"/>
    <s v="1000000000"/>
    <x v="29"/>
    <d v="2019-04-25T00:00:00"/>
    <n v="2019"/>
    <x v="13"/>
    <x v="47"/>
    <x v="0"/>
    <s v="Asia"/>
    <x v="6"/>
    <s v="$252M"/>
    <s v="$252000000"/>
    <s v="252000000"/>
    <n v="252000000"/>
    <s v="Advantech Capital, Temasek Holdings Ltd., Tiantu Capital Co."/>
    <x v="390"/>
    <s v=" Temasek Holdings Ltd."/>
    <s v=" Tiantu Capital Co."/>
    <m/>
  </r>
  <r>
    <x v="728"/>
    <n v="1"/>
    <s v="$1B"/>
    <s v="1000000000"/>
    <x v="29"/>
    <d v="2018-07-19T00:00:00"/>
    <n v="2018"/>
    <x v="0"/>
    <x v="0"/>
    <x v="0"/>
    <s v="Asia"/>
    <x v="0"/>
    <s v="$361M"/>
    <s v="$361000000"/>
    <s v="361000000"/>
    <n v="361000000"/>
    <s v="Qiming Venture Partners, China Internet Investment Fund, Qualcomm Ventures"/>
    <x v="319"/>
    <s v=" China Internet Investment Fund"/>
    <s v=" Qualcomm Ventures"/>
    <m/>
  </r>
  <r>
    <x v="729"/>
    <n v="1"/>
    <s v="$1B"/>
    <s v="1000000000"/>
    <x v="29"/>
    <d v="2021-09-29T00:00:00"/>
    <n v="2021"/>
    <x v="3"/>
    <x v="15"/>
    <x v="1"/>
    <s v="North America"/>
    <x v="3"/>
    <s v="$335M"/>
    <s v="$335000000"/>
    <s v="335000000"/>
    <n v="335000000"/>
    <s v="Bessemer Venture Partners, Menlo Ventures, Anthermis"/>
    <x v="32"/>
    <s v=" Menlo Ventures"/>
    <s v=" Anthermis"/>
    <m/>
  </r>
  <r>
    <x v="730"/>
    <n v="1"/>
    <s v="$1B"/>
    <s v="1000000000"/>
    <x v="29"/>
    <d v="2021-04-27T00:00:00"/>
    <n v="2021"/>
    <x v="1"/>
    <x v="205"/>
    <x v="1"/>
    <s v="North America"/>
    <x v="3"/>
    <s v="$738M"/>
    <s v="$738000000"/>
    <s v="738000000"/>
    <n v="738000000"/>
    <s v="SWaN &amp; Legend Ventures, Revolution Growth, Invus Group"/>
    <x v="391"/>
    <s v=" Revolution Growth"/>
    <s v=" Invus Group"/>
    <m/>
  </r>
  <r>
    <x v="731"/>
    <n v="1"/>
    <s v="$1B"/>
    <s v="1000000000"/>
    <x v="29"/>
    <d v="2022-01-27T00:00:00"/>
    <n v="2022"/>
    <x v="3"/>
    <x v="3"/>
    <x v="1"/>
    <s v="North America"/>
    <x v="11"/>
    <s v="$102M"/>
    <s v="$102000000"/>
    <s v="102000000"/>
    <n v="102000000"/>
    <s v="Initialized Capital, General Catalyst, Kraken Ventures"/>
    <x v="58"/>
    <s v=" General Catalyst"/>
    <s v=" Kraken Ventures"/>
    <m/>
  </r>
  <r>
    <x v="732"/>
    <n v="1"/>
    <s v="$1B"/>
    <s v="1000000000"/>
    <x v="29"/>
    <d v="2021-08-16T00:00:00"/>
    <n v="2021"/>
    <x v="4"/>
    <x v="15"/>
    <x v="1"/>
    <s v="North America"/>
    <x v="6"/>
    <s v="Unknown"/>
    <e v="#N/A"/>
    <s v="unknown"/>
    <s v="unknown"/>
    <s v="Insight Partners, Silversmith Capital Partners, Spotify"/>
    <x v="82"/>
    <s v=" Silversmith Capital Partners"/>
    <s v=" Spotify"/>
    <m/>
  </r>
  <r>
    <x v="733"/>
    <n v="1"/>
    <s v="$1B"/>
    <s v="1000000000"/>
    <x v="29"/>
    <d v="2022-01-27T00:00:00"/>
    <n v="2022"/>
    <x v="4"/>
    <x v="206"/>
    <x v="1"/>
    <s v="North America"/>
    <x v="0"/>
    <s v="$130M"/>
    <s v="$130000000"/>
    <s v="130000000"/>
    <n v="130000000"/>
    <s v="Zeev Ventures, GSV Ventures"/>
    <x v="138"/>
    <s v=" GSV Ventures"/>
    <m/>
    <m/>
  </r>
  <r>
    <x v="734"/>
    <n v="1"/>
    <s v="$1B"/>
    <s v="1000000000"/>
    <x v="29"/>
    <d v="2021-10-20T00:00:00"/>
    <n v="2021"/>
    <x v="5"/>
    <x v="207"/>
    <x v="1"/>
    <s v="North America"/>
    <x v="5"/>
    <s v="$399M"/>
    <s v="$399000000"/>
    <s v="399000000"/>
    <n v="399000000"/>
    <s v="SignalFire, GLP Capital Partners, Google Ventures"/>
    <x v="392"/>
    <s v=" GLP Capital Partners"/>
    <s v=" Google Ventures"/>
    <m/>
  </r>
  <r>
    <x v="735"/>
    <n v="1"/>
    <s v="$1B"/>
    <s v="1000000000"/>
    <x v="29"/>
    <d v="2020-03-06T00:00:00"/>
    <n v="2020"/>
    <x v="9"/>
    <x v="208"/>
    <x v="18"/>
    <s v="Asia"/>
    <x v="15"/>
    <s v="$633M"/>
    <s v="$633000000"/>
    <s v="633000000"/>
    <n v="633000000"/>
    <s v="York Capital Management, GE Healthcare, Koch Disruptive Technologies"/>
    <x v="393"/>
    <s v=" GE Healthcare"/>
    <s v=" Koch Disruptive Technologies"/>
    <m/>
  </r>
  <r>
    <x v="736"/>
    <n v="1"/>
    <s v="$1B"/>
    <s v="1000000000"/>
    <x v="29"/>
    <d v="2022-03-23T00:00:00"/>
    <n v="2022"/>
    <x v="4"/>
    <x v="108"/>
    <x v="1"/>
    <s v="North America"/>
    <x v="22"/>
    <s v="$215M"/>
    <s v="$215000000"/>
    <s v="215000000"/>
    <n v="215000000"/>
    <s v="Insight Partners, Sequoia Capital, Stripes Group"/>
    <x v="82"/>
    <s v=" Sequoia Capital"/>
    <s v=" Stripes Group"/>
    <m/>
  </r>
  <r>
    <x v="737"/>
    <n v="1"/>
    <s v="$1B"/>
    <s v="1000000000"/>
    <x v="29"/>
    <d v="2022-01-11T00:00:00"/>
    <n v="2022"/>
    <x v="3"/>
    <x v="209"/>
    <x v="1"/>
    <s v="North America"/>
    <x v="8"/>
    <s v="$128M"/>
    <s v="$128000000"/>
    <s v="128000000"/>
    <n v="128000000"/>
    <s v="Left Lane Capital, Walden Venture Capital"/>
    <x v="370"/>
    <s v=" Walden Venture Capital"/>
    <m/>
    <m/>
  </r>
  <r>
    <x v="738"/>
    <n v="1"/>
    <s v="$1B"/>
    <s v="1000000000"/>
    <x v="29"/>
    <d v="2021-09-29T00:00:00"/>
    <n v="2021"/>
    <x v="3"/>
    <x v="161"/>
    <x v="13"/>
    <s v="North America"/>
    <x v="6"/>
    <s v="$378M"/>
    <s v="$378000000"/>
    <s v="378000000"/>
    <n v="378000000"/>
    <s v="Kaszek Ventures, QED Investors, International Finance Corporation"/>
    <x v="98"/>
    <s v=" QED Investors"/>
    <s v=" International Finance Corporation"/>
    <m/>
  </r>
  <r>
    <x v="739"/>
    <n v="1"/>
    <s v="$1B"/>
    <s v="1000000000"/>
    <x v="29"/>
    <d v="2022-03-16T00:00:00"/>
    <n v="2022"/>
    <x v="4"/>
    <x v="49"/>
    <x v="3"/>
    <s v="Oceania"/>
    <x v="10"/>
    <s v="$166M"/>
    <s v="$166000000"/>
    <s v="166000000"/>
    <n v="166000000"/>
    <s v="AirTree Ventures, Insight Partners, Index Ventures"/>
    <x v="394"/>
    <s v=" Insight Partners"/>
    <s v=" Index Ventures"/>
    <m/>
  </r>
  <r>
    <x v="740"/>
    <n v="1"/>
    <s v="$1B"/>
    <s v="1000000000"/>
    <x v="29"/>
    <d v="2022-02-01T00:00:00"/>
    <n v="2022"/>
    <x v="5"/>
    <x v="15"/>
    <x v="1"/>
    <s v="North America"/>
    <x v="14"/>
    <s v="$336M"/>
    <s v="$336000000"/>
    <s v="336000000"/>
    <n v="336000000"/>
    <s v="Chromo Invest, Maersk Growth, BlackRock"/>
    <x v="395"/>
    <s v=" Maersk Growth"/>
    <s v=" BlackRock"/>
    <m/>
  </r>
  <r>
    <x v="741"/>
    <n v="1"/>
    <s v="$1B"/>
    <s v="1000000000"/>
    <x v="29"/>
    <d v="2022-01-14T00:00:00"/>
    <n v="2022"/>
    <x v="3"/>
    <x v="15"/>
    <x v="1"/>
    <s v="North America"/>
    <x v="14"/>
    <s v="$201M"/>
    <s v="$201000000"/>
    <s v="201000000"/>
    <n v="201000000"/>
    <s v="Liberty City Ventures, Soros Fund Management, Summer Capital"/>
    <x v="252"/>
    <s v=" Soros Fund Management"/>
    <s v=" Summer Capital"/>
    <m/>
  </r>
  <r>
    <x v="742"/>
    <n v="1"/>
    <s v="$1B"/>
    <s v="1000000000"/>
    <x v="29"/>
    <d v="2020-12-24T00:00:00"/>
    <n v="2020"/>
    <x v="1"/>
    <x v="12"/>
    <x v="0"/>
    <s v="Asia"/>
    <x v="5"/>
    <s v="$10M"/>
    <s v="$10000000"/>
    <s v="10000000"/>
    <n v="10000000"/>
    <s v="Coatue Management, H Capital, Capital Today"/>
    <x v="24"/>
    <s v=" H Capital"/>
    <s v=" Capital Today"/>
    <m/>
  </r>
  <r>
    <x v="743"/>
    <n v="1"/>
    <s v="$1B"/>
    <s v="1000000000"/>
    <x v="29"/>
    <d v="2019-11-19T00:00:00"/>
    <n v="2019"/>
    <x v="1"/>
    <x v="15"/>
    <x v="1"/>
    <s v="North America"/>
    <x v="5"/>
    <s v="$610M"/>
    <s v="$610000000"/>
    <s v="610000000"/>
    <n v="610000000"/>
    <s v="Undisclosed"/>
    <x v="306"/>
    <m/>
    <m/>
    <m/>
  </r>
  <r>
    <x v="744"/>
    <n v="1"/>
    <s v="$1B"/>
    <s v="1000000000"/>
    <x v="29"/>
    <d v="2022-01-12T00:00:00"/>
    <n v="2022"/>
    <x v="12"/>
    <x v="210"/>
    <x v="37"/>
    <s v="Europe"/>
    <x v="5"/>
    <s v="$408M"/>
    <s v="$408000000"/>
    <s v="408000000"/>
    <n v="408000000"/>
    <s v="LocalGlobe, Kinnevik, Felix Capital"/>
    <x v="396"/>
    <s v=" Kinnevik"/>
    <s v=" Felix Capital"/>
    <m/>
  </r>
  <r>
    <x v="745"/>
    <n v="1"/>
    <s v="$1B"/>
    <s v="1000000000"/>
    <x v="29"/>
    <d v="2021-10-28T00:00:00"/>
    <n v="2021"/>
    <x v="7"/>
    <x v="79"/>
    <x v="1"/>
    <s v="North America"/>
    <x v="10"/>
    <s v="$291M"/>
    <s v="$291000000"/>
    <s v="291000000"/>
    <n v="291000000"/>
    <s v="Lightspeed Venture Partners, Dell Technologies Capital, Wipro Ventures"/>
    <x v="16"/>
    <s v=" Dell Technologies Capital"/>
    <s v=" Wipro Ventures"/>
    <m/>
  </r>
  <r>
    <x v="746"/>
    <n v="1"/>
    <s v="$1B"/>
    <s v="1000000000"/>
    <x v="29"/>
    <d v="2018-03-27T00:00:00"/>
    <n v="2018"/>
    <x v="4"/>
    <x v="3"/>
    <x v="1"/>
    <s v="North America"/>
    <x v="9"/>
    <s v="$241M"/>
    <s v="$241000000"/>
    <s v="241000000"/>
    <n v="241000000"/>
    <s v="FirstMark Capital, Tiger Global Management"/>
    <x v="294"/>
    <s v=" Tiger Global Management"/>
    <m/>
    <m/>
  </r>
  <r>
    <x v="747"/>
    <n v="1"/>
    <s v="$1B"/>
    <s v="1000000000"/>
    <x v="29"/>
    <d v="2019-02-14T00:00:00"/>
    <n v="2019"/>
    <x v="1"/>
    <x v="110"/>
    <x v="4"/>
    <s v="Europe"/>
    <x v="12"/>
    <s v="$324M"/>
    <s v="$324000000"/>
    <s v="324000000"/>
    <n v="324000000"/>
    <s v="Mitsubishi Corporation, Mayfair Equity Partners"/>
    <x v="397"/>
    <s v=" Mayfair Equity Partners"/>
    <m/>
    <m/>
  </r>
  <r>
    <x v="748"/>
    <n v="1"/>
    <s v="$1B"/>
    <s v="1000000000"/>
    <x v="29"/>
    <d v="2020-12-16T00:00:00"/>
    <n v="2020"/>
    <x v="13"/>
    <x v="15"/>
    <x v="1"/>
    <s v="North America"/>
    <x v="5"/>
    <s v="$246M"/>
    <s v="$246000000"/>
    <s v="246000000"/>
    <n v="246000000"/>
    <s v="BOLDstart Ventures, SAP.iO Fund, Scale Venture Partners"/>
    <x v="42"/>
    <s v=" SAP.iO Fund"/>
    <s v=" Scale Venture Partners"/>
    <m/>
  </r>
  <r>
    <x v="749"/>
    <n v="1"/>
    <s v="$1B"/>
    <s v="1000000000"/>
    <x v="29"/>
    <d v="2022-01-26T00:00:00"/>
    <n v="2022"/>
    <x v="3"/>
    <x v="3"/>
    <x v="1"/>
    <s v="North America"/>
    <x v="14"/>
    <s v="$165M"/>
    <s v="$165000000"/>
    <s v="165000000"/>
    <n v="165000000"/>
    <s v="Sequoia Capital, Y Combinator, Accel"/>
    <x v="8"/>
    <s v=" Y Combinator"/>
    <s v=" Accel"/>
    <m/>
  </r>
  <r>
    <x v="750"/>
    <n v="1"/>
    <s v="$1B"/>
    <s v="1000000000"/>
    <x v="29"/>
    <d v="2022-01-13T00:00:00"/>
    <n v="2022"/>
    <x v="4"/>
    <x v="89"/>
    <x v="26"/>
    <s v="Europe"/>
    <x v="5"/>
    <s v="$157M"/>
    <s v="$157000000"/>
    <s v="157000000"/>
    <n v="157000000"/>
    <s v="Tencent Holdings, Tiger Global Management, Global Founders Capital"/>
    <x v="7"/>
    <s v=" Tiger Global Management"/>
    <s v=" Global Founders Capital"/>
    <m/>
  </r>
  <r>
    <x v="751"/>
    <n v="1"/>
    <s v="$1B"/>
    <s v="1000000000"/>
    <x v="29"/>
    <d v="2021-10-05T00:00:00"/>
    <n v="2021"/>
    <x v="4"/>
    <x v="3"/>
    <x v="1"/>
    <s v="North America"/>
    <x v="14"/>
    <s v="$325M"/>
    <s v="$325000000"/>
    <s v="325000000"/>
    <n v="325000000"/>
    <s v="Andreessen Horowitz, Prosus Ventures, Thrive Capital"/>
    <x v="5"/>
    <s v=" Prosus Ventures"/>
    <s v=" Thrive Capital"/>
    <m/>
  </r>
  <r>
    <x v="752"/>
    <n v="1"/>
    <s v="$1B"/>
    <s v="1000000000"/>
    <x v="29"/>
    <d v="2021-12-07T00:00:00"/>
    <n v="2021"/>
    <x v="13"/>
    <x v="3"/>
    <x v="1"/>
    <s v="North America"/>
    <x v="5"/>
    <s v="$257M"/>
    <s v="$257000000"/>
    <s v="257000000"/>
    <n v="257000000"/>
    <s v="Dila Capital, Framework Ventures, 3L"/>
    <x v="398"/>
    <s v=" Framework Ventures"/>
    <s v=" 3L"/>
    <m/>
  </r>
  <r>
    <x v="753"/>
    <n v="1"/>
    <s v="$1B"/>
    <s v="1000000000"/>
    <x v="29"/>
    <d v="2017-12-01T00:00:00"/>
    <n v="2017"/>
    <x v="4"/>
    <x v="0"/>
    <x v="0"/>
    <s v="Asia"/>
    <x v="14"/>
    <s v="$594M"/>
    <s v="$594000000"/>
    <s v="594000000"/>
    <n v="594000000"/>
    <s v="Sequoia Capital China, CMC Capital Partners, Tencent Holdings"/>
    <x v="0"/>
    <s v=" CMC Capital Partners"/>
    <s v=" Tencent Holdings"/>
    <m/>
  </r>
  <r>
    <x v="754"/>
    <n v="1"/>
    <s v="$1B"/>
    <s v="1000000000"/>
    <x v="29"/>
    <d v="2021-09-08T00:00:00"/>
    <n v="2021"/>
    <x v="3"/>
    <x v="6"/>
    <x v="4"/>
    <s v="Europe"/>
    <x v="11"/>
    <s v="$116M"/>
    <s v="$116000000"/>
    <s v="116000000"/>
    <n v="116000000"/>
    <s v="Passion Capital, Hedosophia, Outrun Ventures"/>
    <x v="88"/>
    <s v=" Hedosophia"/>
    <s v=" Outrun Ventures"/>
    <m/>
  </r>
  <r>
    <x v="755"/>
    <n v="1"/>
    <s v="$1B"/>
    <s v="1000000000"/>
    <x v="29"/>
    <d v="2021-11-04T00:00:00"/>
    <n v="2021"/>
    <x v="4"/>
    <x v="211"/>
    <x v="1"/>
    <s v="North America"/>
    <x v="8"/>
    <s v="$260M"/>
    <s v="$260000000"/>
    <s v="260000000"/>
    <n v="260000000"/>
    <s v="Javelin Venture Partners, Struck Capital, Alumni Ventures Group"/>
    <x v="399"/>
    <s v=" Struck Capital"/>
    <s v=" Alumni Ventures Group"/>
    <m/>
  </r>
  <r>
    <x v="756"/>
    <n v="1"/>
    <s v="$1B"/>
    <s v="1000000000"/>
    <x v="29"/>
    <d v="2022-01-21T00:00:00"/>
    <n v="2022"/>
    <x v="5"/>
    <x v="123"/>
    <x v="1"/>
    <s v="North America"/>
    <x v="8"/>
    <s v="$482M"/>
    <s v="$482000000"/>
    <s v="482000000"/>
    <n v="482000000"/>
    <s v="Madrona Venture Group, Banner Ventures, FJ Labs"/>
    <x v="114"/>
    <s v=" Banner Ventures"/>
    <s v=" FJ Labs"/>
    <m/>
  </r>
  <r>
    <x v="757"/>
    <n v="1"/>
    <s v="$1B"/>
    <s v="1000000000"/>
    <x v="29"/>
    <d v="2021-12-21T00:00:00"/>
    <n v="2021"/>
    <x v="4"/>
    <x v="212"/>
    <x v="1"/>
    <s v="North America"/>
    <x v="10"/>
    <s v="$148M"/>
    <s v="$148000000"/>
    <s v="148000000"/>
    <n v="148000000"/>
    <s v="Andreessen Horowitz, Bessemer Venture Partners, Coatue Management"/>
    <x v="5"/>
    <s v=" Bessemer Venture Partners"/>
    <s v=" Coatue Management"/>
    <m/>
  </r>
  <r>
    <x v="758"/>
    <n v="1"/>
    <s v="$1B"/>
    <s v="1000000000"/>
    <x v="29"/>
    <d v="2021-09-08T00:00:00"/>
    <n v="2021"/>
    <x v="1"/>
    <x v="37"/>
    <x v="14"/>
    <s v="North America"/>
    <x v="22"/>
    <s v="$45M"/>
    <s v="$45000000"/>
    <s v="45000000"/>
    <n v="45000000"/>
    <s v="Trane Technologies, Honeywell"/>
    <x v="400"/>
    <s v=" Honeywell"/>
    <m/>
    <m/>
  </r>
  <r>
    <x v="759"/>
    <n v="1"/>
    <s v="$1B"/>
    <s v="1000000000"/>
    <x v="29"/>
    <d v="2020-11-17T00:00:00"/>
    <n v="2020"/>
    <x v="14"/>
    <x v="0"/>
    <x v="0"/>
    <s v="Asia"/>
    <x v="10"/>
    <s v="$14M"/>
    <s v="$14000000"/>
    <s v="14000000"/>
    <n v="14000000"/>
    <s v="Shunwei Capital Partners, 5Y Capital, Legend Capital"/>
    <x v="205"/>
    <s v=" 5Y Capital"/>
    <s v=" Legend Capital"/>
    <m/>
  </r>
  <r>
    <x v="760"/>
    <n v="1"/>
    <s v="$1B"/>
    <s v="1000000000"/>
    <x v="29"/>
    <d v="2022-02-28T00:00:00"/>
    <n v="2022"/>
    <x v="4"/>
    <x v="17"/>
    <x v="8"/>
    <s v="Europe"/>
    <x v="0"/>
    <s v="$167M"/>
    <s v="$167000000"/>
    <s v="167000000"/>
    <n v="167000000"/>
    <s v="Wamda Capital, Endeavor, Riverwood Capital"/>
    <x v="401"/>
    <s v=" Endeavor"/>
    <s v=" Riverwood Capital"/>
    <m/>
  </r>
  <r>
    <x v="761"/>
    <n v="1"/>
    <s v="$1B"/>
    <s v="1000000000"/>
    <x v="29"/>
    <d v="2021-09-08T00:00:00"/>
    <n v="2021"/>
    <x v="1"/>
    <x v="213"/>
    <x v="36"/>
    <s v="Asia"/>
    <x v="18"/>
    <s v="$520M"/>
    <s v="$520000000"/>
    <s v="520000000"/>
    <n v="520000000"/>
    <s v="Cool Japan Fund, JAFCO, The Carlyle Group"/>
    <x v="402"/>
    <s v=" JAFCO"/>
    <s v=" The Carlyle Group"/>
    <m/>
  </r>
  <r>
    <x v="762"/>
    <n v="1"/>
    <s v="$1B"/>
    <s v="1000000000"/>
    <x v="29"/>
    <d v="2021-05-07T00:00:00"/>
    <n v="2021"/>
    <x v="0"/>
    <x v="45"/>
    <x v="14"/>
    <s v="North America"/>
    <x v="10"/>
    <s v="$191M"/>
    <s v="$191000000"/>
    <s v="191000000"/>
    <n v="191000000"/>
    <s v="Version One Ventures, Bessemer Venture Partners, FirstMark Capital"/>
    <x v="403"/>
    <s v=" Bessemer Venture Partners"/>
    <s v=" FirstMark Capital"/>
    <m/>
  </r>
  <r>
    <x v="763"/>
    <n v="1"/>
    <s v="$1B"/>
    <s v="1000000000"/>
    <x v="29"/>
    <d v="2021-12-07T00:00:00"/>
    <n v="2021"/>
    <x v="3"/>
    <x v="84"/>
    <x v="1"/>
    <s v="North America"/>
    <x v="8"/>
    <s v="$111M"/>
    <s v="$111000000"/>
    <s v="111000000"/>
    <n v="111000000"/>
    <s v="Craft Ventures, Caffeinated Capital, Operator Collective"/>
    <x v="404"/>
    <s v=" Caffeinated Capital"/>
    <s v=" Operator Collective"/>
    <m/>
  </r>
  <r>
    <x v="764"/>
    <n v="1"/>
    <s v="$1B"/>
    <s v="1000000000"/>
    <x v="29"/>
    <d v="2021-06-03T00:00:00"/>
    <n v="2021"/>
    <x v="4"/>
    <x v="42"/>
    <x v="1"/>
    <s v="North America"/>
    <x v="0"/>
    <s v="$192M"/>
    <s v="$192000000"/>
    <s v="192000000"/>
    <n v="192000000"/>
    <s v="Costanoa Ventures, Data Collective, Salesforce Ventures"/>
    <x v="405"/>
    <s v=" Data Collective"/>
    <s v=" Salesforce Ventures"/>
    <m/>
  </r>
  <r>
    <x v="765"/>
    <n v="1"/>
    <s v="$1B"/>
    <s v="1000000000"/>
    <x v="29"/>
    <d v="2022-01-12T00:00:00"/>
    <n v="2022"/>
    <x v="0"/>
    <x v="31"/>
    <x v="1"/>
    <s v="North America"/>
    <x v="0"/>
    <s v="$317M"/>
    <s v="$317000000"/>
    <s v="317000000"/>
    <n v="317000000"/>
    <s v="Advent International, Battery Ventures, Sequoia Capital Israel"/>
    <x v="344"/>
    <s v=" Battery Ventures"/>
    <s v=" Sequoia Capital Israel"/>
    <m/>
  </r>
  <r>
    <x v="766"/>
    <n v="1"/>
    <s v="$1B"/>
    <s v="1000000000"/>
    <x v="29"/>
    <d v="2021-10-13T00:00:00"/>
    <n v="2021"/>
    <x v="2"/>
    <x v="214"/>
    <x v="6"/>
    <s v="Asia"/>
    <x v="2"/>
    <s v="$448M"/>
    <s v="$448000000"/>
    <s v="448000000"/>
    <n v="448000000"/>
    <s v="Sequoia Capital India, Hillhouse Capital Management, Sunley House Capital Management"/>
    <x v="48"/>
    <s v=" Hillhouse Capital Management"/>
    <s v=" Sunley House Capital Management"/>
    <m/>
  </r>
  <r>
    <x v="767"/>
    <n v="1"/>
    <s v="$1B"/>
    <s v="1000000000"/>
    <x v="29"/>
    <d v="2021-09-13T00:00:00"/>
    <n v="2021"/>
    <x v="7"/>
    <x v="41"/>
    <x v="1"/>
    <s v="North America"/>
    <x v="6"/>
    <s v="$271M"/>
    <s v="$271000000"/>
    <s v="271000000"/>
    <n v="271000000"/>
    <s v="Insight Partners, Salesforce Ventures, Perpetual Investors"/>
    <x v="82"/>
    <s v=" Salesforce Ventures"/>
    <s v=" Perpetual Investors"/>
    <m/>
  </r>
  <r>
    <x v="768"/>
    <n v="1"/>
    <s v="$1B"/>
    <s v="1000000000"/>
    <x v="29"/>
    <d v="2021-05-18T00:00:00"/>
    <n v="2021"/>
    <x v="3"/>
    <x v="15"/>
    <x v="1"/>
    <s v="North America"/>
    <x v="10"/>
    <s v="$189M"/>
    <s v="$189000000"/>
    <s v="189000000"/>
    <n v="189000000"/>
    <s v="RPM Ventures, Inspiration Ventures, Carrick Capital Partners"/>
    <x v="406"/>
    <s v=" Inspiration Ventures"/>
    <s v=" Carrick Capital Partners"/>
    <m/>
  </r>
  <r>
    <x v="769"/>
    <n v="1"/>
    <s v="$1B"/>
    <s v="1000000000"/>
    <x v="29"/>
    <d v="2021-07-21T00:00:00"/>
    <n v="2021"/>
    <x v="3"/>
    <x v="46"/>
    <x v="1"/>
    <s v="North America"/>
    <x v="6"/>
    <s v="$230M"/>
    <s v="$230000000"/>
    <s v="230000000"/>
    <n v="230000000"/>
    <s v="Polaris Partners, Insight Partners, Norwest Venture Partners"/>
    <x v="407"/>
    <s v=" Insight Partners"/>
    <s v=" Norwest Venture Partners"/>
    <m/>
  </r>
  <r>
    <x v="770"/>
    <n v="1"/>
    <s v="$1B"/>
    <s v="1000000000"/>
    <x v="29"/>
    <d v="2021-09-28T00:00:00"/>
    <n v="2021"/>
    <x v="4"/>
    <x v="3"/>
    <x v="1"/>
    <s v="North America"/>
    <x v="11"/>
    <s v="$148M"/>
    <s v="$148000000"/>
    <s v="148000000"/>
    <n v="148000000"/>
    <s v="Accel, Greylock Partners, Meritech Capital Partners"/>
    <x v="13"/>
    <s v=" Greylock Partners"/>
    <s v=" Meritech Capital Partners"/>
    <m/>
  </r>
  <r>
    <x v="771"/>
    <n v="1"/>
    <s v="$1B"/>
    <s v="1000000000"/>
    <x v="29"/>
    <d v="2021-09-14T00:00:00"/>
    <n v="2021"/>
    <x v="2"/>
    <x v="3"/>
    <x v="1"/>
    <s v="North America"/>
    <x v="6"/>
    <s v="$382M"/>
    <s v="$382000000"/>
    <s v="382000000"/>
    <n v="382000000"/>
    <s v="GGV Capital, BlackRock, ACE &amp; Company"/>
    <x v="12"/>
    <s v=" BlackRock"/>
    <s v=" ACE &amp; Company"/>
    <m/>
  </r>
  <r>
    <x v="772"/>
    <n v="1"/>
    <s v="$1B"/>
    <s v="1000000000"/>
    <x v="29"/>
    <d v="2022-02-22T00:00:00"/>
    <n v="2022"/>
    <x v="4"/>
    <x v="3"/>
    <x v="1"/>
    <s v="North America"/>
    <x v="6"/>
    <s v="$365M"/>
    <s v="$365000000"/>
    <s v="365000000"/>
    <n v="365000000"/>
    <s v="FirstMark Capital, Tiger Global Management, FTX Venture"/>
    <x v="294"/>
    <s v=" Tiger Global Management"/>
    <s v=" FTX Venture"/>
    <m/>
  </r>
  <r>
    <x v="773"/>
    <n v="1"/>
    <s v="$1B"/>
    <s v="1000000000"/>
    <x v="29"/>
    <d v="2021-05-12T00:00:00"/>
    <n v="2021"/>
    <x v="1"/>
    <x v="119"/>
    <x v="1"/>
    <s v="North America"/>
    <x v="10"/>
    <s v="$337M"/>
    <s v="$337000000"/>
    <s v="337000000"/>
    <n v="337000000"/>
    <s v="Flagship Pioneering, Alexandria Venture Investments, Investment Corporation of Dubai"/>
    <x v="408"/>
    <s v=" Alexandria Venture Investments"/>
    <s v=" Investment Corporation of Dubai"/>
    <m/>
  </r>
  <r>
    <x v="774"/>
    <n v="1"/>
    <s v="$1B"/>
    <s v="1000000000"/>
    <x v="29"/>
    <d v="2021-12-02T00:00:00"/>
    <n v="2021"/>
    <x v="2"/>
    <x v="15"/>
    <x v="1"/>
    <s v="North America"/>
    <x v="28"/>
    <s v="$430M"/>
    <s v="$430000000"/>
    <s v="430000000"/>
    <n v="430000000"/>
    <s v="GGV Capital, Tiger Global Management, Greycroft"/>
    <x v="12"/>
    <s v=" Tiger Global Management"/>
    <s v=" Greycroft"/>
    <m/>
  </r>
  <r>
    <x v="775"/>
    <n v="1"/>
    <s v="$1B"/>
    <s v="1000000000"/>
    <x v="29"/>
    <d v="2022-02-08T00:00:00"/>
    <n v="2022"/>
    <x v="2"/>
    <x v="10"/>
    <x v="6"/>
    <s v="Asia"/>
    <x v="5"/>
    <s v="$427M"/>
    <s v="$427000000"/>
    <s v="427000000"/>
    <n v="427000000"/>
    <s v="Jungle Ventures, Helion Venture Partners, INGKA Investments"/>
    <x v="142"/>
    <s v=" Helion Venture Partners"/>
    <s v=" INGKA Investments"/>
    <m/>
  </r>
  <r>
    <x v="776"/>
    <n v="1"/>
    <s v="$1B"/>
    <s v="1000000000"/>
    <x v="29"/>
    <d v="2021-12-09T00:00:00"/>
    <n v="2021"/>
    <x v="2"/>
    <x v="161"/>
    <x v="13"/>
    <s v="North America"/>
    <x v="22"/>
    <s v="$345M"/>
    <s v="$345000000"/>
    <s v="345000000"/>
    <n v="345000000"/>
    <s v="SoftBank Latin America Fund, Advent International, Balderton Capital"/>
    <x v="409"/>
    <s v=" Advent International"/>
    <s v=" Balderton Capital"/>
    <m/>
  </r>
  <r>
    <x v="777"/>
    <n v="1"/>
    <s v="$1B"/>
    <s v="1000000000"/>
    <x v="29"/>
    <d v="2021-08-03T00:00:00"/>
    <n v="2021"/>
    <x v="4"/>
    <x v="3"/>
    <x v="1"/>
    <s v="North America"/>
    <x v="0"/>
    <s v="$281M"/>
    <s v="$281000000"/>
    <s v="281000000"/>
    <n v="281000000"/>
    <s v="Qualcomm Ventures, Accel, Canaan Partners"/>
    <x v="40"/>
    <s v=" Accel"/>
    <s v=" Canaan Partners"/>
    <m/>
  </r>
  <r>
    <x v="778"/>
    <n v="1"/>
    <s v="$1B"/>
    <s v="1000000000"/>
    <x v="29"/>
    <d v="2021-11-10T00:00:00"/>
    <n v="2021"/>
    <x v="2"/>
    <x v="35"/>
    <x v="6"/>
    <s v="Asia"/>
    <x v="5"/>
    <s v="$310M"/>
    <s v="$310000000"/>
    <s v="310000000"/>
    <n v="310000000"/>
    <s v="L'Occitane, Trifecta Capital, Bessemer Venture Partners"/>
    <x v="410"/>
    <s v=" Trifecta Capital"/>
    <s v=" Bessemer Venture Partners"/>
    <m/>
  </r>
  <r>
    <x v="779"/>
    <n v="1"/>
    <s v="$1B"/>
    <s v="1000000000"/>
    <x v="29"/>
    <d v="2021-06-02T00:00:00"/>
    <n v="2021"/>
    <x v="2"/>
    <x v="215"/>
    <x v="32"/>
    <s v="Europe"/>
    <x v="6"/>
    <s v="$337M"/>
    <s v="$337000000"/>
    <s v="337000000"/>
    <n v="337000000"/>
    <s v="Kinnevik, Softbank Group, Prosus Ventures"/>
    <x v="411"/>
    <s v=" Softbank Group"/>
    <s v=" Prosus Ventures"/>
    <m/>
  </r>
  <r>
    <x v="780"/>
    <n v="1"/>
    <s v="$1B"/>
    <s v="1000000000"/>
    <x v="29"/>
    <d v="2021-08-31T00:00:00"/>
    <n v="2021"/>
    <x v="4"/>
    <x v="216"/>
    <x v="1"/>
    <s v="North America"/>
    <x v="8"/>
    <s v="$124M"/>
    <s v="$124000000"/>
    <s v="124000000"/>
    <n v="124000000"/>
    <s v="Pantera Capital, Polychain Capital, Lightspeed Venture Partners"/>
    <x v="280"/>
    <s v=" Polychain Capital"/>
    <s v=" Lightspeed Venture Partners"/>
    <m/>
  </r>
  <r>
    <x v="781"/>
    <n v="1"/>
    <s v="$1B"/>
    <s v="1000000000"/>
    <x v="29"/>
    <d v="2022-01-31T00:00:00"/>
    <n v="2022"/>
    <x v="3"/>
    <x v="3"/>
    <x v="1"/>
    <s v="North America"/>
    <x v="28"/>
    <s v="$118M"/>
    <s v="$118000000"/>
    <s v="118000000"/>
    <n v="118000000"/>
    <s v="Paradigm, Andreessen Horowitz, Jump Capital"/>
    <x v="261"/>
    <s v=" Andreessen Horowitz"/>
    <s v=" Jump Capital"/>
    <m/>
  </r>
  <r>
    <x v="782"/>
    <n v="1"/>
    <s v="$1B"/>
    <s v="1000000000"/>
    <x v="29"/>
    <d v="2021-03-26T00:00:00"/>
    <n v="2021"/>
    <x v="3"/>
    <x v="3"/>
    <x v="1"/>
    <s v="North America"/>
    <x v="10"/>
    <s v="$161M"/>
    <s v="$161000000"/>
    <s v="161000000"/>
    <n v="161000000"/>
    <s v="Index Ventures, Sequoia Capital, Bezos Expeditions"/>
    <x v="6"/>
    <s v=" Sequoia Capital"/>
    <s v=" Bezos Expeditions"/>
    <m/>
  </r>
  <r>
    <x v="783"/>
    <n v="1"/>
    <s v="$1B"/>
    <s v="1000000000"/>
    <x v="29"/>
    <d v="2021-07-13T00:00:00"/>
    <n v="2021"/>
    <x v="9"/>
    <x v="119"/>
    <x v="1"/>
    <s v="North America"/>
    <x v="20"/>
    <s v="$315M"/>
    <s v="$315000000"/>
    <s v="315000000"/>
    <n v="315000000"/>
    <s v="Newpath Partners, Google Ventures, F-Prime Capital"/>
    <x v="412"/>
    <s v=" Google Ventures"/>
    <s v=" F-Prime Capital"/>
    <m/>
  </r>
  <r>
    <x v="784"/>
    <n v="1"/>
    <s v="$1B"/>
    <s v="1000000000"/>
    <x v="29"/>
    <d v="2021-02-17T00:00:00"/>
    <n v="2021"/>
    <x v="3"/>
    <x v="15"/>
    <x v="1"/>
    <s v="North America"/>
    <x v="2"/>
    <s v="$309M"/>
    <s v="$309000000"/>
    <s v="309000000"/>
    <n v="309000000"/>
    <s v="Accel, Greycroft, Advancit Capital"/>
    <x v="13"/>
    <s v=" Greycroft"/>
    <s v=" Advancit Capital"/>
    <m/>
  </r>
  <r>
    <x v="785"/>
    <n v="1"/>
    <s v="$1B"/>
    <s v="1000000000"/>
    <x v="29"/>
    <d v="2020-07-16T00:00:00"/>
    <n v="2020"/>
    <x v="7"/>
    <x v="76"/>
    <x v="1"/>
    <s v="North America"/>
    <x v="0"/>
    <s v="$347M"/>
    <s v="$347000000"/>
    <s v="347000000"/>
    <n v="347000000"/>
    <s v="Madrona Venture Group, Kleiner Perkins Caufield &amp; Byers, Highland Capital Partners"/>
    <x v="114"/>
    <s v=" Kleiner Perkins Caufield &amp; Byers"/>
    <s v=" Highland Capital Partners"/>
    <m/>
  </r>
  <r>
    <x v="786"/>
    <n v="1"/>
    <s v="$1B"/>
    <s v="1000000000"/>
    <x v="29"/>
    <d v="2021-07-01T00:00:00"/>
    <n v="2021"/>
    <x v="5"/>
    <x v="217"/>
    <x v="43"/>
    <s v="Europe"/>
    <x v="20"/>
    <s v="$380M"/>
    <s v="$380000000"/>
    <s v="380000000"/>
    <n v="380000000"/>
    <s v="Partech Partners, Index Ventures, Quadrille Capital"/>
    <x v="413"/>
    <s v=" Index Ventures"/>
    <s v=" Quadrille Capital"/>
    <m/>
  </r>
  <r>
    <x v="787"/>
    <n v="1"/>
    <s v="$1B"/>
    <s v="1000000000"/>
    <x v="29"/>
    <d v="2022-01-12T00:00:00"/>
    <n v="2022"/>
    <x v="4"/>
    <x v="68"/>
    <x v="1"/>
    <s v="North America"/>
    <x v="11"/>
    <s v="$189M"/>
    <s v="$189000000"/>
    <s v="189000000"/>
    <n v="189000000"/>
    <s v="Mayfield, Madrona Venture Group, Tiger Global Management"/>
    <x v="414"/>
    <s v=" Madrona Venture Group"/>
    <s v=" Tiger Global Management"/>
    <m/>
  </r>
  <r>
    <x v="788"/>
    <n v="1"/>
    <s v="$1B"/>
    <s v="1000000000"/>
    <x v="29"/>
    <d v="2021-06-24T00:00:00"/>
    <n v="2021"/>
    <x v="0"/>
    <x v="2"/>
    <x v="0"/>
    <s v="Asia"/>
    <x v="20"/>
    <s v="$300M"/>
    <s v="$300000000"/>
    <s v="300000000"/>
    <n v="300000000"/>
    <s v="IDG Capital, ZhenFund, Sequoia Capital China"/>
    <x v="31"/>
    <s v=" ZhenFund"/>
    <s v=" Sequoia Capital China"/>
    <m/>
  </r>
  <r>
    <x v="789"/>
    <n v="1"/>
    <s v="$1B"/>
    <s v="1000000000"/>
    <x v="29"/>
    <d v="2021-02-03T00:00:00"/>
    <n v="2021"/>
    <x v="4"/>
    <x v="18"/>
    <x v="1"/>
    <s v="North America"/>
    <x v="2"/>
    <s v="$264M"/>
    <s v="$264000000"/>
    <s v="264000000"/>
    <n v="264000000"/>
    <s v="Georgian Partners, Silver Lake, Presidio Ventures"/>
    <x v="136"/>
    <s v=" Silver Lake"/>
    <s v=" Presidio Ventures"/>
    <m/>
  </r>
  <r>
    <x v="790"/>
    <n v="1"/>
    <s v="$1B"/>
    <s v="1000000000"/>
    <x v="29"/>
    <d v="2021-08-09T00:00:00"/>
    <n v="2021"/>
    <x v="8"/>
    <x v="35"/>
    <x v="6"/>
    <s v="Asia"/>
    <x v="5"/>
    <s v="$194M"/>
    <s v="$194000000"/>
    <s v="194000000"/>
    <n v="194000000"/>
    <s v="Qualcomm Ventures, Accel, Canaan Partners"/>
    <x v="40"/>
    <s v=" Accel"/>
    <s v=" Canaan Partners"/>
    <m/>
  </r>
  <r>
    <x v="791"/>
    <n v="1"/>
    <s v="$1B"/>
    <s v="1000000000"/>
    <x v="29"/>
    <d v="2020-06-23T00:00:00"/>
    <n v="2020"/>
    <x v="4"/>
    <x v="89"/>
    <x v="26"/>
    <s v="Europe"/>
    <x v="15"/>
    <s v="$9M"/>
    <s v="$9000000"/>
    <s v="9000000"/>
    <n v="9000000"/>
    <s v="ICG"/>
    <x v="415"/>
    <m/>
    <m/>
    <m/>
  </r>
  <r>
    <x v="792"/>
    <n v="1"/>
    <s v="$1B"/>
    <s v="1000000000"/>
    <x v="29"/>
    <d v="2022-02-09T00:00:00"/>
    <n v="2022"/>
    <x v="5"/>
    <x v="136"/>
    <x v="6"/>
    <s v="Asia"/>
    <x v="0"/>
    <s v="$573M"/>
    <s v="$573000000"/>
    <s v="573000000"/>
    <n v="573000000"/>
    <s v="Norwest Venture Partners, Investcorp, Blackstone"/>
    <x v="60"/>
    <s v=" Investcorp"/>
    <s v=" Blackstone"/>
    <m/>
  </r>
  <r>
    <x v="793"/>
    <n v="1"/>
    <s v="$1B"/>
    <s v="1000000000"/>
    <x v="29"/>
    <d v="2016-01-01T00:00:00"/>
    <n v="2016"/>
    <x v="6"/>
    <x v="29"/>
    <x v="12"/>
    <s v="Asia"/>
    <x v="12"/>
    <s v="$33M"/>
    <s v="$33000000"/>
    <s v="33000000"/>
    <n v="33000000"/>
    <s v="CDIB Capital"/>
    <x v="416"/>
    <m/>
    <m/>
    <m/>
  </r>
  <r>
    <x v="794"/>
    <n v="1"/>
    <s v="$1B"/>
    <s v="1000000000"/>
    <x v="29"/>
    <d v="2019-03-27T00:00:00"/>
    <n v="2019"/>
    <x v="0"/>
    <x v="0"/>
    <x v="0"/>
    <s v="Asia"/>
    <x v="14"/>
    <s v="$787M"/>
    <s v="$787000000"/>
    <s v="787000000"/>
    <n v="787000000"/>
    <s v="Russia-China Investment Fund, Tencent Holdings, Sequoia Capital China"/>
    <x v="417"/>
    <s v=" Tencent Holdings"/>
    <s v=" Sequoia Capital China"/>
    <m/>
  </r>
  <r>
    <x v="795"/>
    <n v="1"/>
    <s v="$1B"/>
    <s v="1000000000"/>
    <x v="29"/>
    <d v="2017-07-20T00:00:00"/>
    <n v="2017"/>
    <x v="8"/>
    <x v="0"/>
    <x v="0"/>
    <s v="Asia"/>
    <x v="0"/>
    <s v="$144M"/>
    <s v="$144000000"/>
    <s v="144000000"/>
    <n v="144000000"/>
    <s v="Sequoia Capital China, Qiming Venture Partners, Tencent Holdings"/>
    <x v="0"/>
    <s v=" Qiming Venture Partners"/>
    <s v=" Tencent Holdings"/>
    <m/>
  </r>
  <r>
    <x v="796"/>
    <n v="1"/>
    <s v="$1B"/>
    <s v="1000000000"/>
    <x v="29"/>
    <d v="2021-06-15T00:00:00"/>
    <n v="2021"/>
    <x v="4"/>
    <x v="3"/>
    <x v="1"/>
    <s v="North America"/>
    <x v="11"/>
    <s v="$197M"/>
    <s v="$197000000"/>
    <s v="197000000"/>
    <n v="197000000"/>
    <s v="Goodwater Capital, Floodgate, Founders Fund"/>
    <x v="132"/>
    <s v=" Floodgate"/>
    <s v=" Founders Fund"/>
    <m/>
  </r>
  <r>
    <x v="797"/>
    <n v="1"/>
    <s v="$1B"/>
    <s v="1000000000"/>
    <x v="29"/>
    <d v="2021-02-11T00:00:00"/>
    <n v="2021"/>
    <x v="9"/>
    <x v="3"/>
    <x v="1"/>
    <s v="North America"/>
    <x v="11"/>
    <s v="$167M"/>
    <s v="$167000000"/>
    <s v="167000000"/>
    <n v="167000000"/>
    <s v="Kleiner Perkins Caufield &amp; Byers, Afore Capital, Founders Fund"/>
    <x v="113"/>
    <s v=" Afore Capital"/>
    <s v=" Founders Fund"/>
    <m/>
  </r>
  <r>
    <x v="798"/>
    <n v="1"/>
    <s v="$1B"/>
    <s v="1000000000"/>
    <x v="29"/>
    <d v="2018-09-15T00:00:00"/>
    <n v="2018"/>
    <x v="11"/>
    <x v="12"/>
    <x v="0"/>
    <s v="Asia"/>
    <x v="9"/>
    <s v="$875M"/>
    <s v="$875000000"/>
    <s v="875000000"/>
    <n v="875000000"/>
    <s v="Qiming Venture Partners, Yaxia Automobile, Far East Horizon"/>
    <x v="319"/>
    <s v=" Yaxia Automobile"/>
    <s v=" Far East Horizon"/>
    <m/>
  </r>
  <r>
    <x v="799"/>
    <n v="1"/>
    <s v="$1B"/>
    <s v="1000000000"/>
    <x v="29"/>
    <d v="2021-12-09T00:00:00"/>
    <n v="2021"/>
    <x v="7"/>
    <x v="38"/>
    <x v="1"/>
    <s v="North America"/>
    <x v="3"/>
    <s v="$236M"/>
    <s v="$236000000"/>
    <s v="236000000"/>
    <n v="236000000"/>
    <s v="Matrix Partners, Lightspeed Venture Partners, Verizon Ventures"/>
    <x v="71"/>
    <s v=" Lightspeed Venture Partners"/>
    <s v=" Verizon Ventures"/>
    <m/>
  </r>
  <r>
    <x v="800"/>
    <n v="1"/>
    <s v="$1B"/>
    <s v="1000000000"/>
    <x v="29"/>
    <d v="2021-10-06T00:00:00"/>
    <n v="2021"/>
    <x v="9"/>
    <x v="3"/>
    <x v="1"/>
    <s v="North America"/>
    <x v="20"/>
    <s v="$323M"/>
    <s v="$323000000"/>
    <s v="323000000"/>
    <n v="323000000"/>
    <s v="General Catalyst, Bling Capital, Felicis Ventures"/>
    <x v="18"/>
    <s v=" Bling Capital"/>
    <s v=" Felicis Ventures"/>
    <m/>
  </r>
  <r>
    <x v="801"/>
    <n v="1"/>
    <s v="$1B"/>
    <s v="1000000000"/>
    <x v="29"/>
    <d v="2021-06-16T00:00:00"/>
    <n v="2021"/>
    <x v="3"/>
    <x v="39"/>
    <x v="1"/>
    <s v="North America"/>
    <x v="5"/>
    <s v="$339M"/>
    <s v="$339000000"/>
    <s v="339000000"/>
    <n v="339000000"/>
    <s v="Pelion Venture Partners, Foundation Capital, Thoma Bravo"/>
    <x v="357"/>
    <s v=" Foundation Capital"/>
    <s v=" Thoma Bravo"/>
    <m/>
  </r>
  <r>
    <x v="802"/>
    <n v="1"/>
    <s v="$1B"/>
    <s v="1000000000"/>
    <x v="29"/>
    <d v="2022-02-08T00:00:00"/>
    <n v="2022"/>
    <x v="3"/>
    <x v="218"/>
    <x v="1"/>
    <s v="North America"/>
    <x v="12"/>
    <s v="$192M"/>
    <s v="$192000000"/>
    <s v="192000000"/>
    <n v="192000000"/>
    <s v="FirstMark Capital, Anthemis, CMFG Ventures"/>
    <x v="294"/>
    <s v=" Anthemis"/>
    <s v=" CMFG Ventures"/>
    <m/>
  </r>
  <r>
    <x v="803"/>
    <n v="1"/>
    <s v="$1B"/>
    <s v="1000000000"/>
    <x v="29"/>
    <d v="2021-09-16T00:00:00"/>
    <n v="2021"/>
    <x v="0"/>
    <x v="219"/>
    <x v="1"/>
    <s v="North America"/>
    <x v="20"/>
    <s v="$150M"/>
    <s v="$150000000"/>
    <s v="150000000"/>
    <n v="150000000"/>
    <s v="Venrock, Innovation Endeavors, Insights Partners"/>
    <x v="96"/>
    <s v=" Innovation Endeavors"/>
    <s v=" Insights Partners"/>
    <m/>
  </r>
  <r>
    <x v="804"/>
    <n v="1"/>
    <s v="$1B"/>
    <s v="1000000000"/>
    <x v="29"/>
    <d v="2021-09-13T00:00:00"/>
    <n v="2021"/>
    <x v="5"/>
    <x v="65"/>
    <x v="1"/>
    <s v="North America"/>
    <x v="5"/>
    <s v="$205M"/>
    <s v="$205000000"/>
    <s v="205000000"/>
    <n v="205000000"/>
    <s v="Dynamo VC, Susa Ventures, Founders Fund"/>
    <x v="418"/>
    <s v=" Susa Ventures"/>
    <s v=" Founders Fund"/>
    <m/>
  </r>
  <r>
    <x v="805"/>
    <n v="1"/>
    <s v="$1B"/>
    <s v="1000000000"/>
    <x v="29"/>
    <d v="2021-07-27T00:00:00"/>
    <n v="2021"/>
    <x v="3"/>
    <x v="31"/>
    <x v="1"/>
    <s v="North America"/>
    <x v="10"/>
    <s v="$292M"/>
    <s v="$292000000"/>
    <s v="292000000"/>
    <n v="292000000"/>
    <s v="Lightspeed Venture Partners, Khosla Ventures, Munich Re Ventures"/>
    <x v="16"/>
    <s v=" Khosla Ventures"/>
    <s v=" Munich Re Ventures"/>
    <m/>
  </r>
  <r>
    <x v="806"/>
    <n v="1"/>
    <s v="$1B"/>
    <s v="1000000000"/>
    <x v="29"/>
    <d v="2019-12-16T00:00:00"/>
    <n v="2019"/>
    <x v="3"/>
    <x v="220"/>
    <x v="0"/>
    <s v="Asia"/>
    <x v="14"/>
    <s v="$396M"/>
    <s v="$396000000"/>
    <s v="396000000"/>
    <n v="396000000"/>
    <s v="China Reform Fund, Gaopeng Capital, Jinhui Xingye"/>
    <x v="419"/>
    <s v=" Gaopeng Capital"/>
    <s v=" Jinhui Xingye"/>
    <m/>
  </r>
  <r>
    <x v="807"/>
    <n v="1"/>
    <s v="$1B"/>
    <s v="1000000000"/>
    <x v="29"/>
    <d v="2021-10-28T00:00:00"/>
    <n v="2021"/>
    <x v="3"/>
    <x v="10"/>
    <x v="6"/>
    <s v="Asia"/>
    <x v="10"/>
    <s v="$458M"/>
    <s v="$458000000"/>
    <s v="458000000"/>
    <n v="458000000"/>
    <s v="Intact Ventures, Munich Re Ventures, General Atlantic"/>
    <x v="420"/>
    <s v=" Munich Re Ventures"/>
    <s v=" General Atlantic"/>
    <m/>
  </r>
  <r>
    <x v="808"/>
    <n v="1"/>
    <s v="$1B"/>
    <s v="1000000000"/>
    <x v="29"/>
    <d v="2021-09-15T00:00:00"/>
    <n v="2021"/>
    <x v="4"/>
    <x v="10"/>
    <x v="6"/>
    <s v="Asia"/>
    <x v="20"/>
    <s v="$193M"/>
    <s v="$193000000"/>
    <s v="193000000"/>
    <n v="193000000"/>
    <s v="Sequoia Capital India, Rocketship.vc, Lightspeed India Partners"/>
    <x v="48"/>
    <s v=" Rocketship.vc"/>
    <s v=" Lightspeed India Partners"/>
    <m/>
  </r>
  <r>
    <x v="809"/>
    <n v="1"/>
    <s v="$1B"/>
    <s v="1000000000"/>
    <x v="29"/>
    <d v="2022-02-22T00:00:00"/>
    <n v="2022"/>
    <x v="13"/>
    <x v="15"/>
    <x v="1"/>
    <s v="North America"/>
    <x v="20"/>
    <s v="$205M"/>
    <s v="$205000000"/>
    <s v="205000000"/>
    <n v="205000000"/>
    <s v="New Enterprise Associates, Koch Disruptive Technologies, Evolution Equity Partners"/>
    <x v="17"/>
    <s v=" Koch Disruptive Technologies"/>
    <s v=" Evolution Equity Partners"/>
    <m/>
  </r>
  <r>
    <x v="810"/>
    <n v="1"/>
    <s v="$1B"/>
    <s v="1000000000"/>
    <x v="29"/>
    <d v="2021-09-15T00:00:00"/>
    <n v="2021"/>
    <x v="2"/>
    <x v="8"/>
    <x v="24"/>
    <s v="Asia"/>
    <x v="0"/>
    <s v="$288M"/>
    <s v="$288000000"/>
    <s v="288000000"/>
    <n v="288000000"/>
    <s v="500 Global, Rakuten Ventures, Golden Gate Ventures"/>
    <x v="421"/>
    <s v=" Rakuten Ventures"/>
    <s v=" Golden Gate Ventures"/>
    <m/>
  </r>
  <r>
    <x v="811"/>
    <n v="1"/>
    <s v="$1B"/>
    <s v="1000000000"/>
    <x v="29"/>
    <d v="2022-03-31T00:00:00"/>
    <n v="2022"/>
    <x v="1"/>
    <x v="15"/>
    <x v="1"/>
    <s v="North America"/>
    <x v="20"/>
    <s v="$140M"/>
    <s v="$140000000"/>
    <s v="140000000"/>
    <n v="140000000"/>
    <s v="General Catalyst, Inspired Capital, Flybridge Capital Partners"/>
    <x v="18"/>
    <s v=" Inspired Capital"/>
    <s v=" Flybridge Capital Partners"/>
    <m/>
  </r>
  <r>
    <x v="812"/>
    <n v="1"/>
    <s v="$1B"/>
    <s v="1000000000"/>
    <x v="29"/>
    <d v="2021-08-10T00:00:00"/>
    <n v="2021"/>
    <x v="3"/>
    <x v="221"/>
    <x v="6"/>
    <s v="Asia"/>
    <x v="11"/>
    <s v="$109M"/>
    <s v="$109000000"/>
    <s v="109000000"/>
    <n v="109000000"/>
    <s v="Polychain Capital, Coinbase Ventures, Jump Capital"/>
    <x v="422"/>
    <s v=" Coinbase Ventures"/>
    <s v=" Jump Capital"/>
    <m/>
  </r>
  <r>
    <x v="813"/>
    <n v="1"/>
    <s v="$1B"/>
    <s v="1000000000"/>
    <x v="29"/>
    <d v="2021-11-16T00:00:00"/>
    <n v="2021"/>
    <x v="2"/>
    <x v="15"/>
    <x v="1"/>
    <s v="North America"/>
    <x v="14"/>
    <s v="$120M"/>
    <s v="$120000000"/>
    <s v="120000000"/>
    <n v="120000000"/>
    <s v="M13, Lightspeed Venture Partners, Lone Pine Capital"/>
    <x v="423"/>
    <s v=" Lightspeed Venture Partners"/>
    <s v=" Lone Pine Capital"/>
    <m/>
  </r>
  <r>
    <x v="814"/>
    <n v="1"/>
    <s v="$1B"/>
    <s v="1000000000"/>
    <x v="29"/>
    <d v="2021-10-18T00:00:00"/>
    <n v="2021"/>
    <x v="4"/>
    <x v="33"/>
    <x v="10"/>
    <s v="Europe"/>
    <x v="11"/>
    <s v="$304M"/>
    <s v="$304000000"/>
    <s v="304000000"/>
    <n v="304000000"/>
    <s v="HV Capital, Softbank Group, BlackRock"/>
    <x v="424"/>
    <s v=" Softbank Group"/>
    <s v=" BlackRock"/>
    <m/>
  </r>
  <r>
    <x v="815"/>
    <n v="1"/>
    <s v="$1B"/>
    <s v="1000000000"/>
    <x v="29"/>
    <d v="2022-02-22T00:00:00"/>
    <n v="2022"/>
    <x v="13"/>
    <x v="222"/>
    <x v="14"/>
    <s v="North America"/>
    <x v="17"/>
    <s v="$186M"/>
    <s v="$186000000"/>
    <s v="186000000"/>
    <n v="186000000"/>
    <s v="Edison Partners, Georgian Partners, VentureLink"/>
    <x v="425"/>
    <s v=" Georgian Partners"/>
    <s v=" VentureLink"/>
    <m/>
  </r>
  <r>
    <x v="816"/>
    <n v="1"/>
    <s v="$1B"/>
    <s v="1000000000"/>
    <x v="29"/>
    <d v="2021-05-04T00:00:00"/>
    <n v="2021"/>
    <x v="1"/>
    <x v="223"/>
    <x v="1"/>
    <s v="North America"/>
    <x v="14"/>
    <s v="$172M"/>
    <s v="$172000000"/>
    <s v="172000000"/>
    <n v="172000000"/>
    <s v="XBTO Ventures, Raven One Ventures, SK Ventures"/>
    <x v="426"/>
    <s v=" Raven One Ventures"/>
    <s v=" SK Ventures"/>
    <m/>
  </r>
  <r>
    <x v="817"/>
    <n v="1"/>
    <s v="$1B"/>
    <s v="1000000000"/>
    <x v="29"/>
    <d v="2021-11-30T00:00:00"/>
    <n v="2021"/>
    <x v="3"/>
    <x v="3"/>
    <x v="1"/>
    <s v="North America"/>
    <x v="6"/>
    <s v="$404M"/>
    <s v="$404000000"/>
    <s v="404000000"/>
    <n v="404000000"/>
    <s v="Khosla Ventures, General Catalyst, Blumberg Capital"/>
    <x v="3"/>
    <s v=" General Catalyst"/>
    <s v=" Blumberg Capital"/>
    <m/>
  </r>
  <r>
    <x v="818"/>
    <n v="1"/>
    <s v="$1B"/>
    <s v="1000000000"/>
    <x v="29"/>
    <d v="2021-06-22T00:00:00"/>
    <n v="2021"/>
    <x v="4"/>
    <x v="41"/>
    <x v="1"/>
    <s v="North America"/>
    <x v="0"/>
    <s v="$258M"/>
    <s v="$258000000"/>
    <s v="258000000"/>
    <n v="258000000"/>
    <s v="Pritzker Group Venture Capital, Accel, Hyde Park Venture Partners"/>
    <x v="427"/>
    <s v=" Accel"/>
    <s v=" Hyde Park Venture Partners"/>
    <m/>
  </r>
  <r>
    <x v="819"/>
    <n v="1"/>
    <s v="$1B"/>
    <s v="1000000000"/>
    <x v="29"/>
    <d v="2021-11-10T00:00:00"/>
    <n v="2021"/>
    <x v="10"/>
    <x v="12"/>
    <x v="0"/>
    <s v="Asia"/>
    <x v="6"/>
    <s v="$325M"/>
    <s v="$325000000"/>
    <s v="325000000"/>
    <n v="325000000"/>
    <s v="BlueRun Ventures, Grand Flight Investment, Meituan Dianping"/>
    <x v="428"/>
    <s v=" Grand Flight Investment"/>
    <s v=" Meituan Dianping"/>
    <m/>
  </r>
  <r>
    <x v="820"/>
    <n v="1"/>
    <s v="$1B"/>
    <s v="1000000000"/>
    <x v="29"/>
    <d v="2019-05-16T00:00:00"/>
    <n v="2019"/>
    <x v="12"/>
    <x v="33"/>
    <x v="10"/>
    <s v="Europe"/>
    <x v="12"/>
    <s v="$656M"/>
    <s v="$656000000"/>
    <s v="656000000"/>
    <n v="656000000"/>
    <s v="Spark Capital, Highland Europe, Sunstone Capital"/>
    <x v="225"/>
    <s v=" Highland Europe"/>
    <s v=" Sunstone Capital"/>
    <m/>
  </r>
  <r>
    <x v="821"/>
    <n v="1"/>
    <s v="$1B"/>
    <s v="1000000000"/>
    <x v="29"/>
    <d v="2021-12-28T00:00:00"/>
    <n v="2021"/>
    <x v="2"/>
    <x v="114"/>
    <x v="6"/>
    <s v="Asia"/>
    <x v="28"/>
    <s v="$185M"/>
    <s v="$185000000"/>
    <s v="185000000"/>
    <n v="185000000"/>
    <s v="Chiratae Ventures, SoftBank Group, Trifecta Capital"/>
    <x v="110"/>
    <s v=" SoftBank Group"/>
    <s v=" Trifecta Capital"/>
    <m/>
  </r>
  <r>
    <x v="822"/>
    <n v="1"/>
    <s v="$1B"/>
    <s v="1000000000"/>
    <x v="29"/>
    <d v="2019-05-21T00:00:00"/>
    <n v="2019"/>
    <x v="3"/>
    <x v="42"/>
    <x v="1"/>
    <s v="North America"/>
    <x v="27"/>
    <s v="$134M"/>
    <s v="$134000000"/>
    <s v="134000000"/>
    <n v="134000000"/>
    <s v="Ardian, Tiger Global Management, KKR"/>
    <x v="429"/>
    <s v=" Tiger Global Management"/>
    <s v=" KKR"/>
    <m/>
  </r>
  <r>
    <x v="823"/>
    <n v="1"/>
    <s v="$1B"/>
    <s v="1000000000"/>
    <x v="29"/>
    <d v="2016-04-14T00:00:00"/>
    <n v="2016"/>
    <x v="2"/>
    <x v="196"/>
    <x v="0"/>
    <s v="Asia"/>
    <x v="0"/>
    <s v="$136M"/>
    <s v="$136000000"/>
    <s v="136000000"/>
    <n v="136000000"/>
    <s v="Tiantu Capital, SAIF Partners China, Newsion Venture Capital"/>
    <x v="313"/>
    <s v=" SAIF Partners China"/>
    <s v=" Newsion Venture Capital"/>
    <m/>
  </r>
  <r>
    <x v="824"/>
    <n v="1"/>
    <s v="$1B"/>
    <s v="1000000000"/>
    <x v="29"/>
    <d v="2021-10-13T00:00:00"/>
    <n v="2021"/>
    <x v="4"/>
    <x v="76"/>
    <x v="1"/>
    <s v="North America"/>
    <x v="14"/>
    <s v="$169M"/>
    <s v="$169000000"/>
    <s v="169000000"/>
    <n v="169000000"/>
    <s v="8VC, Norwest Venture Partners, Tiger Global Management"/>
    <x v="290"/>
    <s v=" Norwest Venture Partners"/>
    <s v=" Tiger Global Management"/>
    <m/>
  </r>
  <r>
    <x v="825"/>
    <n v="1"/>
    <s v="$1B"/>
    <s v="1000000000"/>
    <x v="29"/>
    <d v="2022-01-13T00:00:00"/>
    <n v="2022"/>
    <x v="8"/>
    <x v="224"/>
    <x v="6"/>
    <s v="Asia"/>
    <x v="0"/>
    <s v="$166M"/>
    <s v="$166000000"/>
    <s v="166000000"/>
    <n v="166000000"/>
    <s v="WestBridge Capital, GSV Ventures, Elevar Equity"/>
    <x v="430"/>
    <s v=" GSV Ventures"/>
    <s v=" Elevar Equity"/>
    <m/>
  </r>
  <r>
    <x v="826"/>
    <n v="1"/>
    <s v="$1B"/>
    <s v="1000000000"/>
    <x v="29"/>
    <d v="2021-02-08T00:00:00"/>
    <n v="2021"/>
    <x v="7"/>
    <x v="225"/>
    <x v="28"/>
    <s v="Europe"/>
    <x v="23"/>
    <s v="$346M"/>
    <s v="$346000000"/>
    <s v="346000000"/>
    <n v="346000000"/>
    <s v="Auriga, Galeo Ventures, Highland Europe"/>
    <x v="431"/>
    <s v=" Galeo Ventures"/>
    <s v=" Highland Europe"/>
    <m/>
  </r>
  <r>
    <x v="827"/>
    <n v="1"/>
    <s v="$1B"/>
    <s v="1000000000"/>
    <x v="29"/>
    <d v="2021-08-11T00:00:00"/>
    <n v="2021"/>
    <x v="4"/>
    <x v="3"/>
    <x v="1"/>
    <s v="North America"/>
    <x v="11"/>
    <s v="$200M"/>
    <s v="$200000000"/>
    <s v="200000000"/>
    <n v="200000000"/>
    <s v="GGV Capital, Lightspeed Venture Partners, ICONIQ Capital"/>
    <x v="12"/>
    <s v=" Lightspeed Venture Partners"/>
    <s v=" ICONIQ Capital"/>
    <m/>
  </r>
  <r>
    <x v="828"/>
    <n v="1"/>
    <s v="$1B"/>
    <s v="1000000000"/>
    <x v="29"/>
    <d v="2020-11-12T00:00:00"/>
    <n v="2020"/>
    <x v="2"/>
    <x v="226"/>
    <x v="1"/>
    <s v="North America"/>
    <x v="3"/>
    <s v="$433M"/>
    <s v="$433000000"/>
    <s v="433000000"/>
    <n v="433000000"/>
    <s v="The Carlyle Group"/>
    <x v="204"/>
    <m/>
    <m/>
    <m/>
  </r>
  <r>
    <x v="829"/>
    <n v="1"/>
    <s v="$1B"/>
    <s v="1000000000"/>
    <x v="29"/>
    <d v="2021-03-30T00:00:00"/>
    <n v="2021"/>
    <x v="9"/>
    <x v="15"/>
    <x v="1"/>
    <s v="North America"/>
    <x v="11"/>
    <s v="$130M"/>
    <s v="$130000000"/>
    <s v="130000000"/>
    <n v="130000000"/>
    <s v="Thrive Capital, Khosla Ventures, Tiger Global Management"/>
    <x v="74"/>
    <s v=" Khosla Ventures"/>
    <s v=" Tiger Global Management"/>
    <m/>
  </r>
  <r>
    <x v="830"/>
    <n v="1"/>
    <s v="$1B"/>
    <s v="1000000000"/>
    <x v="29"/>
    <d v="2021-01-14T00:00:00"/>
    <n v="2021"/>
    <x v="5"/>
    <x v="33"/>
    <x v="10"/>
    <s v="Europe"/>
    <x v="5"/>
    <s v="$340M"/>
    <s v="$340000000"/>
    <s v="340000000"/>
    <n v="340000000"/>
    <s v="Accelm Scania Growth Capital, Lakestar"/>
    <x v="432"/>
    <s v=" Lakestar"/>
    <m/>
    <m/>
  </r>
  <r>
    <x v="831"/>
    <n v="1"/>
    <s v="$1B"/>
    <s v="1000000000"/>
    <x v="29"/>
    <d v="2020-01-09T00:00:00"/>
    <n v="2020"/>
    <x v="7"/>
    <x v="15"/>
    <x v="1"/>
    <s v="North America"/>
    <x v="23"/>
    <s v="$274M"/>
    <s v="$274000000"/>
    <s v="274000000"/>
    <n v="274000000"/>
    <s v="Opus Capital, Genesis Partners, Battery Ventures"/>
    <x v="433"/>
    <s v=" Genesis Partners"/>
    <s v=" Battery Ventures"/>
    <m/>
  </r>
  <r>
    <x v="832"/>
    <n v="1"/>
    <s v="$1B"/>
    <s v="1000000000"/>
    <x v="29"/>
    <d v="2022-03-15T00:00:00"/>
    <n v="2022"/>
    <x v="4"/>
    <x v="227"/>
    <x v="10"/>
    <s v="Europe"/>
    <x v="14"/>
    <s v="$307M"/>
    <s v="$307000000"/>
    <s v="307000000"/>
    <n v="307000000"/>
    <s v="Insight Partners, e.ventures, General Atlantic"/>
    <x v="82"/>
    <s v=" e.ventures"/>
    <s v=" General Atlantic"/>
    <m/>
  </r>
  <r>
    <x v="833"/>
    <n v="1"/>
    <s v="$1B"/>
    <s v="1000000000"/>
    <x v="29"/>
    <d v="2021-05-20T00:00:00"/>
    <n v="2021"/>
    <x v="3"/>
    <x v="46"/>
    <x v="1"/>
    <s v="North America"/>
    <x v="10"/>
    <s v="$210M"/>
    <s v="$210000000"/>
    <s v="210000000"/>
    <n v="210000000"/>
    <s v="Zeev Ventures, Group11, Chicago Ventures"/>
    <x v="138"/>
    <s v=" Group11"/>
    <s v=" Chicago Ventures"/>
    <m/>
  </r>
  <r>
    <x v="834"/>
    <n v="1"/>
    <s v="$1B"/>
    <s v="1000000000"/>
    <x v="29"/>
    <d v="2014-03-20T00:00:00"/>
    <n v="2014"/>
    <x v="14"/>
    <x v="31"/>
    <x v="1"/>
    <s v="North America"/>
    <x v="12"/>
    <s v="$361M"/>
    <s v="$361000000"/>
    <s v="361000000"/>
    <n v="361000000"/>
    <s v="Draper Fisher Jurtson, Qualcomm Ventures, Alibaba Group"/>
    <x v="434"/>
    <s v=" Qualcomm Ventures"/>
    <s v=" Alibaba Group"/>
    <m/>
  </r>
  <r>
    <x v="835"/>
    <n v="1"/>
    <s v="$1B"/>
    <s v="1000000000"/>
    <x v="29"/>
    <d v="2021-11-30T00:00:00"/>
    <n v="2021"/>
    <x v="3"/>
    <x v="6"/>
    <x v="4"/>
    <s v="Europe"/>
    <x v="8"/>
    <s v="$90M"/>
    <s v="$90000000"/>
    <s v="90000000"/>
    <n v="90000000"/>
    <s v="Mangrove Capital Partners,14W, ForgeLight"/>
    <x v="435"/>
    <s v="14W"/>
    <s v=" ForgeLight"/>
    <m/>
  </r>
  <r>
    <x v="836"/>
    <n v="1"/>
    <s v="$1B"/>
    <s v="1000000000"/>
    <x v="29"/>
    <d v="2021-03-09T00:00:00"/>
    <n v="2021"/>
    <x v="3"/>
    <x v="6"/>
    <x v="4"/>
    <s v="Europe"/>
    <x v="10"/>
    <s v="$202M"/>
    <s v="$202000000"/>
    <s v="202000000"/>
    <n v="202000000"/>
    <s v="LocalGlobe, Balderton Capital, Target Global"/>
    <x v="396"/>
    <s v=" Balderton Capital"/>
    <s v=" Target Global"/>
    <m/>
  </r>
  <r>
    <x v="837"/>
    <n v="1"/>
    <s v="$1B"/>
    <s v="1000000000"/>
    <x v="29"/>
    <d v="2018-09-18T00:00:00"/>
    <n v="2018"/>
    <x v="4"/>
    <x v="0"/>
    <x v="0"/>
    <s v="Asia"/>
    <x v="5"/>
    <s v="$53M"/>
    <s v="$53000000"/>
    <s v="53000000"/>
    <n v="53000000"/>
    <s v="Beijing Juneng Hesheng Industry Investment Fund, Beijing Shuju Xinrong Fund"/>
    <x v="436"/>
    <s v=" Beijing Shuju Xinrong Fund"/>
    <m/>
    <m/>
  </r>
  <r>
    <x v="838"/>
    <n v="1"/>
    <s v="$1B"/>
    <s v="1000000000"/>
    <x v="29"/>
    <d v="2021-12-28T00:00:00"/>
    <n v="2021"/>
    <x v="2"/>
    <x v="69"/>
    <x v="6"/>
    <s v="Asia"/>
    <x v="10"/>
    <s v="$111M"/>
    <s v="$111000000"/>
    <s v="111000000"/>
    <n v="111000000"/>
    <s v="Fireside Ventures, Sequoia Capital India, Stellaris Venture Partners"/>
    <x v="437"/>
    <s v=" Sequoia Capital India"/>
    <s v=" Stellaris Venture Partners"/>
    <m/>
  </r>
  <r>
    <x v="839"/>
    <n v="1"/>
    <s v="$1B"/>
    <s v="1000000000"/>
    <x v="29"/>
    <d v="2017-11-27T00:00:00"/>
    <n v="2017"/>
    <x v="3"/>
    <x v="228"/>
    <x v="4"/>
    <s v="Europe"/>
    <x v="32"/>
    <s v="$200M"/>
    <s v="$200000000"/>
    <s v="200000000"/>
    <n v="200000000"/>
    <s v="Inflexion Private Equity"/>
    <x v="438"/>
    <m/>
    <m/>
    <m/>
  </r>
  <r>
    <x v="840"/>
    <n v="1"/>
    <s v="$1B"/>
    <s v="1000000000"/>
    <x v="29"/>
    <d v="2019-07-11T00:00:00"/>
    <n v="2019"/>
    <x v="5"/>
    <x v="69"/>
    <x v="6"/>
    <s v="Asia"/>
    <x v="14"/>
    <s v="$247M"/>
    <s v="$247000000"/>
    <s v="247000000"/>
    <n v="247000000"/>
    <s v="SAIF Partners India, Warburg Pincus, Trifecta Capital Advisors"/>
    <x v="439"/>
    <s v=" Warburg Pincus"/>
    <s v=" Trifecta Capital Advisors"/>
    <m/>
  </r>
  <r>
    <x v="841"/>
    <n v="1"/>
    <s v="$1B"/>
    <s v="1000000000"/>
    <x v="29"/>
    <d v="2017-08-25T00:00:00"/>
    <n v="2017"/>
    <x v="1"/>
    <x v="65"/>
    <x v="1"/>
    <s v="North America"/>
    <x v="2"/>
    <s v="$223M"/>
    <s v="$223000000"/>
    <s v="223000000"/>
    <n v="223000000"/>
    <s v="Goldman Sachs, Leonardo DiCaprio, Promecap"/>
    <x v="150"/>
    <s v=" Leonardo DiCaprio"/>
    <s v=" Promecap"/>
    <m/>
  </r>
  <r>
    <x v="842"/>
    <n v="1"/>
    <s v="$1B"/>
    <s v="1000000000"/>
    <x v="29"/>
    <d v="2020-10-16T00:00:00"/>
    <n v="2020"/>
    <x v="11"/>
    <x v="229"/>
    <x v="12"/>
    <s v="Asia"/>
    <x v="0"/>
    <s v="$408M"/>
    <s v="$408000000"/>
    <s v="408000000"/>
    <n v="408000000"/>
    <s v="Bain Capital, Altos Ventures, Songhyun Investment"/>
    <x v="440"/>
    <s v=" Altos Ventures"/>
    <s v=" Songhyun Investment"/>
    <m/>
  </r>
  <r>
    <x v="843"/>
    <n v="1"/>
    <s v="$1B"/>
    <s v="1000000000"/>
    <x v="29"/>
    <d v="2021-07-07T00:00:00"/>
    <n v="2021"/>
    <x v="3"/>
    <x v="3"/>
    <x v="1"/>
    <s v="North America"/>
    <x v="8"/>
    <s v="$107M"/>
    <s v="$107000000"/>
    <s v="107000000"/>
    <n v="107000000"/>
    <s v="General Catalyst, Future Ventures, AU21"/>
    <x v="18"/>
    <s v=" Future Ventures"/>
    <s v=" AU21"/>
    <m/>
  </r>
  <r>
    <x v="844"/>
    <n v="1"/>
    <s v="$1B"/>
    <s v="1000000000"/>
    <x v="29"/>
    <d v="2021-11-10T00:00:00"/>
    <n v="2021"/>
    <x v="10"/>
    <x v="3"/>
    <x v="1"/>
    <s v="North America"/>
    <x v="14"/>
    <s v="$217M"/>
    <s v="$217000000"/>
    <s v="217000000"/>
    <n v="217000000"/>
    <s v="Founders Fund, Upfront Ventures, 01 Advisors"/>
    <x v="1"/>
    <s v=" Upfront Ventures"/>
    <s v=" 01 Advisors"/>
    <m/>
  </r>
  <r>
    <x v="845"/>
    <n v="1"/>
    <s v="$1B"/>
    <s v="1000000000"/>
    <x v="29"/>
    <d v="2019-10-21T00:00:00"/>
    <n v="2019"/>
    <x v="7"/>
    <x v="3"/>
    <x v="1"/>
    <s v="North America"/>
    <x v="5"/>
    <s v="$132M"/>
    <s v="$132000000"/>
    <s v="132000000"/>
    <n v="132000000"/>
    <s v="New Enterprise Associates, Greylock Partners, Andreessen Horowitz"/>
    <x v="17"/>
    <s v=" Greylock Partners"/>
    <s v=" Andreessen Horowitz"/>
    <m/>
  </r>
  <r>
    <x v="846"/>
    <n v="1"/>
    <s v="$1B"/>
    <s v="1000000000"/>
    <x v="29"/>
    <d v="2015-07-30T00:00:00"/>
    <n v="2015"/>
    <x v="2"/>
    <x v="0"/>
    <x v="0"/>
    <s v="Asia"/>
    <x v="12"/>
    <s v="$250M"/>
    <s v="$250000000"/>
    <s v="250000000"/>
    <n v="250000000"/>
    <s v="Sequoia Capital China, Rich Land Capital, Merrysunny Wealth"/>
    <x v="0"/>
    <s v=" Rich Land Capital"/>
    <s v=" Merrysunny Wealth"/>
    <m/>
  </r>
  <r>
    <x v="847"/>
    <n v="1"/>
    <s v="$1B"/>
    <s v="1000000000"/>
    <x v="29"/>
    <d v="2021-06-01T00:00:00"/>
    <n v="2021"/>
    <x v="3"/>
    <x v="8"/>
    <x v="24"/>
    <s v="Asia"/>
    <x v="20"/>
    <s v="$100M"/>
    <s v="$100000000"/>
    <s v="100000000"/>
    <n v="100000000"/>
    <s v="Dragonfly Captial, Qiming Venture Partners, DST Global"/>
    <x v="441"/>
    <s v=" Qiming Venture Partners"/>
    <s v=" DST Global"/>
    <m/>
  </r>
  <r>
    <x v="848"/>
    <n v="1"/>
    <s v="$1B"/>
    <s v="1000000000"/>
    <x v="29"/>
    <d v="2021-11-15T00:00:00"/>
    <n v="2021"/>
    <x v="4"/>
    <x v="3"/>
    <x v="1"/>
    <s v="North America"/>
    <x v="12"/>
    <s v="$277M"/>
    <s v="$277000000"/>
    <s v="277000000"/>
    <n v="277000000"/>
    <s v="Bain Capital Tech Opportunities, Andreessen Horowitz, Sequoia Capital"/>
    <x v="442"/>
    <s v=" Andreessen Horowitz"/>
    <s v=" Sequoia Capital"/>
    <m/>
  </r>
  <r>
    <x v="849"/>
    <n v="1"/>
    <s v="$1B"/>
    <s v="1000000000"/>
    <x v="29"/>
    <d v="2021-04-06T00:00:00"/>
    <n v="2021"/>
    <x v="14"/>
    <x v="39"/>
    <x v="1"/>
    <s v="North America"/>
    <x v="6"/>
    <s v="$221M"/>
    <s v="$221000000"/>
    <s v="221000000"/>
    <n v="221000000"/>
    <s v="FundersClub, Y Combinator, Tiger Global Management"/>
    <x v="443"/>
    <s v=" Y Combinator"/>
    <s v=" Tiger Global Management"/>
    <m/>
  </r>
  <r>
    <x v="850"/>
    <n v="1"/>
    <s v="$1B"/>
    <s v="1000000000"/>
    <x v="29"/>
    <d v="2018-02-20T00:00:00"/>
    <n v="2018"/>
    <x v="0"/>
    <x v="163"/>
    <x v="18"/>
    <s v="Asia"/>
    <x v="3"/>
    <s v="$86M"/>
    <s v="$86000000"/>
    <s v="86000000"/>
    <n v="86000000"/>
    <s v="Intel Capital, Aviv Venture Capital"/>
    <x v="444"/>
    <s v=" Aviv Venture Capital"/>
    <m/>
    <m/>
  </r>
  <r>
    <x v="851"/>
    <n v="1"/>
    <s v="$1B"/>
    <s v="1000000000"/>
    <x v="29"/>
    <d v="2018-11-20T00:00:00"/>
    <n v="2018"/>
    <x v="11"/>
    <x v="47"/>
    <x v="0"/>
    <s v="Asia"/>
    <x v="5"/>
    <s v="$1B"/>
    <s v="$1000000000"/>
    <s v="1000000000"/>
    <n v="1000000000"/>
    <s v="Sequoia Capital China, Gopher Asset Management, Shanghai Electric Group"/>
    <x v="0"/>
    <s v=" Gopher Asset Management"/>
    <s v=" Shanghai Electric Group"/>
    <m/>
  </r>
  <r>
    <x v="852"/>
    <n v="1"/>
    <s v="$1B"/>
    <s v="1000000000"/>
    <x v="29"/>
    <d v="2021-08-30T00:00:00"/>
    <n v="2021"/>
    <x v="10"/>
    <x v="47"/>
    <x v="0"/>
    <s v="Asia"/>
    <x v="14"/>
    <s v="$86M"/>
    <s v="$86000000"/>
    <s v="86000000"/>
    <n v="86000000"/>
    <s v="Goldman Sachs Asset Management, SDP Investment, Alibaba Group"/>
    <x v="169"/>
    <s v=" SDP Investment"/>
    <s v=" Alibaba Group"/>
    <m/>
  </r>
  <r>
    <x v="853"/>
    <n v="1"/>
    <s v="$1B"/>
    <s v="1000000000"/>
    <x v="29"/>
    <d v="2015-10-12T00:00:00"/>
    <n v="2015"/>
    <x v="4"/>
    <x v="0"/>
    <x v="0"/>
    <s v="Asia"/>
    <x v="14"/>
    <s v="$300M"/>
    <s v="$300000000"/>
    <s v="300000000"/>
    <n v="300000000"/>
    <s v="KKR, Alibaba Group, Ping An Insurance"/>
    <x v="25"/>
    <s v=" Alibaba Group"/>
    <s v=" Ping An Insurance"/>
    <m/>
  </r>
  <r>
    <x v="854"/>
    <n v="1"/>
    <s v="$1B"/>
    <s v="1000000000"/>
    <x v="29"/>
    <d v="2021-09-09T00:00:00"/>
    <n v="2021"/>
    <x v="10"/>
    <x v="23"/>
    <x v="10"/>
    <s v="Europe"/>
    <x v="8"/>
    <s v="$240M"/>
    <s v="$240000000"/>
    <s v="240000000"/>
    <n v="240000000"/>
    <s v="Hillhouse Capital Management, Sequoia Capital China, Linear Venture"/>
    <x v="11"/>
    <s v=" Sequoia Capital China"/>
    <s v=" Linear Venture"/>
    <m/>
  </r>
  <r>
    <x v="855"/>
    <n v="1"/>
    <s v="$1B"/>
    <s v="1000000000"/>
    <x v="29"/>
    <d v="2021-04-13T00:00:00"/>
    <n v="2021"/>
    <x v="0"/>
    <x v="0"/>
    <x v="0"/>
    <s v="Asia"/>
    <x v="11"/>
    <s v="$273M"/>
    <s v="$273000000"/>
    <s v="273000000"/>
    <n v="273000000"/>
    <s v="Sequoia Capital China, Lenovo Capital and Incubator, Group GSR Ventures"/>
    <x v="0"/>
    <s v=" Lenovo Capital and Incubator"/>
    <s v=" Group GSR Ventures"/>
    <m/>
  </r>
  <r>
    <x v="856"/>
    <n v="1"/>
    <s v="$1B"/>
    <s v="1000000000"/>
    <x v="29"/>
    <d v="2021-06-23T00:00:00"/>
    <n v="2021"/>
    <x v="4"/>
    <x v="15"/>
    <x v="1"/>
    <s v="North America"/>
    <x v="14"/>
    <s v="$226M"/>
    <s v="$226000000"/>
    <s v="226000000"/>
    <n v="226000000"/>
    <s v="Balderton Capital, Next World Capital, Draper Esprit"/>
    <x v="188"/>
    <s v=" Next World Capital"/>
    <s v=" Draper Esprit"/>
    <m/>
  </r>
  <r>
    <x v="857"/>
    <n v="1"/>
    <s v="$1B"/>
    <s v="1000000000"/>
    <x v="29"/>
    <d v="2021-10-04T00:00:00"/>
    <n v="2021"/>
    <x v="3"/>
    <x v="11"/>
    <x v="7"/>
    <s v="Asia"/>
    <x v="8"/>
    <s v="$245M"/>
    <s v="$245000000"/>
    <s v="245000000"/>
    <n v="245000000"/>
    <s v="Softbank Ventures Asia, Alpha JWC Ventures, Insignia Ventures Partners"/>
    <x v="445"/>
    <s v=" Alpha JWC Ventures"/>
    <s v=" Insignia Ventures Partners"/>
    <m/>
  </r>
  <r>
    <x v="858"/>
    <n v="1"/>
    <s v="$1B"/>
    <s v="1000000000"/>
    <x v="29"/>
    <d v="2020-01-30T00:00:00"/>
    <n v="2020"/>
    <x v="9"/>
    <x v="3"/>
    <x v="1"/>
    <s v="North America"/>
    <x v="5"/>
    <s v="$524M"/>
    <s v="$524000000"/>
    <s v="524000000"/>
    <n v="524000000"/>
    <s v="Jackson Square Ventures, Greenoaks Capital Management, Softbank Group"/>
    <x v="197"/>
    <s v=" Greenoaks Capital Management"/>
    <s v=" Softbank Group"/>
    <m/>
  </r>
  <r>
    <x v="859"/>
    <n v="1"/>
    <s v="$1B"/>
    <s v="1000000000"/>
    <x v="29"/>
    <d v="2022-03-16T00:00:00"/>
    <n v="2022"/>
    <x v="4"/>
    <x v="10"/>
    <x v="6"/>
    <s v="Asia"/>
    <x v="2"/>
    <s v="$240M"/>
    <s v="$240000000"/>
    <s v="240000000"/>
    <n v="240000000"/>
    <s v="Mayfield, Accel, Norwest Venture Partners"/>
    <x v="414"/>
    <s v=" Accel"/>
    <s v=" Norwest Venture Partners"/>
    <m/>
  </r>
  <r>
    <x v="860"/>
    <n v="1"/>
    <s v="$1B"/>
    <s v="1000000000"/>
    <x v="29"/>
    <d v="2021-05-17T00:00:00"/>
    <n v="2021"/>
    <x v="3"/>
    <x v="41"/>
    <x v="1"/>
    <s v="North America"/>
    <x v="20"/>
    <s v="$243M"/>
    <s v="$243000000"/>
    <s v="243000000"/>
    <n v="243000000"/>
    <s v="Invus Group, Hanaco Venture Capital, WestCap Group"/>
    <x v="446"/>
    <s v=" Hanaco Venture Capital"/>
    <s v=" WestCap Group"/>
    <m/>
  </r>
  <r>
    <x v="861"/>
    <n v="1"/>
    <s v="$1B"/>
    <s v="1000000000"/>
    <x v="29"/>
    <d v="2021-07-13T00:00:00"/>
    <n v="2021"/>
    <x v="0"/>
    <x v="76"/>
    <x v="1"/>
    <s v="North America"/>
    <x v="10"/>
    <s v="$187M"/>
    <s v="$187000000"/>
    <s v="187000000"/>
    <n v="187000000"/>
    <s v="Madrona Venture Group, Tiger Global Management, Madera Technology Partners"/>
    <x v="114"/>
    <s v=" Tiger Global Management"/>
    <s v=" Madera Technology Partners"/>
    <m/>
  </r>
  <r>
    <x v="862"/>
    <n v="1"/>
    <s v="$1B"/>
    <s v="1000000000"/>
    <x v="29"/>
    <d v="2021-12-07T00:00:00"/>
    <n v="2021"/>
    <x v="0"/>
    <x v="206"/>
    <x v="1"/>
    <s v="North America"/>
    <x v="20"/>
    <s v="$160M"/>
    <s v="$160000000"/>
    <s v="160000000"/>
    <n v="160000000"/>
    <s v="Andreessen Horowitz, Intel Capital, Foundation Capital"/>
    <x v="5"/>
    <s v=" Intel Capital"/>
    <s v=" Foundation Capital"/>
    <m/>
  </r>
  <r>
    <x v="863"/>
    <n v="1"/>
    <s v="$1B"/>
    <s v="1000000000"/>
    <x v="29"/>
    <d v="2022-03-15T00:00:00"/>
    <n v="2022"/>
    <x v="4"/>
    <x v="44"/>
    <x v="1"/>
    <s v="North America"/>
    <x v="28"/>
    <s v="$200M"/>
    <s v="$200000000"/>
    <s v="200000000"/>
    <n v="200000000"/>
    <s v="Andreessen Horowitz, Coinbase Ventures, Tiger Global Management"/>
    <x v="5"/>
    <s v=" Coinbase Ventures"/>
    <s v=" Tiger Global Management"/>
    <m/>
  </r>
  <r>
    <x v="864"/>
    <n v="1"/>
    <s v="$1B"/>
    <s v="1000000000"/>
    <x v="29"/>
    <d v="2021-03-10T00:00:00"/>
    <n v="2021"/>
    <x v="13"/>
    <x v="230"/>
    <x v="18"/>
    <s v="Asia"/>
    <x v="5"/>
    <s v="$265M"/>
    <s v="$265000000"/>
    <s v="265000000"/>
    <n v="265000000"/>
    <s v="TLV Partners, Lightspeed Venture Partners, M12"/>
    <x v="379"/>
    <s v=" Lightspeed Venture Partners"/>
    <s v=" M12"/>
    <m/>
  </r>
  <r>
    <x v="865"/>
    <n v="1"/>
    <s v="$1B"/>
    <s v="1000000000"/>
    <x v="29"/>
    <d v="2021-09-21T00:00:00"/>
    <n v="2021"/>
    <x v="4"/>
    <x v="81"/>
    <x v="1"/>
    <s v="North America"/>
    <x v="20"/>
    <s v="Unknown"/>
    <e v="#N/A"/>
    <s v="unknown"/>
    <s v="unknown"/>
    <s v="Advent International, PSG, Providence Equity Partners"/>
    <x v="344"/>
    <s v=" PSG"/>
    <s v=" Providence Equity Partners"/>
    <m/>
  </r>
  <r>
    <x v="866"/>
    <n v="1"/>
    <s v="$1B"/>
    <s v="1000000000"/>
    <x v="29"/>
    <d v="2022-01-06T00:00:00"/>
    <n v="2022"/>
    <x v="5"/>
    <x v="231"/>
    <x v="14"/>
    <s v="North America"/>
    <x v="3"/>
    <s v="$534M"/>
    <s v="$534000000"/>
    <s v="534000000"/>
    <n v="534000000"/>
    <s v="Vista Equity Partners, Warburg Pincus, First Ascent Ventures"/>
    <x v="129"/>
    <s v=" Warburg Pincus"/>
    <s v=" First Ascent Ventures"/>
    <m/>
  </r>
  <r>
    <x v="867"/>
    <n v="1"/>
    <s v="$1B"/>
    <s v="1000000000"/>
    <x v="29"/>
    <d v="2021-10-26T00:00:00"/>
    <n v="2021"/>
    <x v="0"/>
    <x v="15"/>
    <x v="1"/>
    <s v="North America"/>
    <x v="9"/>
    <s v="$294M"/>
    <s v="$294000000"/>
    <s v="294000000"/>
    <n v="294000000"/>
    <s v="Lerer Hippeau, Munich Re Ventures, Eclipse Ventures"/>
    <x v="447"/>
    <s v=" Munich Re Ventures"/>
    <s v=" Eclipse Ventures"/>
    <m/>
  </r>
  <r>
    <x v="868"/>
    <n v="1"/>
    <s v="$1B"/>
    <s v="1000000000"/>
    <x v="29"/>
    <d v="2022-02-15T00:00:00"/>
    <n v="2022"/>
    <x v="4"/>
    <x v="222"/>
    <x v="14"/>
    <s v="North America"/>
    <x v="22"/>
    <s v="$64M"/>
    <s v="$64000000"/>
    <s v="64000000"/>
    <n v="64000000"/>
    <s v="Lemniscap VC, North Island Ventures, Polychain Capital"/>
    <x v="448"/>
    <s v=" North Island Ventures"/>
    <s v=" Polychain Capital"/>
    <m/>
  </r>
  <r>
    <x v="869"/>
    <n v="1"/>
    <s v="$1B"/>
    <s v="1000000000"/>
    <x v="29"/>
    <d v="2021-02-16T00:00:00"/>
    <n v="2021"/>
    <x v="1"/>
    <x v="116"/>
    <x v="1"/>
    <s v="North America"/>
    <x v="10"/>
    <s v="$150M"/>
    <s v="$150000000"/>
    <s v="150000000"/>
    <n v="150000000"/>
    <s v="C5 Capital, Hemisphere Ventures, The Venture Collective"/>
    <x v="449"/>
    <s v=" Hemisphere Ventures"/>
    <s v=" The Venture Collective"/>
    <m/>
  </r>
  <r>
    <x v="870"/>
    <n v="1"/>
    <s v="$1B"/>
    <s v="1000000000"/>
    <x v="29"/>
    <d v="2018-09-13T00:00:00"/>
    <n v="2018"/>
    <x v="11"/>
    <x v="12"/>
    <x v="0"/>
    <s v="Asia"/>
    <x v="5"/>
    <s v="$697M"/>
    <s v="$697000000"/>
    <s v="697000000"/>
    <n v="697000000"/>
    <s v="Yunfeng Capital, SDIC Innovation Investment Management, Shang Qi Capital"/>
    <x v="450"/>
    <s v=" SDIC Innovation Investment Management"/>
    <s v=" Shang Qi Capital"/>
    <m/>
  </r>
  <r>
    <x v="871"/>
    <n v="1"/>
    <s v="$1B"/>
    <s v="1000000000"/>
    <x v="29"/>
    <d v="2015-01-22T00:00:00"/>
    <n v="2015"/>
    <x v="2"/>
    <x v="47"/>
    <x v="0"/>
    <s v="Asia"/>
    <x v="9"/>
    <s v="$224M"/>
    <s v="$224000000"/>
    <s v="224000000"/>
    <n v="224000000"/>
    <s v="Banyan Capital, New Horizon Capital, IDG Capital Partners"/>
    <x v="451"/>
    <s v=" New Horizon Capital"/>
    <s v=" IDG Capital Partners"/>
    <m/>
  </r>
  <r>
    <x v="872"/>
    <n v="1"/>
    <s v="$1B"/>
    <s v="1000000000"/>
    <x v="29"/>
    <d v="2015-06-02T00:00:00"/>
    <n v="2015"/>
    <x v="0"/>
    <x v="6"/>
    <x v="4"/>
    <s v="Europe"/>
    <x v="6"/>
    <s v="$292M"/>
    <s v="$292000000"/>
    <s v="292000000"/>
    <n v="292000000"/>
    <s v="Woodford Investment Management"/>
    <x v="452"/>
    <m/>
    <m/>
    <m/>
  </r>
  <r>
    <x v="873"/>
    <n v="1"/>
    <s v="$1B"/>
    <s v="1000000000"/>
    <x v="29"/>
    <d v="2021-09-01T00:00:00"/>
    <n v="2021"/>
    <x v="2"/>
    <x v="33"/>
    <x v="10"/>
    <s v="Europe"/>
    <x v="4"/>
    <s v="$800M"/>
    <s v="$800000000"/>
    <s v="800000000"/>
    <n v="800000000"/>
    <s v="Ardian, Bain Capital"/>
    <x v="429"/>
    <s v=" Bain Capital"/>
    <m/>
    <m/>
  </r>
  <r>
    <x v="874"/>
    <n v="1"/>
    <s v="$1B"/>
    <s v="1000000000"/>
    <x v="29"/>
    <d v="2022-02-01T00:00:00"/>
    <n v="2022"/>
    <x v="0"/>
    <x v="140"/>
    <x v="33"/>
    <s v="South America"/>
    <x v="8"/>
    <s v="$205M"/>
    <s v="$205000000"/>
    <s v="205000000"/>
    <n v="205000000"/>
    <s v="QED Investors, DST Global, Endeavor"/>
    <x v="256"/>
    <s v=" DST Global"/>
    <s v=" Endeavor"/>
    <m/>
  </r>
  <r>
    <x v="875"/>
    <n v="1"/>
    <s v="$1B"/>
    <s v="1000000000"/>
    <x v="29"/>
    <d v="2018-11-06T00:00:00"/>
    <n v="2018"/>
    <x v="10"/>
    <x v="50"/>
    <x v="15"/>
    <s v="Europe"/>
    <x v="9"/>
    <s v="$170M"/>
    <s v="$170000000"/>
    <s v="170000000"/>
    <n v="170000000"/>
    <s v="Georgian Co-Investment Fund, iTech Capital, Galaxy Digital"/>
    <x v="453"/>
    <s v=" iTech Capital"/>
    <s v=" Galaxy Digital"/>
    <m/>
  </r>
  <r>
    <x v="876"/>
    <n v="1"/>
    <s v="$1B"/>
    <s v="1000000000"/>
    <x v="29"/>
    <d v="2021-07-22T00:00:00"/>
    <n v="2021"/>
    <x v="5"/>
    <x v="10"/>
    <x v="6"/>
    <s v="Asia"/>
    <x v="5"/>
    <s v="$352M"/>
    <s v="$352000000"/>
    <s v="352000000"/>
    <n v="352000000"/>
    <s v="Accel, Sands Capital, International Finance Corporation"/>
    <x v="13"/>
    <s v=" Sands Capital"/>
    <s v=" International Finance Corporation"/>
    <m/>
  </r>
  <r>
    <x v="877"/>
    <n v="1"/>
    <s v="$1B"/>
    <s v="1000000000"/>
    <x v="29"/>
    <d v="2021-08-05T00:00:00"/>
    <n v="2021"/>
    <x v="0"/>
    <x v="15"/>
    <x v="1"/>
    <s v="North America"/>
    <x v="6"/>
    <s v="$238M"/>
    <s v="$238000000"/>
    <s v="238000000"/>
    <n v="238000000"/>
    <s v="FirstMark Capital, Georgian Partners, Norwest Venture Partners"/>
    <x v="294"/>
    <s v=" Georgian Partners"/>
    <s v=" Norwest Venture Partners"/>
    <m/>
  </r>
  <r>
    <x v="878"/>
    <n v="1"/>
    <s v="$1B"/>
    <s v="1000000000"/>
    <x v="29"/>
    <d v="2022-02-23T00:00:00"/>
    <n v="2022"/>
    <x v="13"/>
    <x v="15"/>
    <x v="1"/>
    <s v="North America"/>
    <x v="11"/>
    <s v="$526M"/>
    <s v="$526000000"/>
    <s v="526000000"/>
    <n v="526000000"/>
    <s v="8VC, Liberty Strategic Capital, Eden Global Partners"/>
    <x v="290"/>
    <s v=" Liberty Strategic Capital"/>
    <s v=" Eden Global Partners"/>
    <m/>
  </r>
  <r>
    <x v="879"/>
    <n v="1"/>
    <s v="$1B"/>
    <s v="1000000000"/>
    <x v="29"/>
    <d v="2021-07-01T00:00:00"/>
    <n v="2021"/>
    <x v="3"/>
    <x v="8"/>
    <x v="24"/>
    <s v="Asia"/>
    <x v="8"/>
    <s v="$210M"/>
    <s v="$210000000"/>
    <s v="210000000"/>
    <n v="210000000"/>
    <s v="Mundi Ventures, Doqling Capital Partners, Activant Capital"/>
    <x v="454"/>
    <s v=" Doqling Capital Partners"/>
    <s v=" Activant Capital"/>
    <m/>
  </r>
  <r>
    <x v="880"/>
    <n v="1"/>
    <s v="$1B"/>
    <s v="1000000000"/>
    <x v="29"/>
    <d v="2020-12-16T00:00:00"/>
    <n v="2020"/>
    <x v="1"/>
    <x v="232"/>
    <x v="1"/>
    <s v="North America"/>
    <x v="14"/>
    <s v="$241M"/>
    <s v="$241000000"/>
    <s v="241000000"/>
    <n v="241000000"/>
    <s v="WRVI Capital, Caffeinated Capital, Y Combinator"/>
    <x v="455"/>
    <s v=" Caffeinated Capital"/>
    <s v=" Y Combinator"/>
    <m/>
  </r>
  <r>
    <x v="881"/>
    <n v="1"/>
    <s v="$1B"/>
    <s v="1000000000"/>
    <x v="29"/>
    <d v="2021-06-16T00:00:00"/>
    <n v="2021"/>
    <x v="5"/>
    <x v="56"/>
    <x v="18"/>
    <s v="Asia"/>
    <x v="6"/>
    <s v="$185M"/>
    <s v="$185000000"/>
    <s v="185000000"/>
    <n v="185000000"/>
    <s v="Salesforce Ventures, next47, Pereg Ventures"/>
    <x v="199"/>
    <s v=" next47"/>
    <s v=" Pereg Ventures"/>
    <m/>
  </r>
  <r>
    <x v="882"/>
    <n v="1"/>
    <s v="$1B"/>
    <s v="1000000000"/>
    <x v="29"/>
    <d v="2019-08-07T00:00:00"/>
    <n v="2019"/>
    <x v="3"/>
    <x v="233"/>
    <x v="1"/>
    <s v="North America"/>
    <x v="2"/>
    <s v="$538M"/>
    <s v="$538000000"/>
    <s v="538000000"/>
    <n v="538000000"/>
    <s v="Union Square Ventures, Summerhill Venture Partners, Mithril Capital Management"/>
    <x v="49"/>
    <s v=" Summerhill Venture Partners"/>
    <s v=" Mithril Capital Management"/>
    <m/>
  </r>
  <r>
    <x v="883"/>
    <n v="1"/>
    <s v="$1B"/>
    <s v="1000000000"/>
    <x v="29"/>
    <d v="2021-12-14T00:00:00"/>
    <n v="2021"/>
    <x v="9"/>
    <x v="15"/>
    <x v="1"/>
    <s v="North America"/>
    <x v="22"/>
    <s v="$141M"/>
    <s v="$141000000"/>
    <s v="141000000"/>
    <n v="141000000"/>
    <s v="Thrive Capital, General Catalyst, Coatue Management"/>
    <x v="74"/>
    <s v=" General Catalyst"/>
    <s v=" Coatue Management"/>
    <m/>
  </r>
  <r>
    <x v="884"/>
    <n v="1"/>
    <s v="$1B"/>
    <s v="1000000000"/>
    <x v="29"/>
    <d v="2022-01-11T00:00:00"/>
    <n v="2022"/>
    <x v="3"/>
    <x v="15"/>
    <x v="1"/>
    <s v="North America"/>
    <x v="12"/>
    <s v="$406M"/>
    <s v="$406000000"/>
    <s v="406000000"/>
    <n v="406000000"/>
    <s v="Franklin Templeton, Motive Partners, Apollo Global Management"/>
    <x v="456"/>
    <s v=" Motive Partners"/>
    <s v=" Apollo Global Management"/>
    <m/>
  </r>
  <r>
    <x v="885"/>
    <n v="1"/>
    <s v="$1B"/>
    <s v="1000000000"/>
    <x v="29"/>
    <d v="2021-03-30T00:00:00"/>
    <n v="2021"/>
    <x v="4"/>
    <x v="41"/>
    <x v="1"/>
    <s v="North America"/>
    <x v="10"/>
    <s v="$165M"/>
    <s v="$165000000"/>
    <s v="165000000"/>
    <n v="165000000"/>
    <s v="Lightspeed Venture Partners, Kleiner Perkins Caufield &amp; Byers, Origin Ventures"/>
    <x v="16"/>
    <s v=" Kleiner Perkins Caufield &amp; Byers"/>
    <s v=" Origin Ventures"/>
    <m/>
  </r>
  <r>
    <x v="886"/>
    <n v="1"/>
    <s v="$1B"/>
    <s v="1000000000"/>
    <x v="29"/>
    <d v="2021-04-28T00:00:00"/>
    <n v="2021"/>
    <x v="9"/>
    <x v="15"/>
    <x v="1"/>
    <s v="North America"/>
    <x v="10"/>
    <s v="$570M"/>
    <s v="$570000000"/>
    <s v="570000000"/>
    <n v="570000000"/>
    <s v="Thrive Capital, Durable Capital Partners, G Squared"/>
    <x v="74"/>
    <s v=" Durable Capital Partners"/>
    <s v=" G Squared"/>
    <m/>
  </r>
  <r>
    <x v="887"/>
    <n v="1"/>
    <s v="$1B"/>
    <s v="1000000000"/>
    <x v="29"/>
    <d v="2021-10-21T00:00:00"/>
    <n v="2021"/>
    <x v="5"/>
    <x v="64"/>
    <x v="23"/>
    <s v="South America"/>
    <x v="5"/>
    <s v="$390M"/>
    <s v="$390000000"/>
    <s v="390000000"/>
    <n v="390000000"/>
    <s v="Valor Capital Group, Lightrock, Softbank Group"/>
    <x v="457"/>
    <s v=" Lightrock"/>
    <s v=" Softbank Group"/>
    <m/>
  </r>
  <r>
    <x v="888"/>
    <n v="1"/>
    <s v="$1B"/>
    <s v="1000000000"/>
    <x v="29"/>
    <d v="2021-06-14T00:00:00"/>
    <n v="2021"/>
    <x v="2"/>
    <x v="8"/>
    <x v="24"/>
    <s v="Asia"/>
    <x v="5"/>
    <s v="$595M"/>
    <s v="$595000000"/>
    <s v="595000000"/>
    <n v="595000000"/>
    <s v="SingTel Innov8, Alpha JWC Ventures, Golden Gate Ventures"/>
    <x v="458"/>
    <s v=" Alpha JWC Ventures"/>
    <s v=" Golden Gate Ventures"/>
    <m/>
  </r>
  <r>
    <x v="889"/>
    <n v="1"/>
    <s v="$1B"/>
    <s v="1000000000"/>
    <x v="29"/>
    <d v="2021-07-14T00:00:00"/>
    <n v="2021"/>
    <x v="3"/>
    <x v="234"/>
    <x v="1"/>
    <s v="North America"/>
    <x v="0"/>
    <s v="Unknown"/>
    <e v="#N/A"/>
    <s v="unknown"/>
    <s v="unknown"/>
    <s v="Bain Capital"/>
    <x v="440"/>
    <m/>
    <m/>
    <m/>
  </r>
  <r>
    <x v="890"/>
    <n v="1"/>
    <s v="$1B"/>
    <s v="1000000000"/>
    <x v="29"/>
    <d v="2022-02-22T00:00:00"/>
    <n v="2022"/>
    <x v="13"/>
    <x v="15"/>
    <x v="1"/>
    <s v="North America"/>
    <x v="14"/>
    <s v="$182M"/>
    <s v="$182000000"/>
    <s v="182000000"/>
    <n v="182000000"/>
    <s v="Battery Ventures, Tiger Global Management, Hanaco Ventures"/>
    <x v="77"/>
    <s v=" Tiger Global Management"/>
    <s v=" Hanaco Ventures"/>
    <m/>
  </r>
  <r>
    <x v="891"/>
    <n v="1"/>
    <s v="$1B"/>
    <s v="1000000000"/>
    <x v="29"/>
    <d v="2021-10-07T00:00:00"/>
    <n v="2021"/>
    <x v="7"/>
    <x v="15"/>
    <x v="1"/>
    <s v="North America"/>
    <x v="20"/>
    <s v="$254M"/>
    <s v="$254000000"/>
    <s v="254000000"/>
    <n v="254000000"/>
    <s v="Greylock Partners, Lux Capital, General Atlantic"/>
    <x v="79"/>
    <s v=" Lux Capital"/>
    <s v=" General Atlantic"/>
    <m/>
  </r>
  <r>
    <x v="892"/>
    <n v="1"/>
    <s v="$1B"/>
    <s v="1000000000"/>
    <x v="29"/>
    <d v="2021-09-02T00:00:00"/>
    <n v="2021"/>
    <x v="2"/>
    <x v="8"/>
    <x v="11"/>
    <s v="Asia"/>
    <x v="22"/>
    <s v="$140M"/>
    <s v="$140000000"/>
    <s v="140000000"/>
    <n v="140000000"/>
    <s v="Andreessen Horowitz, DST Global, IDG Capital"/>
    <x v="5"/>
    <s v=" DST Global"/>
    <s v=" IDG Capital"/>
    <m/>
  </r>
  <r>
    <x v="893"/>
    <n v="1"/>
    <s v="$1B"/>
    <s v="1000000000"/>
    <x v="29"/>
    <d v="2021-12-06T00:00:00"/>
    <n v="2021"/>
    <x v="3"/>
    <x v="161"/>
    <x v="13"/>
    <s v="North America"/>
    <x v="22"/>
    <s v="$109M"/>
    <s v="$109000000"/>
    <s v="109000000"/>
    <n v="109000000"/>
    <s v="DST Global, General Catalyst, Monashees+"/>
    <x v="22"/>
    <s v=" General Catalyst"/>
    <s v=" Monashees+"/>
    <m/>
  </r>
  <r>
    <x v="894"/>
    <n v="1"/>
    <s v="$1B"/>
    <s v="1000000000"/>
    <x v="29"/>
    <d v="2021-04-13T00:00:00"/>
    <n v="2021"/>
    <x v="3"/>
    <x v="41"/>
    <x v="1"/>
    <s v="North America"/>
    <x v="10"/>
    <s v="$305M"/>
    <s v="$305000000"/>
    <s v="305000000"/>
    <n v="305000000"/>
    <s v="American Family Ventures, Cox Enterprises, OMERS Ventures"/>
    <x v="459"/>
    <s v=" Cox Enterprises"/>
    <s v=" OMERS Ventures"/>
    <m/>
  </r>
  <r>
    <x v="895"/>
    <n v="1"/>
    <s v="$1B"/>
    <s v="1000000000"/>
    <x v="29"/>
    <d v="2022-03-21T00:00:00"/>
    <n v="2022"/>
    <x v="0"/>
    <x v="44"/>
    <x v="1"/>
    <s v="North America"/>
    <x v="0"/>
    <s v="$196M"/>
    <s v="$196000000"/>
    <s v="196000000"/>
    <n v="196000000"/>
    <s v="Trinity Ventures, Madrona Venture Group, Shasta Ventures"/>
    <x v="460"/>
    <s v=" Madrona Venture Group"/>
    <s v=" Shasta Ventures"/>
    <m/>
  </r>
  <r>
    <x v="896"/>
    <n v="1"/>
    <s v="$1B"/>
    <s v="1000000000"/>
    <x v="29"/>
    <d v="2021-11-09T00:00:00"/>
    <n v="2021"/>
    <x v="13"/>
    <x v="90"/>
    <x v="1"/>
    <s v="North America"/>
    <x v="14"/>
    <s v="$269M"/>
    <s v="$269000000"/>
    <s v="269000000"/>
    <n v="269000000"/>
    <s v="Acero Capital, General Catalyst, M12"/>
    <x v="461"/>
    <s v=" General Catalyst"/>
    <s v=" M12"/>
    <m/>
  </r>
  <r>
    <x v="897"/>
    <n v="1"/>
    <s v="$1B"/>
    <s v="1000000000"/>
    <x v="29"/>
    <d v="2022-01-25T00:00:00"/>
    <n v="2022"/>
    <x v="4"/>
    <x v="235"/>
    <x v="6"/>
    <s v="Asia"/>
    <x v="5"/>
    <s v="$107M"/>
    <s v="$107000000"/>
    <s v="107000000"/>
    <n v="107000000"/>
    <s v="Lightspeed India Partners, Sequoia Capital India, Endiya Partners"/>
    <x v="462"/>
    <s v=" Sequoia Capital India"/>
    <s v=" Endiya Partners"/>
    <m/>
  </r>
  <r>
    <x v="898"/>
    <n v="1"/>
    <s v="$1B"/>
    <s v="1000000000"/>
    <x v="29"/>
    <d v="2021-10-21T00:00:00"/>
    <n v="2021"/>
    <x v="9"/>
    <x v="51"/>
    <x v="16"/>
    <s v="Europe"/>
    <x v="14"/>
    <s v="$232M"/>
    <s v="$232000000"/>
    <s v="232000000"/>
    <n v="232000000"/>
    <s v="Vitruvian Partners, Merieux Equity Partners, Straumann"/>
    <x v="463"/>
    <s v=" Merieux Equity Partners"/>
    <s v=" Straumann"/>
    <m/>
  </r>
  <r>
    <x v="899"/>
    <n v="1"/>
    <s v="$1B"/>
    <s v="1000000000"/>
    <x v="29"/>
    <d v="2017-08-02T00:00:00"/>
    <n v="2017"/>
    <x v="2"/>
    <x v="12"/>
    <x v="0"/>
    <s v="Asia"/>
    <x v="0"/>
    <s v="$549M"/>
    <s v="$549000000"/>
    <s v="549000000"/>
    <n v="549000000"/>
    <s v="Standard Chartered, FinSight Ventures, Affirma Capital"/>
    <x v="464"/>
    <s v=" FinSight Ventures"/>
    <s v=" Affirma Capital"/>
    <m/>
  </r>
  <r>
    <x v="900"/>
    <n v="1"/>
    <s v="$1B"/>
    <s v="1000000000"/>
    <x v="29"/>
    <d v="2021-11-08T00:00:00"/>
    <n v="2021"/>
    <x v="13"/>
    <x v="18"/>
    <x v="1"/>
    <s v="North America"/>
    <x v="22"/>
    <s v="$128M"/>
    <s v="$128000000"/>
    <s v="128000000"/>
    <n v="128000000"/>
    <s v="Cowboy Ventures, Leaders Fund, GGV Capital"/>
    <x v="465"/>
    <s v=" Leaders Fund"/>
    <s v=" GGV Capital"/>
    <m/>
  </r>
  <r>
    <x v="901"/>
    <n v="1"/>
    <s v="$1B"/>
    <s v="1000000000"/>
    <x v="29"/>
    <d v="2021-01-27T00:00:00"/>
    <n v="2021"/>
    <x v="4"/>
    <x v="236"/>
    <x v="18"/>
    <s v="Asia"/>
    <x v="5"/>
    <s v="$325M"/>
    <s v="$325000000"/>
    <s v="325000000"/>
    <n v="325000000"/>
    <s v="Bessemer Venture Partners, Pitango Venture Capital, D1 Capital Partners"/>
    <x v="32"/>
    <s v=" Pitango Venture Capital"/>
    <s v=" D1 Capital Partners"/>
    <m/>
  </r>
  <r>
    <x v="902"/>
    <n v="1"/>
    <s v="$1B"/>
    <s v="1000000000"/>
    <x v="29"/>
    <d v="2022-02-02T00:00:00"/>
    <n v="2022"/>
    <x v="7"/>
    <x v="215"/>
    <x v="32"/>
    <s v="Europe"/>
    <x v="8"/>
    <s v="$79M"/>
    <s v="$79000000"/>
    <s v="79000000"/>
    <n v="79000000"/>
    <s v="Multicoin Capital, Coatue Management, Dragonfly Capital Partners"/>
    <x v="466"/>
    <s v=" Coatue Management"/>
    <s v=" Dragonfly Capital Partners"/>
    <m/>
  </r>
  <r>
    <x v="903"/>
    <n v="1"/>
    <s v="$1B"/>
    <s v="1000000000"/>
    <x v="29"/>
    <d v="2018-04-10T00:00:00"/>
    <n v="2018"/>
    <x v="9"/>
    <x v="47"/>
    <x v="0"/>
    <s v="Asia"/>
    <x v="27"/>
    <s v="$682M"/>
    <s v="$682000000"/>
    <s v="682000000"/>
    <n v="682000000"/>
    <s v="Tencent Holdings, DCM Ventures"/>
    <x v="7"/>
    <s v=" DCM Ventures"/>
    <m/>
    <m/>
  </r>
  <r>
    <x v="904"/>
    <n v="1"/>
    <s v="$1B"/>
    <s v="1000000000"/>
    <x v="29"/>
    <d v="2019-10-16T00:00:00"/>
    <n v="2019"/>
    <x v="3"/>
    <x v="141"/>
    <x v="23"/>
    <s v="South America"/>
    <x v="0"/>
    <s v="$460M"/>
    <s v="$460000000"/>
    <s v="460000000"/>
    <n v="460000000"/>
    <s v="FTV Capital, Endeavor"/>
    <x v="467"/>
    <s v=" Endeavor"/>
    <m/>
    <m/>
  </r>
  <r>
    <x v="905"/>
    <n v="1"/>
    <s v="$1B"/>
    <s v="1000000000"/>
    <x v="29"/>
    <d v="2021-06-10T00:00:00"/>
    <n v="2021"/>
    <x v="10"/>
    <x v="2"/>
    <x v="0"/>
    <s v="Asia"/>
    <x v="11"/>
    <s v="$105M"/>
    <s v="$105000000"/>
    <s v="105000000"/>
    <n v="105000000"/>
    <s v="Delian Capital, China International Capital Corporation, Sequoia Capital China"/>
    <x v="468"/>
    <s v=" China International Capital Corporation"/>
    <s v=" Sequoia Capital China"/>
    <m/>
  </r>
  <r>
    <x v="906"/>
    <n v="1"/>
    <s v="$1B"/>
    <s v="1000000000"/>
    <x v="29"/>
    <d v="2022-03-29T00:00:00"/>
    <n v="2022"/>
    <x v="13"/>
    <x v="15"/>
    <x v="1"/>
    <s v="North America"/>
    <x v="10"/>
    <s v="$209M"/>
    <s v="$209000000"/>
    <s v="209000000"/>
    <n v="209000000"/>
    <s v="Primary Venture Partners, Bessemer Venture Partners, Harmonic Growth Partners"/>
    <x v="469"/>
    <s v=" Bessemer Venture Partners"/>
    <s v=" Harmonic Growth Partners"/>
    <m/>
  </r>
  <r>
    <x v="907"/>
    <n v="1"/>
    <s v="$1B"/>
    <s v="1000000000"/>
    <x v="29"/>
    <d v="2020-04-28T00:00:00"/>
    <n v="2020"/>
    <x v="1"/>
    <x v="95"/>
    <x v="27"/>
    <s v="Asia"/>
    <x v="5"/>
    <s v="$279M"/>
    <s v="$279000000"/>
    <s v="279000000"/>
    <n v="279000000"/>
    <s v="OLX Group, KCK Group, EXOR Seeds"/>
    <x v="470"/>
    <s v=" KCK Group"/>
    <s v=" EXOR Seeds"/>
    <m/>
  </r>
  <r>
    <x v="908"/>
    <n v="1"/>
    <s v="$1B"/>
    <s v="1000000000"/>
    <x v="29"/>
    <d v="2022-01-27T00:00:00"/>
    <n v="2022"/>
    <x v="3"/>
    <x v="15"/>
    <x v="1"/>
    <s v="North America"/>
    <x v="5"/>
    <s v="$145M"/>
    <s v="$145000000"/>
    <s v="145000000"/>
    <n v="145000000"/>
    <s v="Next Play Ventures, Zeal Capital Partners, SoftBank Group"/>
    <x v="471"/>
    <s v=" Zeal Capital Partners"/>
    <s v=" SoftBank Group"/>
    <m/>
  </r>
  <r>
    <x v="909"/>
    <n v="1"/>
    <s v="$1B"/>
    <s v="1000000000"/>
    <x v="29"/>
    <d v="2021-03-22T00:00:00"/>
    <n v="2021"/>
    <x v="9"/>
    <x v="39"/>
    <x v="1"/>
    <s v="North America"/>
    <x v="0"/>
    <s v="$259M"/>
    <s v="$259000000"/>
    <s v="259000000"/>
    <n v="259000000"/>
    <s v="B Capital Group,, GE Ventures, McKesson Ventures"/>
    <x v="218"/>
    <s v=""/>
    <s v=" GE Ventures"/>
    <s v=" McKesson Ventures"/>
  </r>
  <r>
    <x v="910"/>
    <n v="1"/>
    <s v="$1B"/>
    <s v="1000000000"/>
    <x v="29"/>
    <d v="2021-11-18T00:00:00"/>
    <n v="2021"/>
    <x v="13"/>
    <x v="237"/>
    <x v="1"/>
    <s v="North America"/>
    <x v="10"/>
    <s v="$258M"/>
    <s v="$258000000"/>
    <s v="258000000"/>
    <n v="258000000"/>
    <s v="Paladin Capital Group, Greycroft, Scale Venture Partners"/>
    <x v="472"/>
    <s v=" Greycroft"/>
    <s v=" Scale Venture Partners"/>
    <m/>
  </r>
  <r>
    <x v="670"/>
    <n v="1"/>
    <s v="$1B"/>
    <s v="1000000000"/>
    <x v="29"/>
    <d v="2021-10-26T00:00:00"/>
    <n v="2021"/>
    <x v="5"/>
    <x v="15"/>
    <x v="1"/>
    <s v="North America"/>
    <x v="5"/>
    <s v="$294M"/>
    <s v="$294000000"/>
    <s v="294000000"/>
    <n v="294000000"/>
    <s v="Innovation Endeavors, Aleph, Temasek"/>
    <x v="380"/>
    <s v=" Aleph"/>
    <s v=" Temasek"/>
    <m/>
  </r>
  <r>
    <x v="911"/>
    <n v="1"/>
    <s v="$1B"/>
    <s v="1000000000"/>
    <x v="29"/>
    <d v="2021-03-24T00:00:00"/>
    <n v="2021"/>
    <x v="0"/>
    <x v="39"/>
    <x v="1"/>
    <s v="North America"/>
    <x v="12"/>
    <s v="$277M"/>
    <s v="$277000000"/>
    <s v="277000000"/>
    <n v="277000000"/>
    <s v="Global Founders Capital, Shea Ventures, Greycroft"/>
    <x v="75"/>
    <s v=" Shea Ventures"/>
    <s v=" Greycroft"/>
    <m/>
  </r>
  <r>
    <x v="912"/>
    <n v="1"/>
    <s v="$1B"/>
    <s v="1000000000"/>
    <x v="29"/>
    <d v="2022-01-26T00:00:00"/>
    <n v="2022"/>
    <x v="4"/>
    <x v="15"/>
    <x v="1"/>
    <s v="North America"/>
    <x v="0"/>
    <s v="$299M"/>
    <s v="$299000000"/>
    <s v="299000000"/>
    <n v="299000000"/>
    <s v="Accel, 14W, GS Growth"/>
    <x v="13"/>
    <s v=" 14W"/>
    <s v=" GS Growth"/>
    <m/>
  </r>
  <r>
    <x v="913"/>
    <n v="1"/>
    <s v="$1B"/>
    <s v="1000000000"/>
    <x v="29"/>
    <d v="2021-04-14T00:00:00"/>
    <n v="2021"/>
    <x v="9"/>
    <x v="88"/>
    <x v="0"/>
    <s v="Asia"/>
    <x v="20"/>
    <s v="$391M"/>
    <s v="$391000000"/>
    <s v="391000000"/>
    <n v="391000000"/>
    <s v="Bertelsmann Asia Investments, Sequoia Capital China, NIO Capital"/>
    <x v="317"/>
    <s v=" Sequoia Capital China"/>
    <s v=" NIO Capital"/>
    <m/>
  </r>
  <r>
    <x v="914"/>
    <n v="1"/>
    <s v="$1B"/>
    <s v="1000000000"/>
    <x v="29"/>
    <d v="2022-03-16T00:00:00"/>
    <n v="2022"/>
    <x v="3"/>
    <x v="117"/>
    <x v="1"/>
    <s v="North America"/>
    <x v="9"/>
    <s v="$314M"/>
    <s v="$314000000"/>
    <s v="314000000"/>
    <n v="314000000"/>
    <s v="L Catterton, Trellis Partners, Vista Equity Partners"/>
    <x v="210"/>
    <s v=" Trellis Partners"/>
    <s v=" Vista Equity Partners"/>
    <m/>
  </r>
  <r>
    <x v="915"/>
    <n v="1"/>
    <s v="$1B"/>
    <s v="1000000000"/>
    <x v="29"/>
    <d v="2021-02-01T00:00:00"/>
    <n v="2021"/>
    <x v="5"/>
    <x v="132"/>
    <x v="31"/>
    <s v="Asia"/>
    <x v="11"/>
    <s v="$350M"/>
    <s v="$350000000"/>
    <s v="350000000"/>
    <n v="350000000"/>
    <s v="SCB 10X, Krungsri Finnovate, eWTP Capital"/>
    <x v="473"/>
    <s v=" Krungsri Finnovate"/>
    <s v=" eWTP Capital"/>
    <m/>
  </r>
  <r>
    <x v="916"/>
    <n v="1"/>
    <s v="$1B"/>
    <s v="1000000000"/>
    <x v="29"/>
    <d v="2018-08-27T00:00:00"/>
    <n v="2018"/>
    <x v="5"/>
    <x v="0"/>
    <x v="0"/>
    <s v="Asia"/>
    <x v="14"/>
    <s v="$359M"/>
    <s v="$359000000"/>
    <s v="359000000"/>
    <n v="359000000"/>
    <s v="Prometheus Capital, Matrix Partners China, JD Capital Management"/>
    <x v="474"/>
    <s v=" Matrix Partners China"/>
    <s v=" JD Capital Management"/>
    <m/>
  </r>
  <r>
    <x v="917"/>
    <n v="1"/>
    <s v="$1B"/>
    <s v="1000000000"/>
    <x v="29"/>
    <d v="2022-01-05T00:00:00"/>
    <n v="2022"/>
    <x v="7"/>
    <x v="35"/>
    <x v="6"/>
    <s v="Asia"/>
    <x v="27"/>
    <s v="$685M"/>
    <s v="$685000000"/>
    <s v="685000000"/>
    <n v="685000000"/>
    <s v="TPG Capital, Apax Partners, TA Associates"/>
    <x v="475"/>
    <s v=" Apax Partners"/>
    <s v=" TA Associates"/>
    <m/>
  </r>
  <r>
    <x v="918"/>
    <n v="1"/>
    <s v="$1B"/>
    <s v="1000000000"/>
    <x v="29"/>
    <d v="2021-08-10T00:00:00"/>
    <n v="2021"/>
    <x v="3"/>
    <x v="45"/>
    <x v="14"/>
    <s v="North America"/>
    <x v="23"/>
    <s v="$156M"/>
    <s v="$156000000"/>
    <s v="156000000"/>
    <n v="156000000"/>
    <s v="Accomplice, Oak Investment Partners, Georgian Partners"/>
    <x v="228"/>
    <s v=" Oak Investment Partners"/>
    <s v=" Georgian Partners"/>
    <m/>
  </r>
  <r>
    <x v="919"/>
    <n v="1"/>
    <s v="$1B"/>
    <s v="1000000000"/>
    <x v="29"/>
    <d v="2015-07-02T00:00:00"/>
    <n v="2015"/>
    <x v="14"/>
    <x v="0"/>
    <x v="0"/>
    <s v="Asia"/>
    <x v="9"/>
    <s v="$283M"/>
    <s v="$283000000"/>
    <s v="283000000"/>
    <n v="283000000"/>
    <s v="IDG Capital, Northern Light Venture Capital, DCM Ventures"/>
    <x v="31"/>
    <s v=" Northern Light Venture Capital"/>
    <s v=" DCM Ventures"/>
    <m/>
  </r>
  <r>
    <x v="920"/>
    <n v="1"/>
    <s v="$1B"/>
    <s v="1000000000"/>
    <x v="29"/>
    <d v="2022-03-07T00:00:00"/>
    <n v="2022"/>
    <x v="3"/>
    <x v="15"/>
    <x v="1"/>
    <s v="North America"/>
    <x v="8"/>
    <s v="$45M"/>
    <s v="$45000000"/>
    <s v="45000000"/>
    <n v="45000000"/>
    <s v="Polychain Capital, Paradigm, Ribbit Capital"/>
    <x v="422"/>
    <s v=" Paradigm"/>
    <s v=" Ribbit Capital"/>
    <m/>
  </r>
  <r>
    <x v="921"/>
    <n v="1"/>
    <s v="$1B"/>
    <s v="1000000000"/>
    <x v="29"/>
    <d v="2018-11-21T00:00:00"/>
    <n v="2018"/>
    <x v="10"/>
    <x v="0"/>
    <x v="0"/>
    <s v="Asia"/>
    <x v="5"/>
    <s v="$439M"/>
    <s v="$439000000"/>
    <s v="439000000"/>
    <n v="439000000"/>
    <s v="Volcanics Ventures, Vertex Ventures China, Warburg Pincus"/>
    <x v="476"/>
    <s v=" Vertex Ventures China"/>
    <s v=" Warburg Pincus"/>
    <m/>
  </r>
  <r>
    <x v="922"/>
    <n v="1"/>
    <s v="$1B"/>
    <s v="1000000000"/>
    <x v="29"/>
    <d v="2021-08-16T00:00:00"/>
    <n v="2021"/>
    <x v="2"/>
    <x v="215"/>
    <x v="32"/>
    <s v="Europe"/>
    <x v="18"/>
    <s v="$269M"/>
    <s v="$269000000"/>
    <s v="269000000"/>
    <n v="269000000"/>
    <s v="Greylock Partners, Google Ventures, BlackRock"/>
    <x v="79"/>
    <s v=" Google Ventures"/>
    <s v=" BlackRock"/>
    <m/>
  </r>
  <r>
    <x v="923"/>
    <n v="1"/>
    <s v="$1B"/>
    <s v="1000000000"/>
    <x v="29"/>
    <d v="2022-03-21T00:00:00"/>
    <n v="2022"/>
    <x v="3"/>
    <x v="15"/>
    <x v="1"/>
    <s v="North America"/>
    <x v="0"/>
    <s v="$152M"/>
    <s v="$152000000"/>
    <s v="152000000"/>
    <n v="152000000"/>
    <s v="Wildcat Capital Management, Insight Partners, Tola Capital"/>
    <x v="477"/>
    <s v=" Insight Partners"/>
    <s v=" Tola Capital"/>
    <m/>
  </r>
  <r>
    <x v="924"/>
    <n v="1"/>
    <s v="$1B"/>
    <s v="1000000000"/>
    <x v="29"/>
    <d v="2021-07-19T00:00:00"/>
    <n v="2021"/>
    <x v="4"/>
    <x v="238"/>
    <x v="3"/>
    <s v="Oceania"/>
    <x v="5"/>
    <s v="$284M"/>
    <s v="$284000000"/>
    <s v="284000000"/>
    <n v="284000000"/>
    <s v="Y Combinator, M12, SEEK"/>
    <x v="37"/>
    <s v=" M12"/>
    <s v=" SEEK"/>
    <m/>
  </r>
  <r>
    <x v="925"/>
    <n v="1"/>
    <s v="$1B"/>
    <s v="1000000000"/>
    <x v="29"/>
    <d v="2021-04-14T00:00:00"/>
    <n v="2021"/>
    <x v="0"/>
    <x v="31"/>
    <x v="1"/>
    <s v="North America"/>
    <x v="10"/>
    <s v="$362M"/>
    <s v="$362000000"/>
    <s v="362000000"/>
    <n v="362000000"/>
    <s v="TDK Ventures, Social Capital, D1 Capital Partners"/>
    <x v="478"/>
    <s v=" Social Capital"/>
    <s v=" D1 Capital Partners"/>
    <m/>
  </r>
  <r>
    <x v="926"/>
    <n v="1"/>
    <s v="$1B"/>
    <s v="1000000000"/>
    <x v="29"/>
    <d v="2021-10-12T00:00:00"/>
    <n v="2021"/>
    <x v="0"/>
    <x v="56"/>
    <x v="18"/>
    <s v="Asia"/>
    <x v="11"/>
    <s v="$221M"/>
    <s v="$221000000"/>
    <s v="221000000"/>
    <n v="221000000"/>
    <s v="Glory Ventures, Maniv Mobility"/>
    <x v="479"/>
    <s v=" Maniv Mobility"/>
    <m/>
    <m/>
  </r>
  <r>
    <x v="927"/>
    <n v="1"/>
    <s v="$1B"/>
    <s v="1000000000"/>
    <x v="29"/>
    <d v="2021-12-22T00:00:00"/>
    <n v="2021"/>
    <x v="0"/>
    <x v="0"/>
    <x v="0"/>
    <s v="Asia"/>
    <x v="20"/>
    <s v="$157M"/>
    <s v="$157000000"/>
    <s v="157000000"/>
    <n v="157000000"/>
    <s v="Qualcomm Ventures, Nine Intelligence Capital, Hillhouse Capital Management"/>
    <x v="40"/>
    <s v=" Nine Intelligence Capital"/>
    <s v=" Hillhouse Capital Management"/>
    <m/>
  </r>
  <r>
    <x v="928"/>
    <n v="1"/>
    <s v="$1B"/>
    <s v="1000000000"/>
    <x v="29"/>
    <d v="2022-02-22T00:00:00"/>
    <n v="2022"/>
    <x v="4"/>
    <x v="10"/>
    <x v="6"/>
    <s v="Asia"/>
    <x v="11"/>
    <s v="$137M"/>
    <s v="$137000000"/>
    <s v="137000000"/>
    <n v="137000000"/>
    <s v="Nexus Venture Partners, Vertex Ventures, STRIVE"/>
    <x v="72"/>
    <s v=" Vertex Ventures"/>
    <s v=" STRIVE"/>
    <m/>
  </r>
  <r>
    <x v="929"/>
    <n v="1"/>
    <s v="$1B"/>
    <s v="1000000000"/>
    <x v="29"/>
    <d v="2021-09-24T00:00:00"/>
    <n v="2021"/>
    <x v="6"/>
    <x v="12"/>
    <x v="0"/>
    <s v="Asia"/>
    <x v="22"/>
    <s v="$100M"/>
    <s v="$100000000"/>
    <s v="100000000"/>
    <n v="100000000"/>
    <s v="Tencent Holdings, Hillhouse Capital Management"/>
    <x v="7"/>
    <s v=" Hillhouse Capital Management"/>
    <m/>
    <m/>
  </r>
  <r>
    <x v="930"/>
    <n v="1"/>
    <s v="$1B"/>
    <s v="1000000000"/>
    <x v="29"/>
    <d v="2021-11-16T00:00:00"/>
    <n v="2021"/>
    <x v="2"/>
    <x v="41"/>
    <x v="1"/>
    <s v="North America"/>
    <x v="11"/>
    <s v="$800M"/>
    <s v="$800000000"/>
    <s v="800000000"/>
    <n v="800000000"/>
    <s v="Khosla Ventures,General Catalyst, Victory Park Capital"/>
    <x v="3"/>
    <s v="General Catalyst"/>
    <s v=" Victory Park Capital"/>
    <m/>
  </r>
  <r>
    <x v="931"/>
    <n v="1"/>
    <s v="$1B"/>
    <s v="1000000000"/>
    <x v="29"/>
    <d v="2018-05-21T00:00:00"/>
    <n v="2018"/>
    <x v="14"/>
    <x v="239"/>
    <x v="17"/>
    <s v="Europe"/>
    <x v="10"/>
    <s v="$330M"/>
    <s v="$330000000"/>
    <s v="330000000"/>
    <n v="330000000"/>
    <s v="Ginko Ventures"/>
    <x v="480"/>
    <m/>
    <m/>
    <m/>
  </r>
  <r>
    <x v="932"/>
    <n v="1"/>
    <s v="$1B"/>
    <s v="1000000000"/>
    <x v="29"/>
    <d v="2020-03-17T00:00:00"/>
    <n v="2020"/>
    <x v="2"/>
    <x v="50"/>
    <x v="15"/>
    <s v="Europe"/>
    <x v="9"/>
    <s v="$127M"/>
    <s v="$127000000"/>
    <s v="127000000"/>
    <n v="127000000"/>
    <s v="Technology Crossover Ventures, Alkeon Capital Management, General Atlantic"/>
    <x v="69"/>
    <s v=" Alkeon Capital Management"/>
    <s v=" General Atlantic"/>
    <m/>
  </r>
  <r>
    <x v="933"/>
    <n v="1"/>
    <s v="$1B"/>
    <s v="1000000000"/>
    <x v="29"/>
    <d v="2018-05-24T00:00:00"/>
    <n v="2018"/>
    <x v="8"/>
    <x v="0"/>
    <x v="0"/>
    <s v="Asia"/>
    <x v="3"/>
    <s v="$302M"/>
    <s v="$302000000"/>
    <s v="302000000"/>
    <n v="302000000"/>
    <s v="Fosun RZ Capital, Oceanwide Holdings, Shenzhen Qianhe Capital Management Co."/>
    <x v="481"/>
    <s v=" Oceanwide Holdings"/>
    <s v=" Shenzhen Qianhe Capital Management Co."/>
    <m/>
  </r>
  <r>
    <x v="934"/>
    <n v="1"/>
    <s v="$1B"/>
    <s v="1000000000"/>
    <x v="29"/>
    <d v="2021-08-04T00:00:00"/>
    <n v="2021"/>
    <x v="3"/>
    <x v="3"/>
    <x v="1"/>
    <s v="North America"/>
    <x v="5"/>
    <s v="$337M"/>
    <s v="$337000000"/>
    <s v="337000000"/>
    <n v="337000000"/>
    <s v="Wing Venture Capital, Slow Ventures, Uncork Capital"/>
    <x v="482"/>
    <s v=" Slow Ventures"/>
    <s v=" Uncork Capital"/>
    <m/>
  </r>
  <r>
    <x v="935"/>
    <n v="1"/>
    <s v="$1B"/>
    <s v="1000000000"/>
    <x v="29"/>
    <d v="2019-08-06T00:00:00"/>
    <n v="2019"/>
    <x v="3"/>
    <x v="84"/>
    <x v="1"/>
    <s v="North America"/>
    <x v="9"/>
    <s v="$93M"/>
    <s v="$93000000"/>
    <s v="93000000"/>
    <n v="93000000"/>
    <s v="Koch Disruptive Technologies, Teamworthy Ventures, GGV Capital"/>
    <x v="483"/>
    <s v=" Teamworthy Ventures"/>
    <s v=" GGV Capital"/>
    <m/>
  </r>
  <r>
    <x v="936"/>
    <n v="1"/>
    <s v="$1B"/>
    <s v="1000000000"/>
    <x v="29"/>
    <d v="2016-04-12T00:00:00"/>
    <n v="2016"/>
    <x v="0"/>
    <x v="2"/>
    <x v="0"/>
    <s v="Asia"/>
    <x v="5"/>
    <s v="$200M"/>
    <s v="$200000000"/>
    <s v="200000000"/>
    <n v="200000000"/>
    <s v="Tencent, Vcanbio"/>
    <x v="67"/>
    <s v=" Vcanbio"/>
    <m/>
    <m/>
  </r>
  <r>
    <x v="937"/>
    <n v="1"/>
    <s v="$1B"/>
    <s v="1000000000"/>
    <x v="29"/>
    <d v="2018-11-13T00:00:00"/>
    <n v="2018"/>
    <x v="5"/>
    <x v="240"/>
    <x v="23"/>
    <s v="South America"/>
    <x v="9"/>
    <s v="$592M"/>
    <s v="$592000000"/>
    <s v="592000000"/>
    <n v="592000000"/>
    <s v="Movile, Just Eat, Naspers"/>
    <x v="484"/>
    <s v=" Just Eat"/>
    <s v=" Naspers"/>
    <m/>
  </r>
  <r>
    <x v="938"/>
    <n v="1"/>
    <s v="$1B"/>
    <s v="1000000000"/>
    <x v="29"/>
    <d v="2021-12-16T00:00:00"/>
    <n v="2021"/>
    <x v="1"/>
    <x v="33"/>
    <x v="10"/>
    <s v="Europe"/>
    <x v="6"/>
    <s v="$600M"/>
    <s v="$600000000"/>
    <s v="600000000"/>
    <n v="600000000"/>
    <s v="Atomico, Hanaco Venture Capital, TriplePoint Capital"/>
    <x v="78"/>
    <s v=" Hanaco Venture Capital"/>
    <s v=" TriplePoint Capital"/>
    <m/>
  </r>
  <r>
    <x v="939"/>
    <n v="1"/>
    <s v="$1B"/>
    <s v="1000000000"/>
    <x v="29"/>
    <d v="2020-07-30T00:00:00"/>
    <n v="2020"/>
    <x v="14"/>
    <x v="241"/>
    <x v="44"/>
    <s v="Europe"/>
    <x v="19"/>
    <s v="$200M"/>
    <s v="$200000000"/>
    <s v="200000000"/>
    <n v="200000000"/>
    <s v="One Equity Partners"/>
    <x v="485"/>
    <m/>
    <m/>
    <m/>
  </r>
  <r>
    <x v="940"/>
    <n v="1"/>
    <s v="$1B"/>
    <s v="1000000000"/>
    <x v="29"/>
    <d v="2021-04-20T00:00:00"/>
    <n v="2021"/>
    <x v="3"/>
    <x v="15"/>
    <x v="1"/>
    <s v="North America"/>
    <x v="8"/>
    <s v="$17M"/>
    <s v="$17000000"/>
    <s v="17000000"/>
    <n v="17000000"/>
    <s v="Pantera Capital, Cadenza Ventures, BlockTower Capital"/>
    <x v="280"/>
    <s v=" Cadenza Ventures"/>
    <s v=" BlockTower Capital"/>
    <m/>
  </r>
  <r>
    <x v="941"/>
    <n v="1"/>
    <s v="$1B"/>
    <s v="1000000000"/>
    <x v="29"/>
    <d v="2019-03-22T00:00:00"/>
    <n v="2019"/>
    <x v="0"/>
    <x v="2"/>
    <x v="0"/>
    <s v="Asia"/>
    <x v="14"/>
    <s v="$173M"/>
    <s v="$173000000"/>
    <s v="173000000"/>
    <n v="173000000"/>
    <s v="BOC International, TopoScend Capital, Hongxiu VC"/>
    <x v="486"/>
    <s v=" TopoScend Capital"/>
    <s v=" Hongxiu VC"/>
    <m/>
  </r>
  <r>
    <x v="942"/>
    <n v="1"/>
    <s v="$1B"/>
    <s v="1000000000"/>
    <x v="29"/>
    <d v="2021-07-22T00:00:00"/>
    <n v="2021"/>
    <x v="3"/>
    <x v="242"/>
    <x v="1"/>
    <s v="North America"/>
    <x v="4"/>
    <s v="$135M"/>
    <s v="$135000000"/>
    <s v="135000000"/>
    <n v="135000000"/>
    <s v="Kleiner Perkins Caufield &amp; Byers, NightDragon Security, Venrock"/>
    <x v="113"/>
    <s v=" NightDragon Security"/>
    <s v=" Venrock"/>
    <m/>
  </r>
  <r>
    <x v="943"/>
    <n v="1"/>
    <s v="$1B"/>
    <s v="1000000000"/>
    <x v="29"/>
    <d v="2021-12-01T00:00:00"/>
    <n v="2021"/>
    <x v="7"/>
    <x v="117"/>
    <x v="1"/>
    <s v="North America"/>
    <x v="3"/>
    <s v="Unknown"/>
    <e v="#N/A"/>
    <s v="unknown"/>
    <s v="unknown"/>
    <s v="Advent International, Bain Capital Ventures, Silversmith Capital Partners"/>
    <x v="344"/>
    <s v=" Bain Capital Ventures"/>
    <s v=" Silversmith Capital Partners"/>
    <m/>
  </r>
  <r>
    <x v="944"/>
    <n v="1"/>
    <s v="$1B"/>
    <s v="1000000000"/>
    <x v="29"/>
    <d v="2021-06-21T00:00:00"/>
    <n v="2021"/>
    <x v="8"/>
    <x v="56"/>
    <x v="18"/>
    <s v="Asia"/>
    <x v="9"/>
    <s v="$92M"/>
    <s v="$92000000"/>
    <s v="92000000"/>
    <n v="92000000"/>
    <s v="Genesis Partners, Aleph, Insight Partners"/>
    <x v="487"/>
    <s v=" Aleph"/>
    <s v=" Insight Partners"/>
    <m/>
  </r>
  <r>
    <x v="945"/>
    <n v="1"/>
    <s v="$1B"/>
    <s v="1000000000"/>
    <x v="29"/>
    <d v="2016-12-21T00:00:00"/>
    <n v="2016"/>
    <x v="6"/>
    <x v="117"/>
    <x v="1"/>
    <s v="North America"/>
    <x v="1"/>
    <s v="Unknown"/>
    <e v="#N/A"/>
    <s v="unknown"/>
    <s v="unknown"/>
    <s v="Berkshire Partners, Norwest Venture Partners"/>
    <x v="488"/>
    <s v=" Norwest Venture Partners"/>
    <m/>
    <m/>
  </r>
  <r>
    <x v="946"/>
    <n v="1"/>
    <s v="$1B"/>
    <s v="1000000000"/>
    <x v="29"/>
    <d v="2021-07-01T00:00:00"/>
    <n v="2021"/>
    <x v="5"/>
    <x v="95"/>
    <x v="27"/>
    <s v="Asia"/>
    <x v="8"/>
    <s v="$504M"/>
    <s v="$504000000"/>
    <s v="504000000"/>
    <n v="504000000"/>
    <s v="CE-Ventures, BECO Capital, Nordstar"/>
    <x v="489"/>
    <s v=" BECO Capital"/>
    <s v=" Nordstar"/>
    <m/>
  </r>
  <r>
    <x v="947"/>
    <n v="1"/>
    <s v="$1B"/>
    <s v="1000000000"/>
    <x v="29"/>
    <d v="2019-05-30T00:00:00"/>
    <n v="2019"/>
    <x v="8"/>
    <x v="0"/>
    <x v="0"/>
    <s v="Asia"/>
    <x v="14"/>
    <s v="$306M"/>
    <s v="$306000000"/>
    <s v="306000000"/>
    <n v="306000000"/>
    <s v="TAL Education Group, Legend Star, Alibaba Group"/>
    <x v="490"/>
    <s v=" Legend Star"/>
    <s v=" Alibaba Group"/>
    <m/>
  </r>
  <r>
    <x v="948"/>
    <n v="1"/>
    <s v="$1B"/>
    <s v="1000000000"/>
    <x v="29"/>
    <d v="2021-12-27T00:00:00"/>
    <n v="2021"/>
    <x v="6"/>
    <x v="11"/>
    <x v="7"/>
    <s v="Asia"/>
    <x v="11"/>
    <s v="$333M"/>
    <s v="$333000000"/>
    <s v="333000000"/>
    <n v="333000000"/>
    <s v="Horizons Ventures, Sequoia Capital India, Alpha JWC Ventures"/>
    <x v="491"/>
    <s v=" Sequoia Capital India"/>
    <s v=" Alpha JWC Ventures"/>
    <m/>
  </r>
  <r>
    <x v="949"/>
    <n v="1"/>
    <s v="$1B"/>
    <s v="1000000000"/>
    <x v="29"/>
    <d v="2015-03-06T00:00:00"/>
    <n v="2015"/>
    <x v="2"/>
    <x v="2"/>
    <x v="0"/>
    <s v="Asia"/>
    <x v="9"/>
    <s v="$130M"/>
    <s v="$130000000"/>
    <s v="130000000"/>
    <n v="130000000"/>
    <s v="5Y Capital, Matrix Partners China, K2VC"/>
    <x v="492"/>
    <s v=" Matrix Partners China"/>
    <s v=" K2VC"/>
    <m/>
  </r>
  <r>
    <x v="950"/>
    <n v="1"/>
    <s v="$1B"/>
    <s v="1000000000"/>
    <x v="29"/>
    <d v="2022-03-30T00:00:00"/>
    <n v="2022"/>
    <x v="4"/>
    <x v="15"/>
    <x v="1"/>
    <s v="North America"/>
    <x v="28"/>
    <s v="$143M"/>
    <s v="$143000000"/>
    <s v="143000000"/>
    <n v="143000000"/>
    <s v="Andreessen Horowitz, FTX Ventures, Tiger Global Management"/>
    <x v="5"/>
    <s v=" FTX Ventures"/>
    <s v=" Tiger Global Management"/>
    <m/>
  </r>
  <r>
    <x v="951"/>
    <n v="1"/>
    <s v="$1B"/>
    <s v="1000000000"/>
    <x v="29"/>
    <d v="2021-11-30T00:00:00"/>
    <n v="2021"/>
    <x v="4"/>
    <x v="107"/>
    <x v="1"/>
    <s v="North America"/>
    <x v="20"/>
    <s v="$205M"/>
    <s v="$205000000"/>
    <s v="205000000"/>
    <n v="205000000"/>
    <s v="Khosla Ventures, General Catalyst, Navitas Capital"/>
    <x v="3"/>
    <s v=" General Catalyst"/>
    <s v=" Navitas Capital"/>
    <m/>
  </r>
  <r>
    <x v="952"/>
    <n v="1"/>
    <s v="$1B"/>
    <s v="1000000000"/>
    <x v="29"/>
    <d v="2021-06-07T00:00:00"/>
    <n v="2021"/>
    <x v="9"/>
    <x v="89"/>
    <x v="26"/>
    <s v="Europe"/>
    <x v="5"/>
    <s v="$263M"/>
    <s v="$263000000"/>
    <s v="263000000"/>
    <n v="263000000"/>
    <s v="Optum Ventures, Qiming Venture Partners, Transformation Capital"/>
    <x v="493"/>
    <s v=" Qiming Venture Partners"/>
    <s v=" Transformation Capital"/>
    <m/>
  </r>
  <r>
    <x v="953"/>
    <n v="1"/>
    <s v="$1B"/>
    <s v="1000000000"/>
    <x v="29"/>
    <d v="2021-10-05T00:00:00"/>
    <n v="2021"/>
    <x v="2"/>
    <x v="10"/>
    <x v="6"/>
    <s v="Asia"/>
    <x v="5"/>
    <s v="$489M"/>
    <s v="$489000000"/>
    <s v="489000000"/>
    <n v="489000000"/>
    <s v="3one4 Capital Partners, Bertelsmann India Investments, Vertex Ventures SE Asia"/>
    <x v="494"/>
    <s v=" Bertelsmann India Investments"/>
    <s v=" Vertex Ventures SE Asia"/>
    <m/>
  </r>
  <r>
    <x v="954"/>
    <n v="1"/>
    <s v="$1B"/>
    <s v="1000000000"/>
    <x v="29"/>
    <d v="2018-07-05T00:00:00"/>
    <n v="2018"/>
    <x v="9"/>
    <x v="0"/>
    <x v="0"/>
    <s v="Asia"/>
    <x v="14"/>
    <s v="$253M"/>
    <s v="$253000000"/>
    <s v="253000000"/>
    <n v="253000000"/>
    <s v="China Investment Corporation, New Enterprise Associates"/>
    <x v="495"/>
    <s v=" New Enterprise Associates"/>
    <m/>
    <m/>
  </r>
  <r>
    <x v="955"/>
    <n v="1"/>
    <s v="$1B"/>
    <s v="1000000000"/>
    <x v="29"/>
    <d v="2021-02-17T00:00:00"/>
    <n v="2021"/>
    <x v="10"/>
    <x v="243"/>
    <x v="1"/>
    <s v="North America"/>
    <x v="14"/>
    <s v="$299M"/>
    <s v="$299000000"/>
    <s v="299000000"/>
    <n v="299000000"/>
    <s v="Scale Venture Partners, Bond, Tiger Global Management"/>
    <x v="235"/>
    <s v=" Bond"/>
    <s v=" Tiger Global Management"/>
    <m/>
  </r>
  <r>
    <x v="956"/>
    <n v="1"/>
    <s v="$1B"/>
    <s v="1000000000"/>
    <x v="29"/>
    <d v="2013-10-10T00:00:00"/>
    <n v="2013"/>
    <x v="13"/>
    <x v="3"/>
    <x v="1"/>
    <s v="North America"/>
    <x v="18"/>
    <s v="$282M"/>
    <s v="$282000000"/>
    <s v="282000000"/>
    <n v="282000000"/>
    <s v="Accel Partners, Greylock Partners, Lowercase Capital"/>
    <x v="47"/>
    <s v=" Greylock Partners"/>
    <s v=" Lowercase Capital"/>
    <m/>
  </r>
  <r>
    <x v="957"/>
    <n v="1"/>
    <s v="$1B"/>
    <s v="1000000000"/>
    <x v="29"/>
    <d v="2021-12-08T00:00:00"/>
    <n v="2021"/>
    <x v="3"/>
    <x v="51"/>
    <x v="16"/>
    <s v="Europe"/>
    <x v="9"/>
    <s v="$263M"/>
    <s v="$263000000"/>
    <s v="263000000"/>
    <n v="263000000"/>
    <s v="NewAlpha, XAnge Private Equity, Tencent Holdings"/>
    <x v="496"/>
    <s v=" XAnge Private Equity"/>
    <s v=" Tencent Holdings"/>
    <m/>
  </r>
  <r>
    <x v="958"/>
    <n v="1"/>
    <s v="$1B"/>
    <s v="1000000000"/>
    <x v="29"/>
    <d v="2021-01-07T00:00:00"/>
    <n v="2021"/>
    <x v="2"/>
    <x v="244"/>
    <x v="23"/>
    <s v="South America"/>
    <x v="12"/>
    <s v="$336M"/>
    <s v="$336000000"/>
    <s v="336000000"/>
    <n v="336000000"/>
    <s v="Flybridge Capital Partners, SoftBank Group, Monashees+"/>
    <x v="497"/>
    <s v=" SoftBank Group"/>
    <s v=" Monashees+"/>
    <m/>
  </r>
  <r>
    <x v="959"/>
    <n v="1"/>
    <s v="$1B"/>
    <s v="1000000000"/>
    <x v="29"/>
    <d v="2017-11-15T00:00:00"/>
    <n v="2017"/>
    <x v="14"/>
    <x v="0"/>
    <x v="0"/>
    <s v="Asia"/>
    <x v="6"/>
    <s v="$300M"/>
    <s v="$300000000"/>
    <s v="300000000"/>
    <n v="300000000"/>
    <s v="Morningside Venture Capital, IDG Capital, DCM Ventures"/>
    <x v="498"/>
    <s v=" IDG Capital"/>
    <s v=" DCM Ventures"/>
    <m/>
  </r>
  <r>
    <x v="960"/>
    <n v="1"/>
    <s v="$1B"/>
    <s v="1000000000"/>
    <x v="29"/>
    <d v="2021-09-09T00:00:00"/>
    <n v="2021"/>
    <x v="9"/>
    <x v="238"/>
    <x v="1"/>
    <s v="North America"/>
    <x v="11"/>
    <s v="$265M"/>
    <s v="$265000000"/>
    <s v="265000000"/>
    <n v="265000000"/>
    <s v="NFX, Plum Alley, Mayfield"/>
    <x v="499"/>
    <s v=" Plum Alley"/>
    <s v=" Mayfield"/>
    <m/>
  </r>
  <r>
    <x v="961"/>
    <n v="1"/>
    <s v="$1B"/>
    <s v="1000000000"/>
    <x v="29"/>
    <d v="2021-10-05T00:00:00"/>
    <n v="2021"/>
    <x v="3"/>
    <x v="15"/>
    <x v="1"/>
    <s v="North America"/>
    <x v="11"/>
    <s v="$110M"/>
    <s v="$110000000"/>
    <s v="110000000"/>
    <n v="110000000"/>
    <s v="Left Lane Capital, Galaxy Interactive, Tru Arrow Partners"/>
    <x v="370"/>
    <s v=" Galaxy Interactive"/>
    <s v=" Tru Arrow Partners"/>
    <m/>
  </r>
  <r>
    <x v="962"/>
    <n v="1"/>
    <s v="$1B"/>
    <s v="1000000000"/>
    <x v="29"/>
    <d v="2021-08-17T00:00:00"/>
    <n v="2021"/>
    <x v="9"/>
    <x v="15"/>
    <x v="1"/>
    <s v="North America"/>
    <x v="14"/>
    <s v="$202M"/>
    <s v="$202000000"/>
    <s v="202000000"/>
    <n v="202000000"/>
    <s v="Female Founders Fund, Oak HC/FT Partners, Sequoia Capital"/>
    <x v="500"/>
    <s v=" Oak HC/FT Partners"/>
    <s v=" Sequoia Capital"/>
    <m/>
  </r>
  <r>
    <x v="963"/>
    <n v="1"/>
    <s v="$1B"/>
    <s v="1000000000"/>
    <x v="29"/>
    <d v="2018-07-10T00:00:00"/>
    <n v="2018"/>
    <x v="4"/>
    <x v="15"/>
    <x v="1"/>
    <s v="North America"/>
    <x v="18"/>
    <s v="$325M"/>
    <s v="$325000000"/>
    <s v="325000000"/>
    <n v="325000000"/>
    <s v="Silicon Valley Bank, QED Investors, European Founders Fund"/>
    <x v="501"/>
    <s v=" QED Investors"/>
    <s v=" European Founders Fund"/>
    <m/>
  </r>
  <r>
    <x v="964"/>
    <n v="1"/>
    <s v="$1B"/>
    <s v="1000000000"/>
    <x v="29"/>
    <d v="2019-06-18T00:00:00"/>
    <n v="2019"/>
    <x v="0"/>
    <x v="51"/>
    <x v="16"/>
    <s v="Europe"/>
    <x v="10"/>
    <s v="$293M"/>
    <s v="$293000000"/>
    <s v="293000000"/>
    <n v="293000000"/>
    <s v="Aglae Ventures, Global Founders Capital, Alven Capital"/>
    <x v="73"/>
    <s v=" Global Founders Capital"/>
    <s v=" Alven Capital"/>
    <m/>
  </r>
  <r>
    <x v="965"/>
    <n v="1"/>
    <s v="$1B"/>
    <s v="1000000000"/>
    <x v="29"/>
    <d v="2021-11-16T00:00:00"/>
    <n v="2021"/>
    <x v="1"/>
    <x v="10"/>
    <x v="6"/>
    <s v="Asia"/>
    <x v="28"/>
    <s v="$218M"/>
    <s v="$218000000"/>
    <s v="218000000"/>
    <n v="218000000"/>
    <s v="Accel, Falcon Edge Capital, Norwest Venture Partners"/>
    <x v="13"/>
    <s v=" Falcon Edge Capital"/>
    <s v=" Norwest Venture Partners"/>
    <m/>
  </r>
  <r>
    <x v="966"/>
    <n v="1"/>
    <s v="$1B"/>
    <s v="1000000000"/>
    <x v="29"/>
    <d v="2015-09-08T00:00:00"/>
    <n v="2015"/>
    <x v="2"/>
    <x v="0"/>
    <x v="0"/>
    <s v="Asia"/>
    <x v="9"/>
    <s v="$232M"/>
    <s v="$232000000"/>
    <s v="232000000"/>
    <n v="232000000"/>
    <s v="Sequoia Capital China, ZhenFund, K2 Ventures"/>
    <x v="0"/>
    <s v=" ZhenFund"/>
    <s v=" K2 Ventures"/>
    <m/>
  </r>
  <r>
    <x v="967"/>
    <n v="1"/>
    <s v="$1B"/>
    <s v="1000000000"/>
    <x v="29"/>
    <d v="2022-01-26T00:00:00"/>
    <n v="2022"/>
    <x v="7"/>
    <x v="44"/>
    <x v="1"/>
    <s v="North America"/>
    <x v="14"/>
    <s v="$126M"/>
    <s v="$126000000"/>
    <s v="126000000"/>
    <n v="126000000"/>
    <s v="General Catalyst, Nexus Venture Partners, Dell Technologies Capital"/>
    <x v="18"/>
    <s v=" Nexus Venture Partners"/>
    <s v=" Dell Technologies Capital"/>
    <m/>
  </r>
  <r>
    <x v="968"/>
    <n v="1"/>
    <s v="$1B"/>
    <s v="1000000000"/>
    <x v="29"/>
    <d v="2017-04-06T00:00:00"/>
    <n v="2017"/>
    <x v="6"/>
    <x v="0"/>
    <x v="0"/>
    <s v="Asia"/>
    <x v="0"/>
    <s v="$252M"/>
    <s v="$252000000"/>
    <s v="252000000"/>
    <n v="252000000"/>
    <s v="Sequoia Capital China, SIG Asia Investments, ZhenFund"/>
    <x v="0"/>
    <s v=" SIG Asia Investments"/>
    <s v=" ZhenFund"/>
    <m/>
  </r>
  <r>
    <x v="969"/>
    <n v="1"/>
    <s v="$1B"/>
    <s v="1000000000"/>
    <x v="29"/>
    <d v="2021-11-02T00:00:00"/>
    <n v="2021"/>
    <x v="4"/>
    <x v="0"/>
    <x v="0"/>
    <s v="Asia"/>
    <x v="5"/>
    <s v="$144M"/>
    <s v="$144000000"/>
    <s v="144000000"/>
    <n v="144000000"/>
    <s v="GGV Capital, GSR Ventures, FreesFund"/>
    <x v="12"/>
    <s v=" GSR Ventures"/>
    <s v=" FreesFund"/>
    <m/>
  </r>
  <r>
    <x v="970"/>
    <n v="1"/>
    <s v="$1B"/>
    <s v="1000000000"/>
    <x v="29"/>
    <d v="2018-10-17T00:00:00"/>
    <n v="2018"/>
    <x v="0"/>
    <x v="0"/>
    <x v="0"/>
    <s v="Asia"/>
    <x v="10"/>
    <s v="$1B"/>
    <s v="$1000000000"/>
    <s v="1000000000"/>
    <n v="1000000000"/>
    <s v="Sinovation Ventures, Tencent Holdings, Sequoia Capital China"/>
    <x v="502"/>
    <s v=" Tencent Holdings"/>
    <s v=" Sequoia Capital China"/>
    <m/>
  </r>
  <r>
    <x v="971"/>
    <n v="1"/>
    <s v="$1B"/>
    <s v="1000000000"/>
    <x v="29"/>
    <d v="2021-06-08T00:00:00"/>
    <n v="2021"/>
    <x v="4"/>
    <x v="219"/>
    <x v="1"/>
    <s v="North America"/>
    <x v="14"/>
    <s v="$91M"/>
    <s v="$91000000"/>
    <s v="91000000"/>
    <n v="91000000"/>
    <s v="Advance Venture Partners, Susquehanna Growth Equity, Lupa Systems"/>
    <x v="503"/>
    <s v=" Susquehanna Growth Equity"/>
    <s v=" Lupa Systems"/>
    <m/>
  </r>
  <r>
    <x v="972"/>
    <n v="1"/>
    <s v="$1B"/>
    <s v="1000000000"/>
    <x v="29"/>
    <d v="2018-07-12T00:00:00"/>
    <n v="2018"/>
    <x v="14"/>
    <x v="64"/>
    <x v="23"/>
    <s v="South America"/>
    <x v="16"/>
    <s v="$588M"/>
    <s v="$588000000"/>
    <s v="588000000"/>
    <n v="588000000"/>
    <s v="Innova Capital - FIP, 3G Capital Management, Prosus Ventures"/>
    <x v="504"/>
    <s v=" 3G Capital Management"/>
    <s v=" Prosus Ventures"/>
    <m/>
  </r>
  <r>
    <x v="973"/>
    <n v="1"/>
    <s v="$1B"/>
    <s v="1000000000"/>
    <x v="29"/>
    <d v="2021-04-30T00:00:00"/>
    <n v="2021"/>
    <x v="4"/>
    <x v="3"/>
    <x v="1"/>
    <s v="North America"/>
    <x v="5"/>
    <s v="$174M"/>
    <s v="$174000000"/>
    <s v="174000000"/>
    <n v="174000000"/>
    <s v="Accel, Cobalt Capital, Andreessen Horowitz"/>
    <x v="13"/>
    <s v=" Cobalt Capital"/>
    <s v=" Andreessen Horowitz"/>
    <m/>
  </r>
  <r>
    <x v="974"/>
    <n v="1"/>
    <s v="$1B"/>
    <s v="1000000000"/>
    <x v="29"/>
    <d v="2021-07-19T00:00:00"/>
    <n v="2021"/>
    <x v="1"/>
    <x v="41"/>
    <x v="1"/>
    <s v="North America"/>
    <x v="0"/>
    <s v="$463M"/>
    <s v="$463000000"/>
    <s v="463000000"/>
    <n v="463000000"/>
    <s v="Danone Manifesto Ventures, 1955 Capital, Breakthrough Energy Ventures"/>
    <x v="505"/>
    <s v=" 1955 Capital"/>
    <s v=" Breakthrough Energy Ventures"/>
    <m/>
  </r>
  <r>
    <x v="975"/>
    <n v="1"/>
    <s v="$1B"/>
    <s v="1000000000"/>
    <x v="29"/>
    <d v="2020-07-10T00:00:00"/>
    <n v="2020"/>
    <x v="2"/>
    <x v="0"/>
    <x v="0"/>
    <s v="Asia"/>
    <x v="10"/>
    <s v="$655M"/>
    <s v="$655000000"/>
    <s v="655000000"/>
    <n v="655000000"/>
    <s v="JOY Capital, NIO Capital, Blueflame Capital"/>
    <x v="506"/>
    <s v=" NIO Capital"/>
    <s v=" Blueflame Capital"/>
    <m/>
  </r>
  <r>
    <x v="976"/>
    <n v="1"/>
    <s v="$1B"/>
    <s v="1000000000"/>
    <x v="29"/>
    <d v="2021-01-07T00:00:00"/>
    <n v="2021"/>
    <x v="4"/>
    <x v="31"/>
    <x v="1"/>
    <s v="North America"/>
    <x v="5"/>
    <s v="$151M"/>
    <s v="$151000000"/>
    <s v="151000000"/>
    <n v="151000000"/>
    <s v="IDG Capital, Francisco Partners, ZhenFund"/>
    <x v="31"/>
    <s v=" Francisco Partners"/>
    <s v=" ZhenFund"/>
    <m/>
  </r>
  <r>
    <x v="977"/>
    <n v="1"/>
    <s v="$1B"/>
    <s v="1000000000"/>
    <x v="29"/>
    <d v="2021-02-25T00:00:00"/>
    <n v="2021"/>
    <x v="4"/>
    <x v="15"/>
    <x v="1"/>
    <s v="North America"/>
    <x v="6"/>
    <s v="$172M"/>
    <s v="$172000000"/>
    <s v="172000000"/>
    <n v="172000000"/>
    <s v="Owl Ventures, Technology Crossover Ventures, Tao Capital Partners"/>
    <x v="507"/>
    <s v=" Technology Crossover Ventures"/>
    <s v=" Tao Capital Partners"/>
    <m/>
  </r>
  <r>
    <x v="978"/>
    <n v="1"/>
    <s v="$1B"/>
    <s v="1000000000"/>
    <x v="29"/>
    <d v="2021-07-13T00:00:00"/>
    <n v="2021"/>
    <x v="3"/>
    <x v="8"/>
    <x v="24"/>
    <s v="Asia"/>
    <x v="14"/>
    <s v="$285M"/>
    <s v="$285000000"/>
    <s v="285000000"/>
    <n v="285000000"/>
    <s v="Vertex Ventures SE Asia, Global Founders Capital, Visa Ventures"/>
    <x v="508"/>
    <s v=" Global Founders Capital"/>
    <s v=" Visa Ventures"/>
    <m/>
  </r>
  <r>
    <x v="979"/>
    <n v="1"/>
    <s v="$1B"/>
    <s v="1000000000"/>
    <x v="29"/>
    <d v="2021-11-23T00:00:00"/>
    <n v="2021"/>
    <x v="4"/>
    <x v="10"/>
    <x v="6"/>
    <s v="Asia"/>
    <x v="14"/>
    <s v="$424M"/>
    <s v="$424000000"/>
    <s v="424000000"/>
    <n v="424000000"/>
    <s v="General Atlantic, Elevation Capital, BEENEXT"/>
    <x v="62"/>
    <s v=" Elevation Capital"/>
    <s v=" BEENEXT"/>
    <m/>
  </r>
  <r>
    <x v="980"/>
    <n v="1"/>
    <s v="$1B"/>
    <s v="1000000000"/>
    <x v="29"/>
    <d v="2021-12-15T00:00:00"/>
    <n v="2021"/>
    <x v="13"/>
    <x v="44"/>
    <x v="1"/>
    <s v="North America"/>
    <x v="22"/>
    <s v="$220M"/>
    <s v="$220000000"/>
    <s v="220000000"/>
    <n v="220000000"/>
    <s v="Insight Partners, Lightspeed Venture Partners, CyberStarts"/>
    <x v="82"/>
    <s v=" Lightspeed Venture Partners"/>
    <s v=" CyberStarts"/>
    <m/>
  </r>
  <r>
    <x v="981"/>
    <n v="1"/>
    <s v="$1B"/>
    <s v="1000000000"/>
    <x v="29"/>
    <d v="2019-08-22T00:00:00"/>
    <n v="2019"/>
    <x v="3"/>
    <x v="245"/>
    <x v="28"/>
    <s v="Europe"/>
    <x v="15"/>
    <s v="$105M"/>
    <s v="$105000000"/>
    <s v="105000000"/>
    <n v="105000000"/>
    <s v="Investment Corporation of Dubai, Centralway"/>
    <x v="509"/>
    <s v=" Centralway"/>
    <m/>
    <m/>
  </r>
  <r>
    <x v="982"/>
    <n v="1"/>
    <s v="$1B"/>
    <s v="1000000000"/>
    <x v="29"/>
    <d v="2022-02-23T00:00:00"/>
    <n v="2022"/>
    <x v="9"/>
    <x v="3"/>
    <x v="1"/>
    <s v="North America"/>
    <x v="9"/>
    <s v="$449M"/>
    <s v="$449000000"/>
    <s v="449000000"/>
    <n v="449000000"/>
    <s v="U.S. Venture Partners, dRx Capital, Andreessen Horowitz"/>
    <x v="510"/>
    <s v=" dRx Capital"/>
    <s v=" Andreessen Horowitz"/>
    <m/>
  </r>
  <r>
    <x v="983"/>
    <n v="1"/>
    <s v="$1B"/>
    <s v="1000000000"/>
    <x v="29"/>
    <d v="2018-10-23T00:00:00"/>
    <n v="2018"/>
    <x v="12"/>
    <x v="33"/>
    <x v="10"/>
    <s v="Europe"/>
    <x v="6"/>
    <s v="$396M"/>
    <s v="$396000000"/>
    <s v="396000000"/>
    <n v="396000000"/>
    <s v="Lakestar, Battery Ventures, New Enterprise Associates"/>
    <x v="511"/>
    <s v=" Battery Ventures"/>
    <s v=" New Enterprise Associates"/>
    <m/>
  </r>
  <r>
    <x v="984"/>
    <n v="1"/>
    <s v="$1B"/>
    <s v="1000000000"/>
    <x v="29"/>
    <d v="2021-12-08T00:00:00"/>
    <n v="2021"/>
    <x v="4"/>
    <x v="8"/>
    <x v="24"/>
    <s v="Asia"/>
    <x v="9"/>
    <s v="$515M"/>
    <s v="$515000000"/>
    <s v="515000000"/>
    <n v="515000000"/>
    <s v="Temasek, Guggenheim Investments, Qatar Investment Authority"/>
    <x v="273"/>
    <s v=" Guggenheim Investments"/>
    <s v=" Qatar Investment Authority"/>
    <m/>
  </r>
  <r>
    <x v="985"/>
    <n v="1"/>
    <s v="$1B"/>
    <s v="1000000000"/>
    <x v="29"/>
    <d v="2021-11-09T00:00:00"/>
    <n v="2021"/>
    <x v="4"/>
    <x v="15"/>
    <x v="1"/>
    <s v="North America"/>
    <x v="0"/>
    <s v="$223M"/>
    <s v="$223000000"/>
    <s v="223000000"/>
    <n v="223000000"/>
    <s v="Insight Partners, AltaIR Capital, Norma Investments"/>
    <x v="82"/>
    <s v=" AltaIR Capital"/>
    <s v=" Norma Investments"/>
    <m/>
  </r>
  <r>
    <x v="986"/>
    <n v="1"/>
    <s v="$1B"/>
    <s v="1000000000"/>
    <x v="29"/>
    <d v="2018-05-21T00:00:00"/>
    <n v="2018"/>
    <x v="10"/>
    <x v="2"/>
    <x v="0"/>
    <s v="Asia"/>
    <x v="6"/>
    <s v="$200M"/>
    <s v="$200000000"/>
    <s v="200000000"/>
    <n v="200000000"/>
    <s v="R-Z Capital, Green Pine Capital Partners, SAIF Partners China"/>
    <x v="512"/>
    <s v=" Green Pine Capital Partners"/>
    <s v=" SAIF Partners China"/>
    <m/>
  </r>
  <r>
    <x v="987"/>
    <n v="1"/>
    <s v="$1B"/>
    <s v="1000000000"/>
    <x v="29"/>
    <d v="2020-06-17T00:00:00"/>
    <n v="2020"/>
    <x v="9"/>
    <x v="187"/>
    <x v="1"/>
    <s v="North America"/>
    <x v="10"/>
    <s v="$192M"/>
    <s v="$192000000"/>
    <s v="192000000"/>
    <n v="192000000"/>
    <s v="Lightspeed Venture Partners, Data Collective, 8VC"/>
    <x v="16"/>
    <s v=" Data Collective"/>
    <s v=" 8VC"/>
    <m/>
  </r>
  <r>
    <x v="988"/>
    <n v="1"/>
    <s v="$1B"/>
    <s v="1000000000"/>
    <x v="29"/>
    <d v="2021-09-09T00:00:00"/>
    <n v="2021"/>
    <x v="3"/>
    <x v="15"/>
    <x v="1"/>
    <s v="North America"/>
    <x v="11"/>
    <s v="$252M"/>
    <s v="$252000000"/>
    <s v="252000000"/>
    <n v="252000000"/>
    <s v="Accomplice, Juxtapose, FirstMark Capital"/>
    <x v="228"/>
    <s v=" Juxtapose"/>
    <s v=" FirstMark Capital"/>
    <m/>
  </r>
  <r>
    <x v="989"/>
    <n v="1"/>
    <s v="$1B"/>
    <s v="1000000000"/>
    <x v="29"/>
    <d v="2021-11-18T00:00:00"/>
    <n v="2021"/>
    <x v="0"/>
    <x v="15"/>
    <x v="1"/>
    <s v="North America"/>
    <x v="10"/>
    <s v="$254M"/>
    <s v="$254000000"/>
    <s v="254000000"/>
    <n v="254000000"/>
    <s v="Google Ventures, Cathay Innovation, NJF Capital"/>
    <x v="100"/>
    <s v=" Cathay Innovation"/>
    <s v=" NJF Capital"/>
    <m/>
  </r>
  <r>
    <x v="990"/>
    <n v="1"/>
    <s v="$1B"/>
    <s v="1000000000"/>
    <x v="29"/>
    <d v="2021-09-22T00:00:00"/>
    <n v="2021"/>
    <x v="4"/>
    <x v="3"/>
    <x v="1"/>
    <s v="North America"/>
    <x v="10"/>
    <s v="$51M"/>
    <s v="$51000000"/>
    <s v="51000000"/>
    <n v="51000000"/>
    <s v="Rembrandt Venture Partners, M12, Altos Ventures"/>
    <x v="513"/>
    <s v=" M12"/>
    <s v=" Altos Ventures"/>
    <m/>
  </r>
  <r>
    <x v="991"/>
    <n v="1"/>
    <s v="$1B"/>
    <s v="1000000000"/>
    <x v="29"/>
    <d v="2018-07-16T00:00:00"/>
    <n v="2018"/>
    <x v="6"/>
    <x v="15"/>
    <x v="1"/>
    <s v="North America"/>
    <x v="10"/>
    <s v="$60M"/>
    <s v="$60000000"/>
    <s v="60000000"/>
    <n v="60000000"/>
    <s v="One Luxury Group, Eurazeo"/>
    <x v="514"/>
    <s v=" Eurazeo"/>
    <m/>
    <m/>
  </r>
  <r>
    <x v="992"/>
    <n v="1"/>
    <s v="$1B"/>
    <s v="1000000000"/>
    <x v="29"/>
    <d v="2021-03-16T00:00:00"/>
    <n v="2021"/>
    <x v="4"/>
    <x v="8"/>
    <x v="24"/>
    <s v="Asia"/>
    <x v="18"/>
    <s v="$352M"/>
    <s v="$352000000"/>
    <s v="352000000"/>
    <n v="352000000"/>
    <s v="Sequoia Capital China, Shunwei Capital Partners, Qualgro"/>
    <x v="0"/>
    <s v=" Shunwei Capital Partners"/>
    <s v=" Qualgro"/>
    <m/>
  </r>
  <r>
    <x v="993"/>
    <n v="1"/>
    <s v="$1B"/>
    <s v="1000000000"/>
    <x v="29"/>
    <d v="2022-02-14T00:00:00"/>
    <n v="2022"/>
    <x v="3"/>
    <x v="6"/>
    <x v="4"/>
    <s v="Europe"/>
    <x v="8"/>
    <s v="$239M"/>
    <s v="$239000000"/>
    <s v="239000000"/>
    <n v="239000000"/>
    <s v="Earlybird Venture Capital, Eleven Ventures, QED Investors"/>
    <x v="515"/>
    <s v=" Eleven Ventures"/>
    <s v=" QED Investors"/>
    <m/>
  </r>
  <r>
    <x v="994"/>
    <n v="1"/>
    <s v="$1B"/>
    <s v="1000000000"/>
    <x v="29"/>
    <d v="2022-01-11T00:00:00"/>
    <n v="2022"/>
    <x v="13"/>
    <x v="246"/>
    <x v="18"/>
    <s v="Asia"/>
    <x v="5"/>
    <s v="$190M"/>
    <s v="$190000000"/>
    <s v="190000000"/>
    <n v="190000000"/>
    <s v="AWZ Ventures, Blackstone, Insight Partners"/>
    <x v="516"/>
    <s v=" Blackstone"/>
    <s v=" Insight Partners"/>
    <m/>
  </r>
  <r>
    <x v="995"/>
    <n v="1"/>
    <s v="$1B"/>
    <s v="1000000000"/>
    <x v="29"/>
    <d v="2021-12-06T00:00:00"/>
    <n v="2021"/>
    <x v="2"/>
    <x v="247"/>
    <x v="3"/>
    <s v="Oceania"/>
    <x v="9"/>
    <s v="$125M"/>
    <s v="$125000000"/>
    <s v="125000000"/>
    <n v="125000000"/>
    <s v="Prysm Capital, Baillie Gifford &amp; Co., TDM Growth Partners"/>
    <x v="517"/>
    <s v=" Baillie Gifford &amp; Co."/>
    <s v=" TDM Growth Partners"/>
    <m/>
  </r>
  <r>
    <x v="996"/>
    <n v="1"/>
    <s v="$1B"/>
    <s v="1000000000"/>
    <x v="29"/>
    <d v="2021-08-26T00:00:00"/>
    <n v="2021"/>
    <x v="14"/>
    <x v="3"/>
    <x v="1"/>
    <s v="North America"/>
    <x v="9"/>
    <s v="$195M"/>
    <s v="$195000000"/>
    <s v="195000000"/>
    <n v="195000000"/>
    <s v="Sequoia Capital, DCM Ventures, Insight Partners"/>
    <x v="8"/>
    <s v=" DCM Ventures"/>
    <s v=" Insight Partners"/>
    <m/>
  </r>
  <r>
    <x v="997"/>
    <n v="1"/>
    <s v="$1B"/>
    <s v="1000000000"/>
    <x v="29"/>
    <d v="2021-11-17T00:00:00"/>
    <n v="2021"/>
    <x v="4"/>
    <x v="248"/>
    <x v="1"/>
    <s v="North America"/>
    <x v="22"/>
    <s v="$100M"/>
    <s v="$100000000"/>
    <s v="100000000"/>
    <n v="100000000"/>
    <s v="Goldman Sachs Asset Management, 3L"/>
    <x v="169"/>
    <s v=" 3L"/>
    <m/>
    <m/>
  </r>
  <r>
    <x v="998"/>
    <n v="1"/>
    <s v="$1B"/>
    <s v="1000000000"/>
    <x v="29"/>
    <d v="2022-01-12T00:00:00"/>
    <n v="2022"/>
    <x v="0"/>
    <x v="90"/>
    <x v="1"/>
    <s v="North America"/>
    <x v="10"/>
    <s v="$166M"/>
    <s v="$166000000"/>
    <s v="166000000"/>
    <n v="166000000"/>
    <s v="Fifth Wall Ventures, JBV Capital, Array Ventures"/>
    <x v="135"/>
    <s v=" JBV Capital"/>
    <s v=" Array Ventures"/>
    <m/>
  </r>
  <r>
    <x v="999"/>
    <n v="1"/>
    <s v="$1B"/>
    <s v="1000000000"/>
    <x v="29"/>
    <d v="2020-09-21T00:00:00"/>
    <n v="2020"/>
    <x v="1"/>
    <x v="151"/>
    <x v="36"/>
    <s v="Asia"/>
    <x v="22"/>
    <s v="$140M"/>
    <s v="$140000000"/>
    <s v="140000000"/>
    <n v="140000000"/>
    <s v="Sozo Ventures, Caffeinated Capital, Sequoia Capital"/>
    <x v="518"/>
    <s v=" Caffeinated Capital"/>
    <s v=" Sequoia Capital"/>
    <m/>
  </r>
  <r>
    <x v="1000"/>
    <n v="1"/>
    <s v="$1B"/>
    <s v="1000000000"/>
    <x v="29"/>
    <d v="2019-04-29T00:00:00"/>
    <n v="2019"/>
    <x v="14"/>
    <x v="12"/>
    <x v="0"/>
    <s v="Asia"/>
    <x v="5"/>
    <s v="Unknown"/>
    <e v="#N/A"/>
    <s v="unknown"/>
    <s v="unknown"/>
    <s v="DST Global, Sequoia Capital China, Gaorong Capital"/>
    <x v="22"/>
    <s v=" Sequoia Capital China"/>
    <s v=" Gaorong Capital"/>
    <m/>
  </r>
  <r>
    <x v="1001"/>
    <n v="1"/>
    <s v="$1B"/>
    <s v="1000000000"/>
    <x v="29"/>
    <d v="2021-01-19T00:00:00"/>
    <n v="2021"/>
    <x v="3"/>
    <x v="6"/>
    <x v="4"/>
    <s v="Europe"/>
    <x v="19"/>
    <s v="$370M"/>
    <s v="$370000000"/>
    <s v="370000000"/>
    <n v="370000000"/>
    <s v="Wellington Management, Eurazeo, Citi Ventures"/>
    <x v="519"/>
    <s v=" Eurazeo"/>
    <s v=" Citi Ventures"/>
    <m/>
  </r>
  <r>
    <x v="1002"/>
    <n v="1"/>
    <s v="$1B"/>
    <s v="1000000000"/>
    <x v="29"/>
    <d v="2021-05-24T00:00:00"/>
    <n v="2021"/>
    <x v="1"/>
    <x v="249"/>
    <x v="1"/>
    <s v="North America"/>
    <x v="10"/>
    <s v="$130M"/>
    <s v="$130000000"/>
    <s v="130000000"/>
    <n v="130000000"/>
    <s v="Bregal Sagemount"/>
    <x v="520"/>
    <m/>
    <m/>
    <m/>
  </r>
  <r>
    <x v="1003"/>
    <n v="1"/>
    <s v="$1B"/>
    <s v="1000000000"/>
    <x v="29"/>
    <d v="2021-01-07T00:00:00"/>
    <n v="2021"/>
    <x v="7"/>
    <x v="250"/>
    <x v="1"/>
    <s v="North America"/>
    <x v="5"/>
    <s v="$226M"/>
    <s v="$226000000"/>
    <s v="226000000"/>
    <n v="226000000"/>
    <s v="Insight Partners, Bain Capital Ventures"/>
    <x v="82"/>
    <s v=" Bain Capital Ventures"/>
    <m/>
    <m/>
  </r>
  <r>
    <x v="1004"/>
    <n v="1"/>
    <s v="$1B"/>
    <s v="1000000000"/>
    <x v="29"/>
    <d v="2020-05-13T00:00:00"/>
    <n v="2020"/>
    <x v="8"/>
    <x v="3"/>
    <x v="1"/>
    <s v="North America"/>
    <x v="4"/>
    <s v="$62M"/>
    <s v="$62000000"/>
    <s v="62000000"/>
    <n v="62000000"/>
    <s v="Union Square Ventures, Altos Ventures, Costanoa Ventures"/>
    <x v="49"/>
    <s v=" Altos Ventures"/>
    <s v=" Costanoa Ventures"/>
    <m/>
  </r>
  <r>
    <x v="1005"/>
    <n v="1"/>
    <s v="$1B"/>
    <s v="1000000000"/>
    <x v="29"/>
    <d v="2022-03-23T00:00:00"/>
    <n v="2022"/>
    <x v="4"/>
    <x v="3"/>
    <x v="1"/>
    <s v="North America"/>
    <x v="5"/>
    <s v="$273M"/>
    <s v="$273000000"/>
    <s v="273000000"/>
    <n v="273000000"/>
    <s v="Green Bay Ventures, M12, Andreessen Horowitz"/>
    <x v="521"/>
    <s v=" M12"/>
    <s v=" Andreessen Horowitz"/>
    <m/>
  </r>
  <r>
    <x v="1006"/>
    <n v="1"/>
    <s v="$1B"/>
    <s v="1000000000"/>
    <x v="29"/>
    <d v="2021-11-08T00:00:00"/>
    <n v="2021"/>
    <x v="6"/>
    <x v="33"/>
    <x v="10"/>
    <s v="Europe"/>
    <x v="22"/>
    <s v="$167M"/>
    <s v="$167000000"/>
    <s v="167000000"/>
    <n v="167000000"/>
    <s v="Global Founders Capital, 468 Capital, Redalpine Venture Partners"/>
    <x v="75"/>
    <s v=" 468 Capital"/>
    <s v=" Redalpine Venture Partners"/>
    <m/>
  </r>
  <r>
    <x v="1007"/>
    <n v="1"/>
    <s v="$1B"/>
    <s v="1000000000"/>
    <x v="29"/>
    <d v="2015-01-07T00:00:00"/>
    <n v="2015"/>
    <x v="1"/>
    <x v="251"/>
    <x v="1"/>
    <s v="North America"/>
    <x v="27"/>
    <s v="$250M"/>
    <s v="$250000000"/>
    <s v="250000000"/>
    <n v="250000000"/>
    <s v="Silver Lake Partners, General Atlantic"/>
    <x v="522"/>
    <s v=" General Atlantic"/>
    <m/>
    <m/>
  </r>
  <r>
    <x v="1008"/>
    <n v="1"/>
    <s v="$1B"/>
    <s v="1000000000"/>
    <x v="29"/>
    <d v="2018-12-10T00:00:00"/>
    <n v="2018"/>
    <x v="5"/>
    <x v="74"/>
    <x v="1"/>
    <s v="North America"/>
    <x v="5"/>
    <s v="$2B"/>
    <s v="$2000000000"/>
    <s v="2000000000"/>
    <n v="2000000000"/>
    <s v="Target Global, UBS Asset Management, Mubadala Capital"/>
    <x v="14"/>
    <s v=" UBS Asset Management"/>
    <s v=" Mubadala Capital"/>
    <m/>
  </r>
  <r>
    <x v="1009"/>
    <n v="1"/>
    <s v="$1B"/>
    <s v="1000000000"/>
    <x v="29"/>
    <d v="2021-12-01T00:00:00"/>
    <n v="2021"/>
    <x v="13"/>
    <x v="252"/>
    <x v="1"/>
    <s v="North America"/>
    <x v="18"/>
    <s v="$330M"/>
    <s v="$330000000"/>
    <s v="330000000"/>
    <n v="330000000"/>
    <s v="KKR, FTV Capital, Ten Eleven Ventures"/>
    <x v="25"/>
    <s v=" FTV Capital"/>
    <s v=" Ten Eleven Ventures"/>
    <m/>
  </r>
  <r>
    <x v="1010"/>
    <n v="1"/>
    <s v="$1B"/>
    <s v="1000000000"/>
    <x v="29"/>
    <d v="2017-10-23T00:00:00"/>
    <n v="2017"/>
    <x v="1"/>
    <x v="253"/>
    <x v="40"/>
    <s v="Asia"/>
    <x v="5"/>
    <s v="$15M"/>
    <s v="$15000000"/>
    <s v="15000000"/>
    <n v="15000000"/>
    <s v="K2 Global, 500 Startups"/>
    <x v="523"/>
    <s v=" 500 Startups"/>
    <m/>
    <m/>
  </r>
  <r>
    <x v="1011"/>
    <n v="1"/>
    <s v="$1B"/>
    <s v="1000000000"/>
    <x v="29"/>
    <d v="2021-12-21T00:00:00"/>
    <n v="2021"/>
    <x v="6"/>
    <x v="3"/>
    <x v="1"/>
    <s v="North America"/>
    <x v="10"/>
    <s v="$484M"/>
    <s v="$484000000"/>
    <s v="484000000"/>
    <n v="484000000"/>
    <s v="Alpargatas, GS Growth, Lightspeed Venture Partners"/>
    <x v="524"/>
    <s v=" GS Growth"/>
    <s v=" Lightspeed Venture Partners"/>
    <m/>
  </r>
  <r>
    <x v="1012"/>
    <n v="1"/>
    <s v="$1B"/>
    <s v="1000000000"/>
    <x v="29"/>
    <d v="2021-04-09T00:00:00"/>
    <n v="2021"/>
    <x v="3"/>
    <x v="6"/>
    <x v="4"/>
    <s v="Europe"/>
    <x v="20"/>
    <s v="$1B"/>
    <s v="$1000000000"/>
    <s v="1000000000"/>
    <n v="1000000000"/>
    <s v="Tiger Global Management, Hedosophia"/>
    <x v="2"/>
    <s v=" Hedosophia"/>
    <m/>
    <m/>
  </r>
  <r>
    <x v="1013"/>
    <n v="1"/>
    <s v="$1B"/>
    <s v="1000000000"/>
    <x v="29"/>
    <d v="2021-02-10T00:00:00"/>
    <n v="2021"/>
    <x v="2"/>
    <x v="72"/>
    <x v="1"/>
    <s v="North America"/>
    <x v="8"/>
    <s v="$310M"/>
    <s v="$310000000"/>
    <s v="310000000"/>
    <n v="310000000"/>
    <s v="Speedinvest, Valar Ventures, Uniqa Ventures"/>
    <x v="131"/>
    <s v=" Valar Ventures"/>
    <s v=" Uniqa Ventures"/>
    <m/>
  </r>
  <r>
    <x v="1014"/>
    <n v="1"/>
    <s v="$1B"/>
    <s v="1000000000"/>
    <x v="29"/>
    <d v="2022-02-23T00:00:00"/>
    <n v="2022"/>
    <x v="3"/>
    <x v="254"/>
    <x v="45"/>
    <s v="Europe"/>
    <x v="20"/>
    <s v="$416M"/>
    <s v="$416000000"/>
    <s v="416000000"/>
    <n v="416000000"/>
    <s v="Fasanara Capital, Tiger Global Management, Baleen Capital"/>
    <x v="525"/>
    <s v=" Tiger Global Management"/>
    <s v=" Baleen Capital"/>
    <m/>
  </r>
  <r>
    <x v="1015"/>
    <n v="1"/>
    <s v="$1B"/>
    <s v="1000000000"/>
    <x v="29"/>
    <d v="2022-02-09T00:00:00"/>
    <n v="2022"/>
    <x v="5"/>
    <x v="245"/>
    <x v="28"/>
    <s v="Europe"/>
    <x v="12"/>
    <s v="$273M"/>
    <s v="$273000000"/>
    <s v="273000000"/>
    <n v="273000000"/>
    <s v="Atomico, NGP Capital, Google Ventures"/>
    <x v="78"/>
    <s v=" NGP Capital"/>
    <s v=" Google Ventures"/>
    <m/>
  </r>
  <r>
    <x v="1016"/>
    <n v="1"/>
    <s v="$1B"/>
    <s v="1000000000"/>
    <x v="29"/>
    <d v="2021-02-18T00:00:00"/>
    <n v="2021"/>
    <x v="1"/>
    <x v="3"/>
    <x v="1"/>
    <s v="North America"/>
    <x v="9"/>
    <s v="$127M"/>
    <s v="$127000000"/>
    <s v="127000000"/>
    <n v="127000000"/>
    <s v="New Enterprise Associates, Accel, Bond"/>
    <x v="17"/>
    <s v=" Accel"/>
    <s v=" Bond"/>
    <m/>
  </r>
  <r>
    <x v="1017"/>
    <n v="1"/>
    <s v="$1B"/>
    <s v="1000000000"/>
    <x v="29"/>
    <d v="2021-08-24T00:00:00"/>
    <n v="2021"/>
    <x v="0"/>
    <x v="18"/>
    <x v="1"/>
    <s v="North America"/>
    <x v="5"/>
    <s v="$328M"/>
    <s v="$328000000"/>
    <s v="328000000"/>
    <n v="328000000"/>
    <s v="Andreessen Horowitz, Homebrew, Point72 Ventures"/>
    <x v="5"/>
    <s v=" Homebrew"/>
    <s v=" Point72 Ventures"/>
    <m/>
  </r>
  <r>
    <x v="1018"/>
    <n v="1"/>
    <s v="$1B"/>
    <s v="1000000000"/>
    <x v="29"/>
    <d v="2021-05-06T00:00:00"/>
    <n v="2021"/>
    <x v="0"/>
    <x v="51"/>
    <x v="16"/>
    <s v="Europe"/>
    <x v="14"/>
    <s v="$545M"/>
    <s v="$545000000"/>
    <s v="545000000"/>
    <n v="545000000"/>
    <s v="Griffin Gaming Partners, Andreessen Horowitz, Battery Ventures"/>
    <x v="526"/>
    <s v=" Andreessen Horowitz"/>
    <s v=" Battery Ventures"/>
    <m/>
  </r>
  <r>
    <x v="1019"/>
    <n v="1"/>
    <s v="$1B"/>
    <s v="1000000000"/>
    <x v="29"/>
    <d v="2021-06-29T00:00:00"/>
    <n v="2021"/>
    <x v="5"/>
    <x v="41"/>
    <x v="1"/>
    <s v="North America"/>
    <x v="14"/>
    <s v="$331M"/>
    <s v="$331000000"/>
    <s v="331000000"/>
    <n v="331000000"/>
    <s v="Hyde Park Venture Partners, FundersClub, Bain Capital Ventures"/>
    <x v="527"/>
    <s v=" FundersClub"/>
    <s v=" Bain Capital Ventures"/>
    <m/>
  </r>
  <r>
    <x v="1020"/>
    <n v="1"/>
    <s v="$1B"/>
    <s v="1000000000"/>
    <x v="29"/>
    <d v="2021-06-02T00:00:00"/>
    <n v="2021"/>
    <x v="5"/>
    <x v="3"/>
    <x v="1"/>
    <s v="North America"/>
    <x v="6"/>
    <s v="$154M"/>
    <s v="$154000000"/>
    <s v="154000000"/>
    <n v="154000000"/>
    <s v="Version One Ventures, Uncork Capital, Bessemer Venture Partners"/>
    <x v="403"/>
    <s v=" Uncork Capital"/>
    <s v=" Bessemer Venture Partners"/>
    <m/>
  </r>
  <r>
    <x v="1021"/>
    <n v="1"/>
    <s v="$1B"/>
    <s v="1000000000"/>
    <x v="29"/>
    <d v="2021-01-26T00:00:00"/>
    <n v="2021"/>
    <x v="3"/>
    <x v="72"/>
    <x v="1"/>
    <s v="North America"/>
    <x v="8"/>
    <s v="$163M"/>
    <s v="$163000000"/>
    <s v="163000000"/>
    <n v="163000000"/>
    <s v="GreatPoint Ventures, Tiger Global Management, Menlo Ventures"/>
    <x v="224"/>
    <s v=" Tiger Global Management"/>
    <s v=" Menlo Ventures"/>
    <m/>
  </r>
  <r>
    <x v="1022"/>
    <n v="1"/>
    <s v="$1B"/>
    <s v="1000000000"/>
    <x v="29"/>
    <d v="2021-04-22T00:00:00"/>
    <n v="2021"/>
    <x v="0"/>
    <x v="3"/>
    <x v="1"/>
    <s v="North America"/>
    <x v="9"/>
    <s v="$157M"/>
    <s v="$157000000"/>
    <s v="157000000"/>
    <n v="157000000"/>
    <s v="Union Square Ventures, Insight Partners, Spark Capital"/>
    <x v="49"/>
    <s v=" Insight Partners"/>
    <s v=" Spark Capital"/>
    <m/>
  </r>
  <r>
    <x v="1023"/>
    <n v="1"/>
    <s v="$1B"/>
    <s v="1000000000"/>
    <x v="29"/>
    <d v="2021-02-25T00:00:00"/>
    <n v="2021"/>
    <x v="5"/>
    <x v="42"/>
    <x v="1"/>
    <s v="North America"/>
    <x v="14"/>
    <s v="$340M"/>
    <s v="$340000000"/>
    <s v="340000000"/>
    <n v="340000000"/>
    <s v="Andreessen Horowitz, Andreessen Horowitz, Institutional Venture Partners, Accel"/>
    <x v="5"/>
    <s v=" Andreessen Horowitz"/>
    <s v=" Institutional Venture Partners"/>
    <s v=" Accel"/>
  </r>
  <r>
    <x v="1024"/>
    <n v="1"/>
    <s v="$1B"/>
    <s v="1000000000"/>
    <x v="29"/>
    <d v="2021-11-28T00:00:00"/>
    <n v="2021"/>
    <x v="3"/>
    <x v="10"/>
    <x v="6"/>
    <s v="Asia"/>
    <x v="5"/>
    <s v="$249M"/>
    <s v="$249000000"/>
    <s v="249000000"/>
    <n v="249000000"/>
    <s v="Gunosy Capital, Blume Ventures, Das Capital"/>
    <x v="528"/>
    <s v=" Blume Ventures"/>
    <s v=" Das Capital"/>
    <m/>
  </r>
  <r>
    <x v="1025"/>
    <n v="1"/>
    <s v="$1B"/>
    <s v="1000000000"/>
    <x v="29"/>
    <d v="2021-06-24T00:00:00"/>
    <n v="2021"/>
    <x v="3"/>
    <x v="15"/>
    <x v="1"/>
    <s v="North America"/>
    <x v="0"/>
    <s v="$161M"/>
    <s v="$161000000"/>
    <s v="161000000"/>
    <n v="161000000"/>
    <s v="Javelin Venture Partners, TTV Capital, Peterson Ventures"/>
    <x v="399"/>
    <s v=" TTV Capital"/>
    <s v=" Peterson Ventures"/>
    <m/>
  </r>
  <r>
    <x v="1026"/>
    <n v="1"/>
    <s v="$1B"/>
    <s v="1000000000"/>
    <x v="29"/>
    <d v="2016-06-07T00:00:00"/>
    <n v="2016"/>
    <x v="4"/>
    <x v="41"/>
    <x v="1"/>
    <s v="North America"/>
    <x v="13"/>
    <s v="$255M"/>
    <s v="$255000000"/>
    <s v="255000000"/>
    <n v="255000000"/>
    <s v="Goldman Sachs, Insights Venture Partners, Pritzker Group Venture Capital"/>
    <x v="150"/>
    <s v=" Insights Venture Partners"/>
    <s v=" Pritzker Group Venture Capital"/>
    <m/>
  </r>
  <r>
    <x v="1027"/>
    <n v="1"/>
    <s v="$1B"/>
    <s v="1000000000"/>
    <x v="29"/>
    <d v="2021-12-13T00:00:00"/>
    <n v="2021"/>
    <x v="4"/>
    <x v="39"/>
    <x v="1"/>
    <s v="North America"/>
    <x v="19"/>
    <s v="$371M"/>
    <s v="$371000000"/>
    <s v="371000000"/>
    <n v="371000000"/>
    <s v="Andreessen Horowitz, Triangle Peak Partners, Ignition Partners"/>
    <x v="5"/>
    <s v=" Triangle Peak Partners"/>
    <s v=" Ignition Partners"/>
    <m/>
  </r>
  <r>
    <x v="1028"/>
    <n v="1"/>
    <s v="$1B"/>
    <s v="1000000000"/>
    <x v="29"/>
    <d v="2021-08-09T00:00:00"/>
    <n v="2021"/>
    <x v="0"/>
    <x v="44"/>
    <x v="1"/>
    <s v="North America"/>
    <x v="20"/>
    <s v="$135M"/>
    <s v="$135000000"/>
    <s v="135000000"/>
    <n v="135000000"/>
    <s v="Greylock Partners, Google Ventures, BlackRock"/>
    <x v="79"/>
    <s v=" Google Ventures"/>
    <s v=" BlackRock"/>
    <m/>
  </r>
  <r>
    <x v="1029"/>
    <n v="1"/>
    <s v="$1B"/>
    <s v="1000000000"/>
    <x v="29"/>
    <d v="2021-10-07T00:00:00"/>
    <n v="2021"/>
    <x v="4"/>
    <x v="119"/>
    <x v="1"/>
    <s v="North America"/>
    <x v="11"/>
    <s v="$172M"/>
    <s v="$172000000"/>
    <s v="172000000"/>
    <n v="172000000"/>
    <s v="True Ventures, Altimeter Capital, Redpoint Ventures"/>
    <x v="529"/>
    <s v=" Altimeter Capital"/>
    <s v=" Redpoint Ventures"/>
    <m/>
  </r>
  <r>
    <x v="1030"/>
    <n v="1"/>
    <s v="$1B"/>
    <s v="1000000000"/>
    <x v="29"/>
    <d v="2018-05-03T00:00:00"/>
    <n v="2018"/>
    <x v="0"/>
    <x v="36"/>
    <x v="1"/>
    <s v="North America"/>
    <x v="4"/>
    <s v="$215M"/>
    <s v="$215000000"/>
    <s v="215000000"/>
    <n v="215000000"/>
    <s v="Tencent Holdings, Walden Venture Capital, Global Catalyst Partnera"/>
    <x v="7"/>
    <s v=" Walden Venture Capital"/>
    <s v=" Global Catalyst Partnera"/>
    <m/>
  </r>
  <r>
    <x v="1031"/>
    <n v="1"/>
    <s v="$1B"/>
    <s v="1000000000"/>
    <x v="29"/>
    <d v="2021-01-27T00:00:00"/>
    <n v="2021"/>
    <x v="4"/>
    <x v="38"/>
    <x v="1"/>
    <s v="North America"/>
    <x v="19"/>
    <s v="$114M"/>
    <s v="$114000000"/>
    <s v="114000000"/>
    <n v="114000000"/>
    <s v="Storm Ventures, DFJ DragonFund, New Enterprise Associates"/>
    <x v="530"/>
    <s v=" DFJ DragonFund"/>
    <s v=" New Enterprise Associates"/>
    <m/>
  </r>
  <r>
    <x v="1032"/>
    <n v="1"/>
    <s v="$1B"/>
    <s v="1000000000"/>
    <x v="29"/>
    <d v="2021-02-17T00:00:00"/>
    <n v="2021"/>
    <x v="0"/>
    <x v="3"/>
    <x v="1"/>
    <s v="North America"/>
    <x v="11"/>
    <s v="$239M"/>
    <s v="$239000000"/>
    <s v="239000000"/>
    <n v="239000000"/>
    <s v="CRV, Y Combinator, Initialized Capital"/>
    <x v="160"/>
    <s v=" Y Combinator"/>
    <s v=" Initialized Capital"/>
    <m/>
  </r>
  <r>
    <x v="1033"/>
    <n v="1"/>
    <s v="$1B"/>
    <s v="1000000000"/>
    <x v="29"/>
    <d v="2021-11-18T00:00:00"/>
    <n v="2021"/>
    <x v="13"/>
    <x v="3"/>
    <x v="1"/>
    <s v="North America"/>
    <x v="22"/>
    <s v="$126M"/>
    <s v="$126000000"/>
    <s v="126000000"/>
    <n v="126000000"/>
    <s v="Index Ventures, Benchmark, Thrive Capital"/>
    <x v="6"/>
    <s v=" Benchmark"/>
    <s v=" Thrive Capital"/>
    <m/>
  </r>
  <r>
    <x v="1034"/>
    <n v="1"/>
    <s v="$1B"/>
    <s v="1000000000"/>
    <x v="29"/>
    <d v="2021-10-11T00:00:00"/>
    <n v="2021"/>
    <x v="3"/>
    <x v="255"/>
    <x v="16"/>
    <s v="Europe"/>
    <x v="10"/>
    <s v="$326M"/>
    <s v="$326000000"/>
    <s v="326000000"/>
    <n v="326000000"/>
    <s v="Index Ventures, IDInvest Partners, Daphni"/>
    <x v="6"/>
    <s v=" IDInvest Partners"/>
    <s v=" Daphni"/>
    <m/>
  </r>
  <r>
    <x v="1035"/>
    <n v="1"/>
    <s v="$1B"/>
    <s v="1000000000"/>
    <x v="29"/>
    <d v="2022-03-23T00:00:00"/>
    <n v="2022"/>
    <x v="14"/>
    <x v="256"/>
    <x v="1"/>
    <s v="North America"/>
    <x v="12"/>
    <s v="$376M"/>
    <s v="$376000000"/>
    <s v="376000000"/>
    <n v="376000000"/>
    <s v="Prime Movers Lab, Khosla Ventures, I Squared Capital"/>
    <x v="531"/>
    <s v=" Khosla Ventures"/>
    <s v=" I Squared Capital"/>
    <m/>
  </r>
  <r>
    <x v="1036"/>
    <n v="1"/>
    <s v="$1B"/>
    <s v="1000000000"/>
    <x v="29"/>
    <d v="2014-08-29T00:00:00"/>
    <n v="2014"/>
    <x v="2"/>
    <x v="72"/>
    <x v="1"/>
    <s v="North America"/>
    <x v="3"/>
    <s v="$336M"/>
    <s v="$336000000"/>
    <s v="336000000"/>
    <n v="336000000"/>
    <s v="Matrix Partners, Passport Capital, Rho Ventures"/>
    <x v="71"/>
    <s v=" Passport Capital"/>
    <s v=" Rho Ventures"/>
    <m/>
  </r>
  <r>
    <x v="1037"/>
    <n v="1"/>
    <s v="$1B"/>
    <s v="1000000000"/>
    <x v="29"/>
    <d v="2021-05-05T00:00:00"/>
    <n v="2021"/>
    <x v="0"/>
    <x v="45"/>
    <x v="14"/>
    <s v="North America"/>
    <x v="10"/>
    <s v="$235M"/>
    <s v="$235000000"/>
    <s v="235000000"/>
    <n v="235000000"/>
    <s v="Eclipse Ventures, Fidelity Investments, Moore Capital Management"/>
    <x v="532"/>
    <s v=" Fidelity Investments"/>
    <s v=" Moore Capital Management"/>
    <m/>
  </r>
  <r>
    <x v="1038"/>
    <n v="1"/>
    <s v="$1B"/>
    <s v="1000000000"/>
    <x v="29"/>
    <d v="2018-10-25T00:00:00"/>
    <n v="2018"/>
    <x v="10"/>
    <x v="0"/>
    <x v="0"/>
    <s v="Asia"/>
    <x v="5"/>
    <s v="$623M"/>
    <s v="$623000000"/>
    <s v="623000000"/>
    <n v="623000000"/>
    <s v="China Everbright Limited, IDG Capital, iFLYTEK"/>
    <x v="533"/>
    <s v=" IDG Capital"/>
    <s v=" iFLYTEK"/>
    <m/>
  </r>
  <r>
    <x v="1039"/>
    <n v="1"/>
    <s v="$1B"/>
    <s v="1000000000"/>
    <x v="29"/>
    <d v="2021-11-02T00:00:00"/>
    <n v="2021"/>
    <x v="4"/>
    <x v="12"/>
    <x v="0"/>
    <s v="Asia"/>
    <x v="5"/>
    <s v="$151M"/>
    <s v="$151000000"/>
    <s v="151000000"/>
    <n v="151000000"/>
    <s v="Sequoia Capital China, Linear Venture, Hearst Ventures"/>
    <x v="0"/>
    <s v=" Linear Venture"/>
    <s v=" Hearst Ventures"/>
    <m/>
  </r>
  <r>
    <x v="1040"/>
    <n v="1"/>
    <s v="$1B"/>
    <s v="1000000000"/>
    <x v="29"/>
    <d v="2021-04-12T00:00:00"/>
    <n v="2021"/>
    <x v="2"/>
    <x v="117"/>
    <x v="1"/>
    <s v="North America"/>
    <x v="0"/>
    <s v="$257M"/>
    <s v="$257000000"/>
    <s v="257000000"/>
    <n v="257000000"/>
    <s v="Silverton Partners, Accel, Ballast Point Ventures"/>
    <x v="534"/>
    <s v=" Accel"/>
    <s v=" Ballast Point Ventures"/>
    <m/>
  </r>
  <r>
    <x v="1041"/>
    <n v="1"/>
    <s v="$1B"/>
    <s v="1000000000"/>
    <x v="29"/>
    <d v="2021-06-02T00:00:00"/>
    <n v="2021"/>
    <x v="9"/>
    <x v="15"/>
    <x v="1"/>
    <s v="North America"/>
    <x v="33"/>
    <s v="$210M"/>
    <s v="$210000000"/>
    <s v="210000000"/>
    <n v="210000000"/>
    <s v="Northzone Ventures, Maveron, Johnson &amp; Johnson Innovation"/>
    <x v="325"/>
    <s v=" Maveron"/>
    <s v=" Johnson &amp; Johnson Innovation"/>
    <m/>
  </r>
  <r>
    <x v="1042"/>
    <n v="1"/>
    <s v="$1B"/>
    <s v="1000000000"/>
    <x v="29"/>
    <d v="2021-11-29T00:00:00"/>
    <n v="2021"/>
    <x v="3"/>
    <x v="6"/>
    <x v="4"/>
    <s v="Europe"/>
    <x v="14"/>
    <s v="$403M"/>
    <s v="$403000000"/>
    <s v="403000000"/>
    <n v="403000000"/>
    <s v="British Patient Capital, SEB Venture Capital, IQ Capital"/>
    <x v="535"/>
    <s v=" SEB Venture Capital"/>
    <s v=" IQ Capital"/>
    <m/>
  </r>
  <r>
    <x v="1043"/>
    <n v="1"/>
    <s v="$1B"/>
    <s v="1000000000"/>
    <x v="29"/>
    <d v="2022-02-22T00:00:00"/>
    <n v="2022"/>
    <x v="4"/>
    <x v="15"/>
    <x v="1"/>
    <s v="North America"/>
    <x v="5"/>
    <s v="$181M"/>
    <s v="$181000000"/>
    <s v="181000000"/>
    <n v="181000000"/>
    <s v="New Enterprise Associates, Benchmark, Two Sigma Ventures"/>
    <x v="17"/>
    <s v=" Benchmark"/>
    <s v=" Two Sigma Ventures"/>
    <m/>
  </r>
  <r>
    <x v="1044"/>
    <n v="1"/>
    <s v="$1B"/>
    <s v="1000000000"/>
    <x v="29"/>
    <d v="2021-06-16T00:00:00"/>
    <n v="2021"/>
    <x v="0"/>
    <x v="6"/>
    <x v="4"/>
    <s v="Europe"/>
    <x v="14"/>
    <s v="$120M"/>
    <s v="$120000000"/>
    <s v="120000000"/>
    <n v="120000000"/>
    <s v="Insight Partners, Ignition Partners, Georgian Partners"/>
    <x v="82"/>
    <s v=" Ignition Partners"/>
    <s v=" Georgian Partners"/>
    <m/>
  </r>
  <r>
    <x v="1045"/>
    <n v="1"/>
    <s v="$1B"/>
    <s v="1000000000"/>
    <x v="29"/>
    <d v="2018-10-10T00:00:00"/>
    <n v="2018"/>
    <x v="3"/>
    <x v="249"/>
    <x v="1"/>
    <s v="North America"/>
    <x v="9"/>
    <s v="$51M"/>
    <s v="$51000000"/>
    <s v="51000000"/>
    <n v="51000000"/>
    <s v="GCP Capital Partners"/>
    <x v="536"/>
    <m/>
    <m/>
    <m/>
  </r>
  <r>
    <x v="1046"/>
    <n v="1"/>
    <s v="$1B"/>
    <s v="1000000000"/>
    <x v="29"/>
    <d v="2021-09-30T00:00:00"/>
    <n v="2021"/>
    <x v="9"/>
    <x v="15"/>
    <x v="1"/>
    <s v="North America"/>
    <x v="14"/>
    <s v="$156M"/>
    <s v="$156000000"/>
    <s v="156000000"/>
    <n v="156000000"/>
    <s v="Sequoia Capital, Thrive Capital, Sound Ventures"/>
    <x v="8"/>
    <s v=" Thrive Capital"/>
    <s v=" Sound Ventures"/>
    <m/>
  </r>
  <r>
    <x v="1047"/>
    <n v="1"/>
    <s v="$1B"/>
    <s v="1000000000"/>
    <x v="29"/>
    <d v="2021-09-21T00:00:00"/>
    <n v="2021"/>
    <x v="3"/>
    <x v="6"/>
    <x v="4"/>
    <s v="Europe"/>
    <x v="10"/>
    <s v="$271M"/>
    <s v="$271000000"/>
    <s v="271000000"/>
    <n v="271000000"/>
    <s v="Anthemis, Connect Ventures, Northzone Ventures"/>
    <x v="537"/>
    <s v=" Connect Ventures"/>
    <s v=" Northzone Ventures"/>
    <m/>
  </r>
  <r>
    <x v="1048"/>
    <n v="1"/>
    <s v="$1B"/>
    <s v="1000000000"/>
    <x v="29"/>
    <d v="2021-08-03T00:00:00"/>
    <n v="2021"/>
    <x v="0"/>
    <x v="64"/>
    <x v="23"/>
    <s v="South America"/>
    <x v="18"/>
    <s v="$237M"/>
    <s v="$237000000"/>
    <s v="237000000"/>
    <n v="237000000"/>
    <s v="Big Bets, General Atlantic, SOFTBANK Latin America Ventures"/>
    <x v="538"/>
    <s v=" General Atlantic"/>
    <s v=" SOFTBANK Latin America Ventures"/>
    <m/>
  </r>
  <r>
    <x v="1049"/>
    <n v="1"/>
    <s v="$1B"/>
    <s v="1000000000"/>
    <x v="29"/>
    <d v="2021-11-03T00:00:00"/>
    <n v="2021"/>
    <x v="4"/>
    <x v="89"/>
    <x v="1"/>
    <s v="North America"/>
    <x v="12"/>
    <s v="$163M"/>
    <s v="$163000000"/>
    <s v="163000000"/>
    <n v="163000000"/>
    <s v="FTV Capital"/>
    <x v="467"/>
    <m/>
    <m/>
    <m/>
  </r>
  <r>
    <x v="1050"/>
    <n v="1"/>
    <s v="$1B"/>
    <s v="1000000000"/>
    <x v="29"/>
    <d v="2021-09-29T00:00:00"/>
    <n v="2021"/>
    <x v="8"/>
    <x v="10"/>
    <x v="6"/>
    <s v="Asia"/>
    <x v="14"/>
    <s v="$292M"/>
    <s v="$292000000"/>
    <s v="292000000"/>
    <n v="292000000"/>
    <s v="Accel, Tiger Global Management, Omidyar Network"/>
    <x v="13"/>
    <s v=" Tiger Global Management"/>
    <s v=" Omidyar Network"/>
    <m/>
  </r>
  <r>
    <x v="1051"/>
    <n v="1"/>
    <s v="$1B"/>
    <s v="1000000000"/>
    <x v="29"/>
    <d v="2022-02-24T00:00:00"/>
    <n v="2022"/>
    <x v="4"/>
    <x v="39"/>
    <x v="1"/>
    <s v="North America"/>
    <x v="2"/>
    <s v="$585M"/>
    <s v="$585000000"/>
    <s v="585000000"/>
    <n v="585000000"/>
    <s v="Zeev Ventures, Bond, Fifth Wall Ventures"/>
    <x v="138"/>
    <s v=" Bond"/>
    <s v=" Fifth Wall Ventures"/>
    <m/>
  </r>
  <r>
    <x v="1052"/>
    <n v="1"/>
    <s v="$1B"/>
    <s v="1000000000"/>
    <x v="29"/>
    <d v="2021-05-18T00:00:00"/>
    <n v="2021"/>
    <x v="3"/>
    <x v="15"/>
    <x v="1"/>
    <s v="North America"/>
    <x v="10"/>
    <s v="$128M"/>
    <s v="$128000000"/>
    <s v="128000000"/>
    <n v="128000000"/>
    <s v="Sequoia Capital, Founders Fund, Bling Capital"/>
    <x v="8"/>
    <s v=" Founders Fund"/>
    <s v=" Bling Capital"/>
    <m/>
  </r>
  <r>
    <x v="1053"/>
    <n v="1"/>
    <s v="$1B"/>
    <s v="1000000000"/>
    <x v="29"/>
    <d v="2021-06-29T00:00:00"/>
    <n v="2021"/>
    <x v="4"/>
    <x v="37"/>
    <x v="14"/>
    <s v="North America"/>
    <x v="3"/>
    <s v="$217M"/>
    <s v="$217000000"/>
    <s v="217000000"/>
    <n v="217000000"/>
    <s v="Foundation Capital, Summit Partners, Adams Street Partners"/>
    <x v="109"/>
    <s v=" Summit Partners"/>
    <s v=" Adams Street Partners"/>
    <m/>
  </r>
  <r>
    <x v="1054"/>
    <n v="1"/>
    <s v="$1B"/>
    <s v="1000000000"/>
    <x v="29"/>
    <d v="2021-12-21T00:00:00"/>
    <n v="2021"/>
    <x v="12"/>
    <x v="4"/>
    <x v="2"/>
    <s v="Europe"/>
    <x v="8"/>
    <s v="$516M"/>
    <s v="$516000000"/>
    <s v="516000000"/>
    <n v="516000000"/>
    <s v="Vostok New Ventures, The Raine Group, Balderton Capital"/>
    <x v="539"/>
    <s v=" The Raine Group"/>
    <s v=" Balderton Capital"/>
    <m/>
  </r>
  <r>
    <x v="1055"/>
    <n v="1"/>
    <s v="$1B"/>
    <s v="1000000000"/>
    <x v="29"/>
    <d v="2015-08-12T00:00:00"/>
    <n v="2015"/>
    <x v="4"/>
    <x v="205"/>
    <x v="1"/>
    <s v="North America"/>
    <x v="9"/>
    <s v="$308M"/>
    <s v="$308000000"/>
    <s v="308000000"/>
    <n v="308000000"/>
    <s v="Accel Partners, Comcast Ventures, General Atlantic"/>
    <x v="47"/>
    <s v=" Comcast Ventures"/>
    <s v=" General Atlantic"/>
    <m/>
  </r>
  <r>
    <x v="1056"/>
    <n v="1"/>
    <s v="$1B"/>
    <s v="1000000000"/>
    <x v="29"/>
    <d v="2019-05-07T00:00:00"/>
    <n v="2019"/>
    <x v="4"/>
    <x v="15"/>
    <x v="1"/>
    <s v="North America"/>
    <x v="0"/>
    <s v="$187M"/>
    <s v="$187000000"/>
    <s v="187000000"/>
    <n v="187000000"/>
    <s v="Trinity Ventures, Fifth Wall Ventures, OpenView Venture Partners"/>
    <x v="460"/>
    <s v=" Fifth Wall Ventures"/>
    <s v=" OpenView Venture Partners"/>
    <m/>
  </r>
  <r>
    <x v="1057"/>
    <n v="1"/>
    <s v="$1B"/>
    <s v="1000000000"/>
    <x v="29"/>
    <d v="2022-02-08T00:00:00"/>
    <n v="2022"/>
    <x v="4"/>
    <x v="3"/>
    <x v="1"/>
    <s v="North America"/>
    <x v="20"/>
    <s v="$70M"/>
    <s v="$70000000"/>
    <s v="70000000"/>
    <n v="70000000"/>
    <s v="Kleiner Perkins Caufield &amp; Byers, Sequoia Capital"/>
    <x v="113"/>
    <s v=" Sequoia Capital"/>
    <m/>
    <m/>
  </r>
  <r>
    <x v="1058"/>
    <n v="1"/>
    <s v="$1B"/>
    <s v="1000000000"/>
    <x v="29"/>
    <d v="2021-10-13T00:00:00"/>
    <n v="2021"/>
    <x v="4"/>
    <x v="3"/>
    <x v="1"/>
    <s v="North America"/>
    <x v="11"/>
    <s v="$200M"/>
    <s v="$200000000"/>
    <s v="200000000"/>
    <n v="200000000"/>
    <s v="Coatue Management, Insight Partners, Trinity Ventures"/>
    <x v="24"/>
    <s v=" Insight Partners"/>
    <s v=" Trinity Ventures"/>
    <m/>
  </r>
  <r>
    <x v="1059"/>
    <n v="1"/>
    <s v="$1B"/>
    <s v="1000000000"/>
    <x v="29"/>
    <d v="2017-11-08T00:00:00"/>
    <n v="2017"/>
    <x v="3"/>
    <x v="8"/>
    <x v="11"/>
    <s v="Asia"/>
    <x v="6"/>
    <s v="$871M"/>
    <s v="$871000000"/>
    <s v="871000000"/>
    <n v="871000000"/>
    <s v="Sequoia Capital China, ING, Alibaba Entrepreneurs Fund"/>
    <x v="0"/>
    <s v=" ING"/>
    <s v=" Alibaba Entrepreneurs Fund"/>
    <m/>
  </r>
  <r>
    <x v="1060"/>
    <n v="1"/>
    <s v="$1B"/>
    <s v="1000000000"/>
    <x v="29"/>
    <d v="2015-10-12T00:00:00"/>
    <n v="2015"/>
    <x v="2"/>
    <x v="0"/>
    <x v="0"/>
    <s v="Asia"/>
    <x v="12"/>
    <s v="$330M"/>
    <s v="$330000000"/>
    <s v="330000000"/>
    <n v="330000000"/>
    <s v="SAIF Partners China, Baidu, IDG Capital"/>
    <x v="540"/>
    <s v=" Baidu"/>
    <s v=" IDG Capital"/>
    <m/>
  </r>
  <r>
    <x v="1061"/>
    <n v="1"/>
    <s v="$1B"/>
    <s v="1000000000"/>
    <x v="29"/>
    <d v="2021-11-10T00:00:00"/>
    <n v="2021"/>
    <x v="3"/>
    <x v="15"/>
    <x v="1"/>
    <s v="North America"/>
    <x v="8"/>
    <s v="$131M"/>
    <s v="$131000000"/>
    <s v="131000000"/>
    <n v="131000000"/>
    <s v="Equal Ventures, Uncork Capital, Andreessen Horowitz"/>
    <x v="541"/>
    <s v=" Uncork Capital"/>
    <s v=" Andreessen Horowitz"/>
    <m/>
  </r>
  <r>
    <x v="1062"/>
    <n v="1"/>
    <s v="$1B"/>
    <s v="1000000000"/>
    <x v="29"/>
    <d v="2021-09-14T00:00:00"/>
    <n v="2021"/>
    <x v="3"/>
    <x v="11"/>
    <x v="7"/>
    <s v="Asia"/>
    <x v="14"/>
    <s v="$215M"/>
    <s v="$215000000"/>
    <s v="215000000"/>
    <n v="215000000"/>
    <s v="Accel, Y Combinator, Amasia"/>
    <x v="13"/>
    <s v=" Y Combinator"/>
    <s v=" Amasia"/>
    <m/>
  </r>
  <r>
    <x v="1063"/>
    <n v="1"/>
    <s v="$1B"/>
    <s v="1000000000"/>
    <x v="29"/>
    <d v="2021-06-01T00:00:00"/>
    <n v="2021"/>
    <x v="4"/>
    <x v="12"/>
    <x v="0"/>
    <s v="Asia"/>
    <x v="5"/>
    <s v="$200M"/>
    <s v="$200000000"/>
    <s v="200000000"/>
    <n v="200000000"/>
    <s v="Eastern Bell Capital, Danhua Capital, MSA Capital"/>
    <x v="147"/>
    <s v=" Danhua Capital"/>
    <s v=" MSA Capital"/>
    <m/>
  </r>
  <r>
    <x v="1064"/>
    <n v="1"/>
    <s v="$1B"/>
    <s v="1000000000"/>
    <x v="29"/>
    <d v="2017-09-21T00:00:00"/>
    <n v="2017"/>
    <x v="5"/>
    <x v="2"/>
    <x v="0"/>
    <s v="Asia"/>
    <x v="34"/>
    <s v="$182M"/>
    <s v="$182000000"/>
    <s v="182000000"/>
    <n v="182000000"/>
    <s v="Co-Energy Finance, Grandland"/>
    <x v="542"/>
    <s v=" Grandland"/>
    <m/>
    <m/>
  </r>
  <r>
    <x v="1065"/>
    <n v="1"/>
    <s v="$1B"/>
    <s v="1000000000"/>
    <x v="29"/>
    <d v="2021-12-06T00:00:00"/>
    <n v="2021"/>
    <x v="4"/>
    <x v="15"/>
    <x v="1"/>
    <s v="North America"/>
    <x v="2"/>
    <s v="$492M"/>
    <s v="$492000000"/>
    <s v="492000000"/>
    <n v="492000000"/>
    <s v="RRE Ventures+, Highland Capital Partners, The Carlyle Group"/>
    <x v="543"/>
    <s v=" Highland Capital Partners"/>
    <s v=" The Carlyle Group"/>
    <m/>
  </r>
  <r>
    <x v="1066"/>
    <n v="1"/>
    <s v="$1B"/>
    <s v="1000000000"/>
    <x v="29"/>
    <d v="2021-03-29T00:00:00"/>
    <n v="2021"/>
    <x v="8"/>
    <x v="71"/>
    <x v="0"/>
    <s v="Asia"/>
    <x v="9"/>
    <s v="$389M"/>
    <s v="$389000000"/>
    <s v="389000000"/>
    <n v="389000000"/>
    <s v="Matrix Partners China, Sequoia Capital China, Hundreds Capital"/>
    <x v="193"/>
    <s v=" Sequoia Capital China"/>
    <s v=" Hundreds Capital"/>
    <m/>
  </r>
  <r>
    <x v="1067"/>
    <n v="1"/>
    <s v="$1B"/>
    <s v="1000000000"/>
    <x v="29"/>
    <d v="2017-06-29T00:00:00"/>
    <n v="2017"/>
    <x v="2"/>
    <x v="12"/>
    <x v="0"/>
    <s v="Asia"/>
    <x v="0"/>
    <s v="$379M"/>
    <s v="$379000000"/>
    <s v="379000000"/>
    <n v="379000000"/>
    <s v="K2 Ventures, Matrix Partners China, IDG Capital"/>
    <x v="544"/>
    <s v=" Matrix Partners China"/>
    <s v=" IDG Capital"/>
    <m/>
  </r>
  <r>
    <x v="1068"/>
    <n v="1"/>
    <s v="$1B"/>
    <s v="1000000000"/>
    <x v="29"/>
    <d v="2017-04-18T00:00:00"/>
    <n v="2017"/>
    <x v="2"/>
    <x v="0"/>
    <x v="0"/>
    <s v="Asia"/>
    <x v="5"/>
    <s v="$990M"/>
    <s v="$990000000"/>
    <s v="990000000"/>
    <n v="990000000"/>
    <s v="58.com, Tencent Holdings"/>
    <x v="545"/>
    <s v=" Tencent Holdings"/>
    <m/>
    <m/>
  </r>
  <r>
    <x v="1069"/>
    <n v="1"/>
    <s v="$1B"/>
    <s v="1000000000"/>
    <x v="29"/>
    <d v="2021-05-06T00:00:00"/>
    <n v="2021"/>
    <x v="6"/>
    <x v="153"/>
    <x v="0"/>
    <s v="Asia"/>
    <x v="8"/>
    <s v="$80M"/>
    <s v="$80000000"/>
    <s v="80000000"/>
    <n v="80000000"/>
    <s v="Xingwang Investment Management, China Capital Investment Group, Matrix Partners China"/>
    <x v="546"/>
    <s v=" China Capital Investment Group"/>
    <s v=" Matrix Partners China"/>
    <m/>
  </r>
  <r>
    <x v="1070"/>
    <n v="1"/>
    <s v="$1B"/>
    <s v="1000000000"/>
    <x v="29"/>
    <d v="2021-10-19T00:00:00"/>
    <n v="2021"/>
    <x v="3"/>
    <x v="6"/>
    <x v="4"/>
    <s v="Europe"/>
    <x v="4"/>
    <s v="$792M"/>
    <s v="$792000000"/>
    <s v="792000000"/>
    <n v="792000000"/>
    <s v="IAG Capital Partners, Augmentum Fintech, Northzone Ventures"/>
    <x v="547"/>
    <s v=" Augmentum Fintech"/>
    <s v=" Northzone Ventures"/>
    <m/>
  </r>
  <r>
    <x v="1071"/>
    <n v="1"/>
    <s v="$1B"/>
    <s v="1000000000"/>
    <x v="29"/>
    <d v="2020-09-16T00:00:00"/>
    <n v="2020"/>
    <x v="2"/>
    <x v="209"/>
    <x v="1"/>
    <s v="North America"/>
    <x v="14"/>
    <s v="$620M"/>
    <s v="$620000000"/>
    <s v="620000000"/>
    <n v="620000000"/>
    <s v="Novator Partners, True, Causeway Media Partners"/>
    <x v="548"/>
    <s v=" True"/>
    <s v=" Causeway Media Partners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B2FC20-A64B-4DB7-8EA7-67382AD3AB0B}" name="PivotTable1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A4:B14" firstHeaderRow="1" firstDataRow="1" firstDataCol="1" rowPageCount="2" colPageCount="1"/>
  <pivotFields count="25">
    <pivotField axis="axisRow" showAll="0" measureFilter="1" sortType="descending">
      <items count="1073">
        <item x="354"/>
        <item x="852"/>
        <item x="96"/>
        <item x="539"/>
        <item x="602"/>
        <item x="853"/>
        <item x="149"/>
        <item x="254"/>
        <item x="434"/>
        <item x="167"/>
        <item x="512"/>
        <item x="807"/>
        <item x="519"/>
        <item x="255"/>
        <item x="322"/>
        <item x="762"/>
        <item x="514"/>
        <item x="540"/>
        <item x="435"/>
        <item x="323"/>
        <item x="763"/>
        <item x="854"/>
        <item x="855"/>
        <item x="390"/>
        <item x="856"/>
        <item x="32"/>
        <item x="105"/>
        <item x="541"/>
        <item x="497"/>
        <item x="857"/>
        <item x="542"/>
        <item x="466"/>
        <item x="764"/>
        <item x="50"/>
        <item x="520"/>
        <item x="680"/>
        <item x="492"/>
        <item x="717"/>
        <item x="858"/>
        <item x="603"/>
        <item x="859"/>
        <item x="324"/>
        <item x="860"/>
        <item x="861"/>
        <item x="325"/>
        <item x="391"/>
        <item x="139"/>
        <item x="538"/>
        <item x="862"/>
        <item x="543"/>
        <item x="808"/>
        <item x="384"/>
        <item x="191"/>
        <item x="301"/>
        <item x="544"/>
        <item x="604"/>
        <item x="863"/>
        <item x="666"/>
        <item x="864"/>
        <item x="195"/>
        <item x="29"/>
        <item x="203"/>
        <item x="436"/>
        <item x="392"/>
        <item x="865"/>
        <item x="866"/>
        <item x="686"/>
        <item x="805"/>
        <item x="393"/>
        <item x="724"/>
        <item x="87"/>
        <item x="867"/>
        <item x="256"/>
        <item x="220"/>
        <item x="97"/>
        <item x="246"/>
        <item x="545"/>
        <item x="546"/>
        <item x="687"/>
        <item x="868"/>
        <item x="869"/>
        <item x="274"/>
        <item x="605"/>
        <item x="112"/>
        <item x="355"/>
        <item x="870"/>
        <item x="871"/>
        <item x="662"/>
        <item x="123"/>
        <item x="872"/>
        <item x="873"/>
        <item x="124"/>
        <item x="874"/>
        <item x="729"/>
        <item x="143"/>
        <item x="809"/>
        <item x="376"/>
        <item x="311"/>
        <item x="748"/>
        <item x="765"/>
        <item x="35"/>
        <item x="467"/>
        <item x="875"/>
        <item x="36"/>
        <item x="215"/>
        <item x="437"/>
        <item x="498"/>
        <item x="547"/>
        <item x="548"/>
        <item x="101"/>
        <item x="876"/>
        <item x="24"/>
        <item x="295"/>
        <item x="326"/>
        <item x="302"/>
        <item x="499"/>
        <item x="877"/>
        <item x="878"/>
        <item x="356"/>
        <item x="40"/>
        <item x="879"/>
        <item x="880"/>
        <item x="679"/>
        <item x="357"/>
        <item x="485"/>
        <item x="221"/>
        <item x="385"/>
        <item x="33"/>
        <item x="881"/>
        <item x="222"/>
        <item x="394"/>
        <item x="549"/>
        <item x="15"/>
        <item x="0"/>
        <item x="257"/>
        <item x="882"/>
        <item x="154"/>
        <item x="688"/>
        <item x="883"/>
        <item x="884"/>
        <item x="327"/>
        <item x="550"/>
        <item x="358"/>
        <item x="885"/>
        <item x="395"/>
        <item x="5"/>
        <item x="438"/>
        <item x="439"/>
        <item x="886"/>
        <item x="749"/>
        <item x="440"/>
        <item x="328"/>
        <item x="766"/>
        <item x="887"/>
        <item x="78"/>
        <item x="810"/>
        <item x="888"/>
        <item x="286"/>
        <item x="469"/>
        <item x="889"/>
        <item x="90"/>
        <item x="359"/>
        <item x="258"/>
        <item x="730"/>
        <item x="303"/>
        <item x="606"/>
        <item x="44"/>
        <item x="177"/>
        <item x="150"/>
        <item x="223"/>
        <item x="360"/>
        <item x="361"/>
        <item x="207"/>
        <item x="362"/>
        <item x="178"/>
        <item x="6"/>
        <item x="140"/>
        <item x="51"/>
        <item x="890"/>
        <item x="811"/>
        <item x="14"/>
        <item x="607"/>
        <item x="146"/>
        <item x="551"/>
        <item x="891"/>
        <item x="892"/>
        <item x="329"/>
        <item x="470"/>
        <item x="113"/>
        <item x="893"/>
        <item x="275"/>
        <item x="689"/>
        <item x="377"/>
        <item x="552"/>
        <item x="894"/>
        <item x="553"/>
        <item x="224"/>
        <item x="441"/>
        <item x="554"/>
        <item x="799"/>
        <item x="555"/>
        <item x="516"/>
        <item x="131"/>
        <item x="225"/>
        <item x="330"/>
        <item x="179"/>
        <item x="155"/>
        <item x="690"/>
        <item x="396"/>
        <item x="252"/>
        <item x="812"/>
        <item x="397"/>
        <item x="521"/>
        <item x="731"/>
        <item x="398"/>
        <item x="147"/>
        <item x="141"/>
        <item x="895"/>
        <item x="180"/>
        <item x="522"/>
        <item x="99"/>
        <item x="331"/>
        <item x="304"/>
        <item x="896"/>
        <item x="296"/>
        <item x="681"/>
        <item x="767"/>
        <item x="192"/>
        <item x="86"/>
        <item x="608"/>
        <item x="151"/>
        <item x="442"/>
        <item x="332"/>
        <item x="399"/>
        <item x="668"/>
        <item x="500"/>
        <item x="253"/>
        <item x="239"/>
        <item x="813"/>
        <item x="127"/>
        <item x="768"/>
        <item x="74"/>
        <item x="897"/>
        <item x="9"/>
        <item x="142"/>
        <item x="216"/>
        <item x="114"/>
        <item x="208"/>
        <item x="471"/>
        <item x="106"/>
        <item x="609"/>
        <item x="691"/>
        <item x="692"/>
        <item x="333"/>
        <item x="693"/>
        <item x="556"/>
        <item x="844"/>
        <item x="898"/>
        <item x="400"/>
        <item x="26"/>
        <item x="501"/>
        <item x="507"/>
        <item x="899"/>
        <item x="259"/>
        <item x="52"/>
        <item x="21"/>
        <item x="472"/>
        <item x="732"/>
        <item x="557"/>
        <item x="71"/>
        <item x="610"/>
        <item x="109"/>
        <item x="733"/>
        <item x="473"/>
        <item x="900"/>
        <item x="297"/>
        <item x="70"/>
        <item x="558"/>
        <item x="901"/>
        <item x="312"/>
        <item x="559"/>
        <item x="669"/>
        <item x="60"/>
        <item x="902"/>
        <item x="204"/>
        <item x="903"/>
        <item x="663"/>
        <item x="102"/>
        <item x="659"/>
        <item x="904"/>
        <item x="658"/>
        <item x="905"/>
        <item x="363"/>
        <item x="523"/>
        <item x="611"/>
        <item x="401"/>
        <item x="906"/>
        <item x="800"/>
        <item x="907"/>
        <item x="386"/>
        <item x="364"/>
        <item x="814"/>
        <item x="694"/>
        <item x="11"/>
        <item x="695"/>
        <item x="718"/>
        <item x="612"/>
        <item x="305"/>
        <item x="815"/>
        <item x="908"/>
        <item x="287"/>
        <item x="560"/>
        <item x="613"/>
        <item x="909"/>
        <item x="443"/>
        <item x="561"/>
        <item x="910"/>
        <item x="389"/>
        <item x="444"/>
        <item x="670"/>
        <item x="614"/>
        <item x="31"/>
        <item x="205"/>
        <item x="13"/>
        <item x="226"/>
        <item x="911"/>
        <item x="365"/>
        <item x="260"/>
        <item x="912"/>
        <item x="53"/>
        <item x="696"/>
        <item x="81"/>
        <item x="697"/>
        <item x="816"/>
        <item x="524"/>
        <item x="913"/>
        <item x="698"/>
        <item x="110"/>
        <item x="914"/>
        <item x="915"/>
        <item x="916"/>
        <item x="82"/>
        <item x="313"/>
        <item x="615"/>
        <item x="750"/>
        <item x="334"/>
        <item x="734"/>
        <item x="181"/>
        <item x="769"/>
        <item x="335"/>
        <item x="562"/>
        <item x="667"/>
        <item x="336"/>
        <item x="525"/>
        <item x="917"/>
        <item x="918"/>
        <item x="12"/>
        <item x="508"/>
        <item x="817"/>
        <item x="919"/>
        <item x="818"/>
        <item x="502"/>
        <item x="759"/>
        <item x="261"/>
        <item x="920"/>
        <item x="819"/>
        <item x="921"/>
        <item x="922"/>
        <item x="770"/>
        <item x="98"/>
        <item x="22"/>
        <item x="34"/>
        <item x="402"/>
        <item x="820"/>
        <item x="923"/>
        <item x="43"/>
        <item x="821"/>
        <item x="616"/>
        <item x="209"/>
        <item x="460"/>
        <item x="924"/>
        <item x="196"/>
        <item x="526"/>
        <item x="94"/>
        <item x="37"/>
        <item x="23"/>
        <item x="316"/>
        <item x="262"/>
        <item x="474"/>
        <item x="725"/>
        <item x="337"/>
        <item x="28"/>
        <item x="300"/>
        <item x="486"/>
        <item x="168"/>
        <item x="925"/>
        <item x="726"/>
        <item x="338"/>
        <item x="771"/>
        <item x="801"/>
        <item x="206"/>
        <item x="563"/>
        <item x="699"/>
        <item x="54"/>
        <item x="503"/>
        <item x="682"/>
        <item x="475"/>
        <item x="926"/>
        <item x="182"/>
        <item x="927"/>
        <item x="802"/>
        <item x="476"/>
        <item x="477"/>
        <item x="928"/>
        <item x="929"/>
        <item x="388"/>
        <item x="772"/>
        <item x="656"/>
        <item x="366"/>
        <item x="930"/>
        <item x="375"/>
        <item x="461"/>
        <item x="317"/>
        <item x="183"/>
        <item x="121"/>
        <item x="564"/>
        <item x="249"/>
        <item x="931"/>
        <item x="445"/>
        <item x="446"/>
        <item x="751"/>
        <item x="77"/>
        <item x="156"/>
        <item x="175"/>
        <item x="617"/>
        <item x="932"/>
        <item x="227"/>
        <item x="128"/>
        <item x="219"/>
        <item x="513"/>
        <item x="933"/>
        <item x="565"/>
        <item x="618"/>
        <item x="619"/>
        <item x="934"/>
        <item x="169"/>
        <item x="620"/>
        <item x="935"/>
        <item x="125"/>
        <item x="936"/>
        <item x="157"/>
        <item x="403"/>
        <item x="937"/>
        <item x="367"/>
        <item x="298"/>
        <item x="368"/>
        <item x="263"/>
        <item x="404"/>
        <item x="85"/>
        <item x="378"/>
        <item x="773"/>
        <item x="752"/>
        <item x="184"/>
        <item x="938"/>
        <item x="447"/>
        <item x="939"/>
        <item x="264"/>
        <item x="940"/>
        <item x="379"/>
        <item x="306"/>
        <item x="760"/>
        <item x="735"/>
        <item x="845"/>
        <item x="7"/>
        <item x="210"/>
        <item x="941"/>
        <item x="746"/>
        <item x="942"/>
        <item x="527"/>
        <item x="339"/>
        <item x="943"/>
        <item x="796"/>
        <item x="307"/>
        <item x="736"/>
        <item x="566"/>
        <item x="567"/>
        <item x="737"/>
        <item x="621"/>
        <item x="822"/>
        <item x="16"/>
        <item x="528"/>
        <item x="622"/>
        <item x="846"/>
        <item x="462"/>
        <item x="774"/>
        <item x="671"/>
        <item x="944"/>
        <item x="823"/>
        <item x="623"/>
        <item x="279"/>
        <item x="369"/>
        <item x="624"/>
        <item x="8"/>
        <item x="672"/>
        <item x="568"/>
        <item x="824"/>
        <item x="569"/>
        <item x="65"/>
        <item x="625"/>
        <item x="570"/>
        <item x="487"/>
        <item x="945"/>
        <item x="946"/>
        <item x="340"/>
        <item x="4"/>
        <item x="67"/>
        <item x="719"/>
        <item x="947"/>
        <item x="288"/>
        <item x="738"/>
        <item x="700"/>
        <item x="948"/>
        <item x="701"/>
        <item x="174"/>
        <item x="571"/>
        <item x="626"/>
        <item x="753"/>
        <item x="664"/>
        <item x="240"/>
        <item x="793"/>
        <item x="75"/>
        <item x="55"/>
        <item x="949"/>
        <item x="341"/>
        <item x="342"/>
        <item x="950"/>
        <item x="825"/>
        <item x="851"/>
        <item x="405"/>
        <item x="137"/>
        <item x="173"/>
        <item x="951"/>
        <item x="952"/>
        <item x="120"/>
        <item x="953"/>
        <item x="627"/>
        <item x="509"/>
        <item x="954"/>
        <item x="628"/>
        <item x="739"/>
        <item x="775"/>
        <item x="740"/>
        <item x="955"/>
        <item x="318"/>
        <item x="572"/>
        <item x="956"/>
        <item x="429"/>
        <item x="573"/>
        <item x="343"/>
        <item x="741"/>
        <item x="574"/>
        <item x="795"/>
        <item x="406"/>
        <item x="957"/>
        <item x="122"/>
        <item x="683"/>
        <item x="958"/>
        <item x="575"/>
        <item x="576"/>
        <item x="959"/>
        <item x="838"/>
        <item x="107"/>
        <item x="960"/>
        <item x="742"/>
        <item x="276"/>
        <item x="754"/>
        <item x="299"/>
        <item x="961"/>
        <item x="407"/>
        <item x="847"/>
        <item x="962"/>
        <item x="529"/>
        <item x="963"/>
        <item x="218"/>
        <item x="964"/>
        <item x="129"/>
        <item x="228"/>
        <item x="84"/>
        <item x="130"/>
        <item x="229"/>
        <item x="965"/>
        <item x="776"/>
        <item x="448"/>
        <item x="251"/>
        <item x="966"/>
        <item x="657"/>
        <item x="380"/>
        <item x="777"/>
        <item x="794"/>
        <item x="967"/>
        <item x="185"/>
        <item x="18"/>
        <item x="577"/>
        <item x="848"/>
        <item x="629"/>
        <item x="430"/>
        <item x="843"/>
        <item x="968"/>
        <item x="797"/>
        <item x="578"/>
        <item x="630"/>
        <item x="673"/>
        <item x="241"/>
        <item x="969"/>
        <item x="108"/>
        <item x="408"/>
        <item x="970"/>
        <item x="491"/>
        <item x="133"/>
        <item x="158"/>
        <item x="176"/>
        <item x="971"/>
        <item x="722"/>
        <item x="530"/>
        <item x="972"/>
        <item x="409"/>
        <item x="579"/>
        <item x="504"/>
        <item x="973"/>
        <item x="531"/>
        <item x="778"/>
        <item x="580"/>
        <item x="755"/>
        <item x="66"/>
        <item x="83"/>
        <item x="974"/>
        <item x="581"/>
        <item x="715"/>
        <item x="582"/>
        <item x="72"/>
        <item x="975"/>
        <item x="976"/>
        <item x="977"/>
        <item x="758"/>
        <item x="230"/>
        <item x="410"/>
        <item x="826"/>
        <item x="289"/>
        <item x="68"/>
        <item x="381"/>
        <item x="978"/>
        <item x="979"/>
        <item x="980"/>
        <item x="197"/>
        <item x="30"/>
        <item x="411"/>
        <item x="56"/>
        <item x="505"/>
        <item x="981"/>
        <item x="63"/>
        <item x="319"/>
        <item x="837"/>
        <item x="290"/>
        <item x="247"/>
        <item x="583"/>
        <item x="779"/>
        <item x="488"/>
        <item x="159"/>
        <item x="780"/>
        <item x="88"/>
        <item x="160"/>
        <item x="412"/>
        <item x="231"/>
        <item x="982"/>
        <item x="983"/>
        <item x="984"/>
        <item x="152"/>
        <item x="584"/>
        <item x="242"/>
        <item x="27"/>
        <item x="510"/>
        <item x="985"/>
        <item x="463"/>
        <item x="986"/>
        <item x="987"/>
        <item x="665"/>
        <item x="850"/>
        <item x="988"/>
        <item x="188"/>
        <item x="272"/>
        <item x="189"/>
        <item x="344"/>
        <item x="48"/>
        <item x="684"/>
        <item x="631"/>
        <item x="747"/>
        <item x="989"/>
        <item x="282"/>
        <item x="47"/>
        <item x="413"/>
        <item x="370"/>
        <item x="990"/>
        <item x="382"/>
        <item x="702"/>
        <item x="703"/>
        <item x="198"/>
        <item x="414"/>
        <item x="991"/>
        <item x="232"/>
        <item x="992"/>
        <item x="493"/>
        <item x="478"/>
        <item x="449"/>
        <item x="532"/>
        <item x="993"/>
        <item x="277"/>
        <item x="994"/>
        <item x="827"/>
        <item x="415"/>
        <item x="115"/>
        <item x="995"/>
        <item x="781"/>
        <item x="828"/>
        <item x="632"/>
        <item x="996"/>
        <item x="782"/>
        <item x="161"/>
        <item x="633"/>
        <item x="585"/>
        <item x="997"/>
        <item x="998"/>
        <item x="25"/>
        <item x="999"/>
        <item x="144"/>
        <item x="278"/>
        <item x="345"/>
        <item x="233"/>
        <item x="1000"/>
        <item x="371"/>
        <item x="62"/>
        <item x="111"/>
        <item x="1001"/>
        <item x="586"/>
        <item x="783"/>
        <item x="1002"/>
        <item x="704"/>
        <item x="479"/>
        <item x="280"/>
        <item x="372"/>
        <item x="314"/>
        <item x="784"/>
        <item x="634"/>
        <item x="162"/>
        <item x="661"/>
        <item x="1003"/>
        <item x="153"/>
        <item x="1004"/>
        <item x="785"/>
        <item x="587"/>
        <item x="635"/>
        <item x="170"/>
        <item x="839"/>
        <item x="79"/>
        <item x="1005"/>
        <item x="148"/>
        <item x="20"/>
        <item x="1006"/>
        <item x="73"/>
        <item x="705"/>
        <item x="803"/>
        <item x="186"/>
        <item x="533"/>
        <item x="1007"/>
        <item x="57"/>
        <item x="588"/>
        <item x="199"/>
        <item x="1008"/>
        <item x="506"/>
        <item x="193"/>
        <item x="211"/>
        <item x="116"/>
        <item x="1009"/>
        <item x="480"/>
        <item x="346"/>
        <item x="517"/>
        <item x="10"/>
        <item x="1010"/>
        <item x="723"/>
        <item x="829"/>
        <item x="46"/>
        <item x="89"/>
        <item x="840"/>
        <item x="100"/>
        <item x="786"/>
        <item x="536"/>
        <item x="534"/>
        <item x="1011"/>
        <item x="756"/>
        <item x="132"/>
        <item x="841"/>
        <item x="234"/>
        <item x="450"/>
        <item x="706"/>
        <item x="1012"/>
        <item x="163"/>
        <item x="1013"/>
        <item x="707"/>
        <item x="1014"/>
        <item x="93"/>
        <item x="1015"/>
        <item x="291"/>
        <item x="787"/>
        <item x="347"/>
        <item x="383"/>
        <item x="849"/>
        <item x="830"/>
        <item x="1016"/>
        <item x="49"/>
        <item x="200"/>
        <item x="2"/>
        <item x="1017"/>
        <item x="1018"/>
        <item x="1019"/>
        <item x="1020"/>
        <item x="636"/>
        <item x="637"/>
        <item x="265"/>
        <item x="1021"/>
        <item x="266"/>
        <item x="1022"/>
        <item x="721"/>
        <item x="292"/>
        <item x="831"/>
        <item x="638"/>
        <item x="308"/>
        <item x="348"/>
        <item x="489"/>
        <item x="1023"/>
        <item x="1024"/>
        <item x="1025"/>
        <item x="451"/>
        <item x="788"/>
        <item x="589"/>
        <item x="416"/>
        <item x="1026"/>
        <item x="639"/>
        <item x="417"/>
        <item x="1027"/>
        <item x="1028"/>
        <item x="64"/>
        <item x="842"/>
        <item x="134"/>
        <item x="464"/>
        <item x="1029"/>
        <item x="418"/>
        <item x="267"/>
        <item x="685"/>
        <item x="201"/>
        <item x="349"/>
        <item x="1030"/>
        <item x="281"/>
        <item x="1"/>
        <item x="708"/>
        <item x="674"/>
        <item x="761"/>
        <item x="494"/>
        <item x="1031"/>
        <item x="315"/>
        <item x="481"/>
        <item x="590"/>
        <item x="214"/>
        <item x="832"/>
        <item x="1032"/>
        <item x="433"/>
        <item x="283"/>
        <item x="591"/>
        <item x="537"/>
        <item x="709"/>
        <item x="212"/>
        <item x="804"/>
        <item x="419"/>
        <item x="420"/>
        <item x="3"/>
        <item x="1033"/>
        <item x="640"/>
        <item x="833"/>
        <item x="104"/>
        <item x="41"/>
        <item x="1034"/>
        <item x="592"/>
        <item x="710"/>
        <item x="268"/>
        <item x="757"/>
        <item x="58"/>
        <item x="641"/>
        <item x="834"/>
        <item x="69"/>
        <item x="1035"/>
        <item x="675"/>
        <item x="789"/>
        <item x="1036"/>
        <item x="187"/>
        <item x="806"/>
        <item x="421"/>
        <item x="80"/>
        <item x="1037"/>
        <item x="1038"/>
        <item x="1039"/>
        <item x="835"/>
        <item x="743"/>
        <item x="1040"/>
        <item x="1041"/>
        <item x="1042"/>
        <item x="213"/>
        <item x="59"/>
        <item x="309"/>
        <item x="593"/>
        <item x="1043"/>
        <item x="76"/>
        <item x="452"/>
        <item x="727"/>
        <item x="91"/>
        <item x="1044"/>
        <item x="145"/>
        <item x="459"/>
        <item x="387"/>
        <item x="350"/>
        <item x="458"/>
        <item x="294"/>
        <item x="351"/>
        <item x="744"/>
        <item x="250"/>
        <item x="594"/>
        <item x="1045"/>
        <item x="1046"/>
        <item x="95"/>
        <item x="711"/>
        <item x="1047"/>
        <item x="453"/>
        <item x="495"/>
        <item x="660"/>
        <item x="373"/>
        <item x="798"/>
        <item x="422"/>
        <item x="642"/>
        <item x="172"/>
        <item x="431"/>
        <item x="138"/>
        <item x="320"/>
        <item x="643"/>
        <item x="273"/>
        <item x="1048"/>
        <item x="269"/>
        <item x="728"/>
        <item x="454"/>
        <item x="164"/>
        <item x="595"/>
        <item x="790"/>
        <item x="119"/>
        <item x="423"/>
        <item x="243"/>
        <item x="490"/>
        <item x="535"/>
        <item x="1049"/>
        <item x="644"/>
        <item x="270"/>
        <item x="202"/>
        <item x="645"/>
        <item x="1050"/>
        <item x="716"/>
        <item x="1051"/>
        <item x="424"/>
        <item x="646"/>
        <item x="596"/>
        <item x="271"/>
        <item x="425"/>
        <item x="455"/>
        <item x="482"/>
        <item x="293"/>
        <item x="117"/>
        <item x="712"/>
        <item x="136"/>
        <item x="135"/>
        <item x="597"/>
        <item x="1052"/>
        <item x="1053"/>
        <item x="244"/>
        <item x="1054"/>
        <item x="518"/>
        <item x="468"/>
        <item x="1055"/>
        <item x="1056"/>
        <item x="235"/>
        <item x="647"/>
        <item x="1057"/>
        <item x="483"/>
        <item x="456"/>
        <item x="236"/>
        <item x="648"/>
        <item x="103"/>
        <item x="217"/>
        <item x="352"/>
        <item x="1058"/>
        <item x="42"/>
        <item x="1059"/>
        <item x="465"/>
        <item x="432"/>
        <item x="190"/>
        <item x="426"/>
        <item x="194"/>
        <item x="353"/>
        <item x="126"/>
        <item x="165"/>
        <item x="1060"/>
        <item x="118"/>
        <item x="791"/>
        <item x="321"/>
        <item x="248"/>
        <item x="1061"/>
        <item x="649"/>
        <item x="1062"/>
        <item x="1063"/>
        <item x="650"/>
        <item x="651"/>
        <item x="17"/>
        <item x="676"/>
        <item x="374"/>
        <item x="598"/>
        <item x="38"/>
        <item x="599"/>
        <item x="792"/>
        <item x="600"/>
        <item x="61"/>
        <item x="720"/>
        <item x="171"/>
        <item x="1064"/>
        <item x="713"/>
        <item x="652"/>
        <item x="677"/>
        <item x="653"/>
        <item x="654"/>
        <item x="1065"/>
        <item x="515"/>
        <item x="245"/>
        <item x="655"/>
        <item x="714"/>
        <item x="284"/>
        <item x="19"/>
        <item x="237"/>
        <item x="745"/>
        <item x="678"/>
        <item x="1066"/>
        <item x="238"/>
        <item x="836"/>
        <item x="484"/>
        <item x="427"/>
        <item x="166"/>
        <item x="428"/>
        <item x="285"/>
        <item x="1067"/>
        <item x="1068"/>
        <item x="457"/>
        <item x="1069"/>
        <item x="601"/>
        <item x="310"/>
        <item x="92"/>
        <item x="511"/>
        <item x="39"/>
        <item x="1070"/>
        <item x="496"/>
        <item x="45"/>
        <item x="107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3" showAll="0"/>
    <pivotField numFmtId="164" showAll="0"/>
    <pivotField showAll="0"/>
    <pivotField axis="axisPage" showAll="0">
      <items count="16">
        <item x="0"/>
        <item x="11"/>
        <item x="6"/>
        <item x="13"/>
        <item x="7"/>
        <item x="2"/>
        <item x="8"/>
        <item x="3"/>
        <item x="10"/>
        <item x="9"/>
        <item x="4"/>
        <item x="14"/>
        <item x="1"/>
        <item x="5"/>
        <item x="12"/>
        <item t="default"/>
      </items>
    </pivotField>
    <pivotField showAll="0"/>
    <pivotField axis="axisPage" multipleItemSelectionAllowed="1" showAll="0">
      <items count="47">
        <item x="34"/>
        <item x="3"/>
        <item x="25"/>
        <item x="5"/>
        <item x="21"/>
        <item x="35"/>
        <item x="23"/>
        <item x="14"/>
        <item x="33"/>
        <item x="0"/>
        <item x="22"/>
        <item x="44"/>
        <item x="43"/>
        <item x="20"/>
        <item x="9"/>
        <item x="17"/>
        <item x="16"/>
        <item x="10"/>
        <item x="11"/>
        <item x="6"/>
        <item x="7"/>
        <item x="26"/>
        <item x="18"/>
        <item x="45"/>
        <item x="36"/>
        <item x="19"/>
        <item x="41"/>
        <item x="38"/>
        <item x="13"/>
        <item x="15"/>
        <item x="42"/>
        <item x="32"/>
        <item x="40"/>
        <item x="39"/>
        <item x="24"/>
        <item x="30"/>
        <item x="12"/>
        <item x="37"/>
        <item x="2"/>
        <item x="28"/>
        <item x="31"/>
        <item x="8"/>
        <item x="27"/>
        <item x="4"/>
        <item h="1" x="1"/>
        <item x="29"/>
        <item t="default"/>
      </items>
    </pivotField>
    <pivotField showAll="0"/>
    <pivotField showAll="0"/>
    <pivotField showAll="0"/>
    <pivotField showAll="0"/>
    <pivotField showAll="0"/>
    <pivotField numFmtId="3"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0"/>
  </rowFields>
  <rowItems count="10">
    <i>
      <x v="282"/>
    </i>
    <i>
      <x v="1015"/>
    </i>
    <i>
      <x v="573"/>
    </i>
    <i>
      <x v="269"/>
    </i>
    <i>
      <x v="362"/>
    </i>
    <i>
      <x v="145"/>
    </i>
    <i>
      <x v="786"/>
    </i>
    <i>
      <x v="960"/>
    </i>
    <i>
      <x v="819"/>
    </i>
    <i>
      <x v="363"/>
    </i>
  </rowItems>
  <colItems count="1">
    <i/>
  </colItems>
  <pageFields count="2">
    <pageField fld="9" hier="-1"/>
    <pageField fld="7" hier="-1"/>
  </pageFields>
  <dataFields count="1">
    <dataField name="ROI" fld="23" baseField="0" baseItem="0" numFmtId="9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22B46A-4124-4A55-90DE-8B0057DED4DC}" name="PivotTable1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>
  <location ref="G3:I18" firstHeaderRow="0" firstDataRow="1" firstDataCol="1"/>
  <pivotFields count="25"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 sortType="ascending">
      <items count="16">
        <item x="0"/>
        <item x="11"/>
        <item x="6"/>
        <item x="13"/>
        <item x="7"/>
        <item x="2"/>
        <item x="8"/>
        <item x="3"/>
        <item x="10"/>
        <item x="9"/>
        <item x="4"/>
        <item x="14"/>
        <item x="1"/>
        <item x="5"/>
        <item x="1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showAll="0"/>
    <pivotField compact="0" showAll="0"/>
    <pivotField compact="0" showAll="0"/>
    <pivotField compact="0" showAll="0">
      <items count="36">
        <item x="25"/>
        <item x="29"/>
        <item x="31"/>
        <item x="32"/>
        <item x="7"/>
        <item x="30"/>
        <item x="33"/>
        <item x="24"/>
        <item x="26"/>
        <item x="21"/>
        <item x="34"/>
        <item x="16"/>
        <item x="15"/>
        <item x="27"/>
        <item x="17"/>
        <item x="1"/>
        <item x="13"/>
        <item x="23"/>
        <item x="4"/>
        <item x="19"/>
        <item x="18"/>
        <item x="2"/>
        <item x="12"/>
        <item x="3"/>
        <item x="9"/>
        <item x="0"/>
        <item x="6"/>
        <item x="14"/>
        <item x="5"/>
        <item x="10"/>
        <item x="11"/>
        <item x="8"/>
        <item x="20"/>
        <item x="22"/>
        <item x="28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  <pivotField dataField="1" compact="0" dragToRow="0" dragToCol="0" dragToPage="0" showAll="0" defaultSubtotal="0"/>
  </pivotFields>
  <rowFields count="1">
    <field x="7"/>
  </rowFields>
  <rowItems count="15">
    <i>
      <x v="1"/>
    </i>
    <i>
      <x/>
    </i>
    <i>
      <x v="8"/>
    </i>
    <i>
      <x v="11"/>
    </i>
    <i>
      <x v="5"/>
    </i>
    <i>
      <x v="7"/>
    </i>
    <i>
      <x v="14"/>
    </i>
    <i>
      <x v="3"/>
    </i>
    <i>
      <x v="13"/>
    </i>
    <i>
      <x v="6"/>
    </i>
    <i>
      <x v="12"/>
    </i>
    <i>
      <x v="10"/>
    </i>
    <i>
      <x v="4"/>
    </i>
    <i>
      <x v="2"/>
    </i>
    <i>
      <x v="9"/>
    </i>
  </rowItems>
  <colFields count="1">
    <field x="-2"/>
  </colFields>
  <colItems count="2">
    <i>
      <x/>
    </i>
    <i i="1">
      <x v="1"/>
    </i>
  </colItems>
  <dataFields count="2">
    <dataField name="# of Companies" fld="1" baseField="0" baseItem="0"/>
    <dataField name="Industry Avg to Unicorn " fld="24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E9C632-377A-4335-A539-17F94D75ABB9}" name="unicorn pivot 3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>
  <location ref="A3:D274" firstHeaderRow="0" firstDataRow="1" firstDataCol="2"/>
  <pivotFields count="25"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16">
        <item x="0"/>
        <item x="11"/>
        <item x="6"/>
        <item x="13"/>
        <item x="7"/>
        <item x="2"/>
        <item x="8"/>
        <item x="3"/>
        <item x="10"/>
        <item x="9"/>
        <item x="4"/>
        <item x="14"/>
        <item x="1"/>
        <item x="5"/>
        <item x="12"/>
        <item t="default"/>
      </items>
    </pivotField>
    <pivotField compact="0" showAll="0"/>
    <pivotField compact="0" showAll="0"/>
    <pivotField compact="0" showAll="0"/>
    <pivotField axis="axisRow" compact="0" showAll="0">
      <items count="36">
        <item x="25"/>
        <item x="29"/>
        <item x="31"/>
        <item x="32"/>
        <item x="7"/>
        <item x="30"/>
        <item x="33"/>
        <item x="24"/>
        <item x="26"/>
        <item x="21"/>
        <item x="34"/>
        <item x="16"/>
        <item x="15"/>
        <item x="27"/>
        <item x="17"/>
        <item x="1"/>
        <item x="13"/>
        <item x="23"/>
        <item x="4"/>
        <item x="19"/>
        <item x="18"/>
        <item x="2"/>
        <item x="12"/>
        <item x="3"/>
        <item x="9"/>
        <item x="0"/>
        <item x="6"/>
        <item x="14"/>
        <item x="5"/>
        <item x="10"/>
        <item x="11"/>
        <item x="8"/>
        <item x="20"/>
        <item x="22"/>
        <item x="28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dragToRow="0" dragToCol="0" dragToPage="0" showAll="0" defaultSubtotal="0"/>
    <pivotField dataField="1"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</pivotFields>
  <rowFields count="2">
    <field x="7"/>
    <field x="11"/>
  </rowFields>
  <rowItems count="271">
    <i>
      <x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>
      <x v="1"/>
    </i>
    <i r="1">
      <x v="19"/>
    </i>
    <i r="1">
      <x v="20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>
      <x v="2"/>
    </i>
    <i r="1">
      <x v="1"/>
    </i>
    <i r="1">
      <x v="12"/>
    </i>
    <i r="1">
      <x v="15"/>
    </i>
    <i r="1">
      <x v="20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>
      <x v="3"/>
    </i>
    <i r="1">
      <x v="13"/>
    </i>
    <i r="1">
      <x v="14"/>
    </i>
    <i r="1">
      <x v="16"/>
    </i>
    <i r="1">
      <x v="18"/>
    </i>
    <i r="1">
      <x v="20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4"/>
    </i>
    <i r="1">
      <x v="12"/>
    </i>
    <i r="1">
      <x v="13"/>
    </i>
    <i r="1">
      <x v="17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5"/>
    </i>
    <i r="1">
      <x v="8"/>
    </i>
    <i r="1">
      <x v="14"/>
    </i>
    <i r="1">
      <x v="15"/>
    </i>
    <i r="1">
      <x v="16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>
      <x v="6"/>
    </i>
    <i r="1">
      <x v="11"/>
    </i>
    <i r="1">
      <x v="14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>
      <x v="7"/>
    </i>
    <i r="1">
      <x v="3"/>
    </i>
    <i r="1">
      <x v="5"/>
    </i>
    <i r="1">
      <x v="11"/>
    </i>
    <i r="1">
      <x v="12"/>
    </i>
    <i r="1">
      <x v="13"/>
    </i>
    <i r="1">
      <x v="14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>
      <x v="8"/>
    </i>
    <i r="1">
      <x v="11"/>
    </i>
    <i r="1">
      <x v="16"/>
    </i>
    <i r="1">
      <x v="19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>
      <x v="9"/>
    </i>
    <i r="1">
      <x/>
    </i>
    <i r="1">
      <x v="6"/>
    </i>
    <i r="1">
      <x v="8"/>
    </i>
    <i r="1">
      <x v="9"/>
    </i>
    <i r="1">
      <x v="12"/>
    </i>
    <i r="1">
      <x v="13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0"/>
    </i>
    <i r="1">
      <x v="7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>
      <x v="11"/>
    </i>
    <i r="1">
      <x v="11"/>
    </i>
    <i r="1">
      <x v="13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2"/>
    </i>
    <i r="1">
      <x v="33"/>
    </i>
    <i r="1">
      <x v="34"/>
    </i>
    <i>
      <x v="12"/>
    </i>
    <i r="1">
      <x v="2"/>
    </i>
    <i r="1">
      <x v="4"/>
    </i>
    <i r="1">
      <x v="7"/>
    </i>
    <i r="1">
      <x v="12"/>
    </i>
    <i r="1">
      <x v="13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>
      <x v="13"/>
    </i>
    <i r="1">
      <x v="10"/>
    </i>
    <i r="1">
      <x v="14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>
      <x v="14"/>
    </i>
    <i r="1">
      <x v="18"/>
    </i>
    <i r="1">
      <x v="20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1"/>
    </i>
  </rowItems>
  <colFields count="1">
    <field x="-2"/>
  </colFields>
  <colItems count="2">
    <i>
      <x/>
    </i>
    <i i="1">
      <x v="1"/>
    </i>
  </colItems>
  <dataFields count="2">
    <dataField name="# of Companies" fld="1" baseField="0" baseItem="0"/>
    <dataField name="Avg # Yrs to Unicorn " fld="22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6B4F86-C7A2-4410-A230-3A5B2C87654A}" name="PivotTable3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>
  <location ref="A3:D563" firstHeaderRow="0" firstDataRow="1" firstDataCol="2" rowPageCount="1" colPageCount="1"/>
  <pivotFields count="25">
    <pivotField compact="0" showAll="0"/>
    <pivotField dataField="1" compact="0" showAll="0"/>
    <pivotField compact="0" showAll="0"/>
    <pivotField compact="0" showAll="0"/>
    <pivotField compact="0" numFmtId="3" showAll="0"/>
    <pivotField compact="0" numFmtId="164" showAll="0"/>
    <pivotField compact="0" showAll="0"/>
    <pivotField axis="axisRow" compact="0" showAll="0">
      <items count="16">
        <item x="0"/>
        <item x="11"/>
        <item x="6"/>
        <item x="13"/>
        <item x="7"/>
        <item x="2"/>
        <item x="8"/>
        <item x="3"/>
        <item x="10"/>
        <item x="9"/>
        <item x="4"/>
        <item x="14"/>
        <item x="1"/>
        <item x="5"/>
        <item x="12"/>
        <item t="default"/>
      </items>
    </pivotField>
    <pivotField axis="axisRow" compact="0" showAll="0" sortType="descending">
      <items count="258">
        <item x="173"/>
        <item x="131"/>
        <item x="109"/>
        <item x="247"/>
        <item x="138"/>
        <item x="191"/>
        <item x="50"/>
        <item x="224"/>
        <item x="242"/>
        <item x="65"/>
        <item x="117"/>
        <item x="167"/>
        <item x="132"/>
        <item x="210"/>
        <item x="0"/>
        <item x="68"/>
        <item x="248"/>
        <item x="83"/>
        <item x="10"/>
        <item x="206"/>
        <item x="183"/>
        <item x="33"/>
        <item x="166"/>
        <item x="189"/>
        <item x="63"/>
        <item x="212"/>
        <item x="25"/>
        <item x="144"/>
        <item x="238"/>
        <item x="110"/>
        <item x="53"/>
        <item x="165"/>
        <item x="62"/>
        <item x="128"/>
        <item x="146"/>
        <item x="55"/>
        <item x="97"/>
        <item x="149"/>
        <item x="119"/>
        <item x="66"/>
        <item x="94"/>
        <item x="82"/>
        <item x="7"/>
        <item x="223"/>
        <item x="204"/>
        <item x="20"/>
        <item x="48"/>
        <item x="249"/>
        <item x="115"/>
        <item x="227"/>
        <item x="88"/>
        <item x="186"/>
        <item x="27"/>
        <item x="41"/>
        <item x="153"/>
        <item x="142"/>
        <item x="164"/>
        <item x="250"/>
        <item x="92"/>
        <item x="61"/>
        <item x="228"/>
        <item x="171"/>
        <item x="81"/>
        <item x="141"/>
        <item x="158"/>
        <item x="108"/>
        <item x="84"/>
        <item x="86"/>
        <item x="121"/>
        <item x="199"/>
        <item x="95"/>
        <item x="89"/>
        <item x="78"/>
        <item x="80"/>
        <item x="72"/>
        <item x="207"/>
        <item x="232"/>
        <item x="106"/>
        <item x="239"/>
        <item x="195"/>
        <item x="73"/>
        <item x="120"/>
        <item x="251"/>
        <item x="150"/>
        <item x="181"/>
        <item x="30"/>
        <item x="202"/>
        <item x="197"/>
        <item x="26"/>
        <item x="169"/>
        <item x="58"/>
        <item x="192"/>
        <item x="69"/>
        <item x="24"/>
        <item x="148"/>
        <item x="47"/>
        <item x="157"/>
        <item x="1"/>
        <item x="152"/>
        <item x="194"/>
        <item x="54"/>
        <item x="237"/>
        <item x="143"/>
        <item x="124"/>
        <item x="43"/>
        <item x="116"/>
        <item x="147"/>
        <item x="235"/>
        <item x="85"/>
        <item x="60"/>
        <item x="40"/>
        <item x="226"/>
        <item x="17"/>
        <item x="9"/>
        <item x="214"/>
        <item x="11"/>
        <item x="229"/>
        <item x="118"/>
        <item x="163"/>
        <item x="127"/>
        <item x="34"/>
        <item x="111"/>
        <item x="180"/>
        <item x="203"/>
        <item x="178"/>
        <item x="130"/>
        <item x="233"/>
        <item x="123"/>
        <item x="32"/>
        <item x="177"/>
        <item x="234"/>
        <item x="6"/>
        <item x="209"/>
        <item x="90"/>
        <item x="46"/>
        <item x="105"/>
        <item x="159"/>
        <item x="22"/>
        <item x="134"/>
        <item x="99"/>
        <item x="155"/>
        <item x="221"/>
        <item x="253"/>
        <item x="145"/>
        <item x="102"/>
        <item x="49"/>
        <item x="187"/>
        <item x="161"/>
        <item x="74"/>
        <item x="184"/>
        <item x="254"/>
        <item x="256"/>
        <item x="93"/>
        <item x="255"/>
        <item x="67"/>
        <item x="31"/>
        <item x="35"/>
        <item x="23"/>
        <item x="98"/>
        <item x="133"/>
        <item x="179"/>
        <item x="114"/>
        <item x="15"/>
        <item x="70"/>
        <item x="154"/>
        <item x="139"/>
        <item x="52"/>
        <item x="168"/>
        <item x="240"/>
        <item x="215"/>
        <item x="231"/>
        <item x="103"/>
        <item x="44"/>
        <item x="244"/>
        <item x="51"/>
        <item x="175"/>
        <item x="246"/>
        <item x="129"/>
        <item x="13"/>
        <item x="16"/>
        <item x="174"/>
        <item x="201"/>
        <item x="198"/>
        <item x="170"/>
        <item x="217"/>
        <item x="225"/>
        <item x="216"/>
        <item x="136"/>
        <item x="220"/>
        <item x="236"/>
        <item x="104"/>
        <item x="230"/>
        <item x="42"/>
        <item x="135"/>
        <item x="19"/>
        <item x="190"/>
        <item x="112"/>
        <item x="193"/>
        <item x="91"/>
        <item x="18"/>
        <item x="3"/>
        <item x="38"/>
        <item x="39"/>
        <item x="77"/>
        <item x="137"/>
        <item x="36"/>
        <item x="160"/>
        <item x="140"/>
        <item x="64"/>
        <item x="96"/>
        <item x="107"/>
        <item x="76"/>
        <item x="156"/>
        <item x="182"/>
        <item x="29"/>
        <item x="12"/>
        <item x="2"/>
        <item x="211"/>
        <item x="200"/>
        <item x="172"/>
        <item x="122"/>
        <item x="113"/>
        <item x="4"/>
        <item x="79"/>
        <item x="5"/>
        <item x="71"/>
        <item x="100"/>
        <item x="176"/>
        <item x="21"/>
        <item x="252"/>
        <item x="56"/>
        <item x="101"/>
        <item x="188"/>
        <item x="208"/>
        <item x="151"/>
        <item x="45"/>
        <item x="213"/>
        <item x="218"/>
        <item x="162"/>
        <item x="37"/>
        <item x="87"/>
        <item x="59"/>
        <item x="241"/>
        <item x="75"/>
        <item x="28"/>
        <item x="14"/>
        <item x="205"/>
        <item x="219"/>
        <item x="222"/>
        <item x="125"/>
        <item x="243"/>
        <item x="196"/>
        <item x="185"/>
        <item x="126"/>
        <item x="57"/>
        <item x="245"/>
        <item h="1" x="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Page" compact="0" showAll="0" sortType="descending">
      <items count="47">
        <item x="34"/>
        <item x="3"/>
        <item x="25"/>
        <item x="5"/>
        <item x="21"/>
        <item x="35"/>
        <item x="23"/>
        <item x="14"/>
        <item x="33"/>
        <item x="0"/>
        <item x="22"/>
        <item x="44"/>
        <item x="43"/>
        <item x="20"/>
        <item x="9"/>
        <item x="17"/>
        <item x="16"/>
        <item x="10"/>
        <item x="11"/>
        <item x="6"/>
        <item x="7"/>
        <item x="26"/>
        <item x="18"/>
        <item x="45"/>
        <item x="36"/>
        <item x="19"/>
        <item x="41"/>
        <item x="38"/>
        <item x="13"/>
        <item x="15"/>
        <item x="42"/>
        <item x="32"/>
        <item x="40"/>
        <item x="39"/>
        <item x="24"/>
        <item x="30"/>
        <item x="12"/>
        <item x="37"/>
        <item x="2"/>
        <item x="28"/>
        <item x="31"/>
        <item x="8"/>
        <item x="27"/>
        <item x="4"/>
        <item x="1"/>
        <item x="29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</pivotFields>
  <rowFields count="2">
    <field x="7"/>
    <field x="8"/>
  </rowFields>
  <rowItems count="560">
    <i>
      <x/>
    </i>
    <i r="1">
      <x v="14"/>
    </i>
    <i r="1">
      <x v="200"/>
    </i>
    <i r="1">
      <x v="162"/>
    </i>
    <i r="1">
      <x v="155"/>
    </i>
    <i r="1">
      <x v="215"/>
    </i>
    <i r="1">
      <x v="216"/>
    </i>
    <i r="1">
      <x v="172"/>
    </i>
    <i r="1">
      <x v="26"/>
    </i>
    <i r="1">
      <x v="207"/>
    </i>
    <i r="1">
      <x v="174"/>
    </i>
    <i r="1">
      <x v="90"/>
    </i>
    <i r="1">
      <x v="201"/>
    </i>
    <i r="1">
      <x v="118"/>
    </i>
    <i r="1">
      <x v="53"/>
    </i>
    <i r="1">
      <x v="131"/>
    </i>
    <i r="1">
      <x v="235"/>
    </i>
    <i r="1">
      <x v="146"/>
    </i>
    <i r="1">
      <x v="133"/>
    </i>
    <i r="1">
      <x v="202"/>
    </i>
    <i r="1">
      <x v="19"/>
    </i>
    <i r="1">
      <x v="211"/>
    </i>
    <i r="1">
      <x v="10"/>
    </i>
    <i r="1">
      <x v="230"/>
    </i>
    <i r="1">
      <x v="109"/>
    </i>
    <i r="1">
      <x v="205"/>
    </i>
    <i r="1">
      <x v="234"/>
    </i>
    <i r="1">
      <x v="208"/>
    </i>
    <i r="1">
      <x v="247"/>
    </i>
    <i r="1">
      <x v="29"/>
    </i>
    <i r="1">
      <x v="199"/>
    </i>
    <i r="1">
      <x v="228"/>
    </i>
    <i r="1">
      <x v="85"/>
    </i>
    <i r="1">
      <x v="15"/>
    </i>
    <i r="1">
      <x v="94"/>
    </i>
    <i r="1">
      <x v="179"/>
    </i>
    <i r="1">
      <x v="65"/>
    </i>
    <i r="1">
      <x v="192"/>
    </i>
    <i>
      <x v="1"/>
    </i>
    <i r="1">
      <x v="215"/>
    </i>
    <i r="1">
      <x v="18"/>
    </i>
    <i r="1">
      <x v="46"/>
    </i>
    <i r="1">
      <x v="95"/>
    </i>
    <i r="1">
      <x v="31"/>
    </i>
    <i r="1">
      <x v="90"/>
    </i>
    <i r="1">
      <x v="228"/>
    </i>
    <i r="1">
      <x v="162"/>
    </i>
    <i r="1">
      <x v="158"/>
    </i>
    <i r="1">
      <x v="206"/>
    </i>
    <i r="1">
      <x v="174"/>
    </i>
    <i r="1">
      <x v="116"/>
    </i>
    <i r="1">
      <x v="211"/>
    </i>
    <i r="1">
      <x v="131"/>
    </i>
    <i r="1">
      <x v="222"/>
    </i>
    <i r="1">
      <x v="140"/>
    </i>
    <i r="1">
      <x v="251"/>
    </i>
    <i r="1">
      <x v="155"/>
    </i>
    <i r="1">
      <x v="157"/>
    </i>
    <i>
      <x v="2"/>
    </i>
    <i r="1">
      <x v="200"/>
    </i>
    <i r="1">
      <x v="14"/>
    </i>
    <i r="1">
      <x v="162"/>
    </i>
    <i r="1">
      <x v="215"/>
    </i>
    <i r="1">
      <x v="192"/>
    </i>
    <i r="1">
      <x v="155"/>
    </i>
    <i r="1">
      <x v="33"/>
    </i>
    <i r="1">
      <x v="54"/>
    </i>
    <i r="1">
      <x v="10"/>
    </i>
    <i r="1">
      <x v="214"/>
    </i>
    <i r="1">
      <x v="21"/>
    </i>
    <i r="1">
      <x v="1"/>
    </i>
    <i r="1">
      <x v="137"/>
    </i>
    <i r="1">
      <x v="115"/>
    </i>
    <i r="1">
      <x v="122"/>
    </i>
    <i>
      <x v="3"/>
    </i>
    <i r="1">
      <x v="162"/>
    </i>
    <i r="1">
      <x v="200"/>
    </i>
    <i r="1">
      <x v="230"/>
    </i>
    <i r="1">
      <x v="26"/>
    </i>
    <i r="1">
      <x v="172"/>
    </i>
    <i r="1">
      <x v="201"/>
    </i>
    <i r="1">
      <x v="95"/>
    </i>
    <i r="1">
      <x v="96"/>
    </i>
    <i r="1">
      <x v="101"/>
    </i>
    <i r="1">
      <x v="199"/>
    </i>
    <i r="1">
      <x v="120"/>
    </i>
    <i r="1">
      <x v="205"/>
    </i>
    <i r="1">
      <x v="133"/>
    </i>
    <i r="1">
      <x v="235"/>
    </i>
    <i r="1">
      <x v="144"/>
    </i>
    <i r="1">
      <x v="197"/>
    </i>
    <i r="1">
      <x v="148"/>
    </i>
    <i r="1">
      <x v="73"/>
    </i>
    <i r="1">
      <x v="160"/>
    </i>
    <i r="1">
      <x v="202"/>
    </i>
    <i r="1">
      <x v="36"/>
    </i>
    <i r="1">
      <x v="209"/>
    </i>
    <i r="1">
      <x v="223"/>
    </i>
    <i r="1">
      <x v="229"/>
    </i>
    <i r="1">
      <x v="83"/>
    </i>
    <i r="1">
      <x v="248"/>
    </i>
    <i r="1">
      <x v="239"/>
    </i>
    <i r="1">
      <x v="182"/>
    </i>
    <i r="1">
      <x v="191"/>
    </i>
    <i r="1">
      <x v="176"/>
    </i>
    <i>
      <x v="4"/>
    </i>
    <i r="1">
      <x v="162"/>
    </i>
    <i r="1">
      <x v="172"/>
    </i>
    <i r="1">
      <x v="223"/>
    </i>
    <i r="1">
      <x v="201"/>
    </i>
    <i r="1">
      <x v="200"/>
    </i>
    <i r="1">
      <x v="14"/>
    </i>
    <i r="1">
      <x v="10"/>
    </i>
    <i r="1">
      <x v="32"/>
    </i>
    <i r="1">
      <x v="38"/>
    </i>
    <i r="1">
      <x v="166"/>
    </i>
    <i r="1">
      <x v="53"/>
    </i>
    <i r="1">
      <x v="183"/>
    </i>
    <i r="1">
      <x v="57"/>
    </i>
    <i r="1">
      <x v="205"/>
    </i>
    <i r="1">
      <x v="77"/>
    </i>
    <i r="1">
      <x v="165"/>
    </i>
    <i r="1">
      <x v="95"/>
    </i>
    <i r="1">
      <x v="169"/>
    </i>
    <i r="1">
      <x v="135"/>
    </i>
    <i r="1">
      <x v="178"/>
    </i>
    <i r="1">
      <x v="138"/>
    </i>
    <i r="1">
      <x v="185"/>
    </i>
    <i r="1">
      <x v="192"/>
    </i>
    <i r="1">
      <x v="26"/>
    </i>
    <i r="1">
      <x v="155"/>
    </i>
    <i r="1">
      <x v="202"/>
    </i>
    <i r="1">
      <x v="211"/>
    </i>
    <i r="1">
      <x v="20"/>
    </i>
    <i r="1">
      <x v="230"/>
    </i>
    <i r="1">
      <x v="156"/>
    </i>
    <i r="1">
      <x v="4"/>
    </i>
    <i r="1">
      <x v="157"/>
    </i>
    <i>
      <x v="5"/>
    </i>
    <i r="1">
      <x v="14"/>
    </i>
    <i r="1">
      <x v="174"/>
    </i>
    <i r="1">
      <x v="162"/>
    </i>
    <i r="1">
      <x v="215"/>
    </i>
    <i r="1">
      <x v="200"/>
    </i>
    <i r="1">
      <x v="21"/>
    </i>
    <i r="1">
      <x v="92"/>
    </i>
    <i r="1">
      <x v="216"/>
    </i>
    <i r="1">
      <x v="95"/>
    </i>
    <i r="1">
      <x v="18"/>
    </i>
    <i r="1">
      <x v="214"/>
    </i>
    <i r="1">
      <x v="208"/>
    </i>
    <i r="1">
      <x v="169"/>
    </i>
    <i r="1">
      <x v="161"/>
    </i>
    <i r="1">
      <x v="74"/>
    </i>
    <i r="1">
      <x v="187"/>
    </i>
    <i r="1">
      <x v="10"/>
    </i>
    <i r="1">
      <x v="53"/>
    </i>
    <i r="1">
      <x v="67"/>
    </i>
    <i r="1">
      <x v="147"/>
    </i>
    <i r="1">
      <x v="80"/>
    </i>
    <i r="1">
      <x v="173"/>
    </i>
    <i r="1">
      <x v="6"/>
    </i>
    <i r="1">
      <x v="139"/>
    </i>
    <i r="1">
      <x v="93"/>
    </i>
    <i r="1">
      <x v="156"/>
    </i>
    <i r="1">
      <x v="39"/>
    </i>
    <i r="1">
      <x v="68"/>
    </i>
    <i r="1">
      <x v="99"/>
    </i>
    <i r="1">
      <x v="175"/>
    </i>
    <i r="1">
      <x v="111"/>
    </i>
    <i r="1">
      <x v="134"/>
    </i>
    <i r="1">
      <x v="112"/>
    </i>
    <i r="1">
      <x v="143"/>
    </i>
    <i r="1">
      <x v="113"/>
    </i>
    <i r="1">
      <x v="154"/>
    </i>
    <i r="1">
      <x v="15"/>
    </i>
    <i r="1">
      <x v="158"/>
    </i>
    <i r="1">
      <x v="218"/>
    </i>
    <i r="1">
      <x v="17"/>
    </i>
    <i r="1">
      <x v="241"/>
    </i>
    <i r="1">
      <x v="172"/>
    </i>
    <i r="1">
      <x v="62"/>
    </i>
    <i r="1">
      <x v="40"/>
    </i>
    <i r="1">
      <x v="63"/>
    </i>
    <i r="1">
      <x v="178"/>
    </i>
    <i r="1">
      <x v="131"/>
    </i>
    <i r="1">
      <x v="132"/>
    </i>
    <i r="1">
      <x v="212"/>
    </i>
    <i r="1">
      <x v="45"/>
    </i>
    <i r="1">
      <x v="26"/>
    </i>
    <i r="1">
      <x v="3"/>
    </i>
    <i r="1">
      <x v="128"/>
    </i>
    <i r="1">
      <x v="114"/>
    </i>
    <i r="1">
      <x v="231"/>
    </i>
    <i r="1">
      <x v="115"/>
    </i>
    <i r="1">
      <x v="251"/>
    </i>
    <i r="1">
      <x v="119"/>
    </i>
    <i r="1">
      <x v="123"/>
    </i>
    <i>
      <x v="6"/>
    </i>
    <i r="1">
      <x v="14"/>
    </i>
    <i r="1">
      <x v="215"/>
    </i>
    <i r="1">
      <x v="200"/>
    </i>
    <i r="1">
      <x v="18"/>
    </i>
    <i r="1">
      <x v="156"/>
    </i>
    <i r="1">
      <x v="230"/>
    </i>
    <i r="1">
      <x v="121"/>
    </i>
    <i r="1">
      <x v="88"/>
    </i>
    <i r="1">
      <x v="240"/>
    </i>
    <i r="1">
      <x v="225"/>
    </i>
    <i r="1">
      <x v="181"/>
    </i>
    <i r="1">
      <x v="192"/>
    </i>
    <i r="1">
      <x v="7"/>
    </i>
    <i r="1">
      <x v="162"/>
    </i>
    <i>
      <x v="7"/>
    </i>
    <i r="1">
      <x v="200"/>
    </i>
    <i r="1">
      <x v="162"/>
    </i>
    <i r="1">
      <x v="131"/>
    </i>
    <i r="1">
      <x v="18"/>
    </i>
    <i r="1">
      <x v="134"/>
    </i>
    <i r="1">
      <x v="174"/>
    </i>
    <i r="1">
      <x v="21"/>
    </i>
    <i r="1">
      <x v="208"/>
    </i>
    <i r="1">
      <x v="14"/>
    </i>
    <i r="1">
      <x v="147"/>
    </i>
    <i r="1">
      <x v="6"/>
    </i>
    <i r="1">
      <x v="202"/>
    </i>
    <i r="1">
      <x v="53"/>
    </i>
    <i r="1">
      <x v="148"/>
    </i>
    <i r="1">
      <x v="235"/>
    </i>
    <i r="1">
      <x v="10"/>
    </i>
    <i r="1">
      <x v="66"/>
    </i>
    <i r="1">
      <x v="95"/>
    </i>
    <i r="1">
      <x v="26"/>
    </i>
    <i r="1">
      <x v="115"/>
    </i>
    <i r="1">
      <x v="214"/>
    </i>
    <i r="1">
      <x v="155"/>
    </i>
    <i r="1">
      <x v="156"/>
    </i>
    <i r="1">
      <x v="239"/>
    </i>
    <i r="1">
      <x v="55"/>
    </i>
    <i r="1">
      <x v="227"/>
    </i>
    <i r="1">
      <x v="192"/>
    </i>
    <i r="1">
      <x v="74"/>
    </i>
    <i r="1">
      <x v="51"/>
    </i>
    <i r="1">
      <x v="81"/>
    </i>
    <i r="1">
      <x v="172"/>
    </i>
    <i r="1">
      <x v="86"/>
    </i>
    <i r="1">
      <x v="64"/>
    </i>
    <i r="1">
      <x v="87"/>
    </i>
    <i r="1">
      <x v="71"/>
    </i>
    <i r="1">
      <x v="92"/>
    </i>
    <i r="1">
      <x v="157"/>
    </i>
    <i r="1">
      <x v="93"/>
    </i>
    <i r="1">
      <x v="166"/>
    </i>
    <i r="1">
      <x v="11"/>
    </i>
    <i r="1">
      <x v="177"/>
    </i>
    <i r="1">
      <x v="103"/>
    </i>
    <i r="1">
      <x v="201"/>
    </i>
    <i r="1">
      <x v="104"/>
    </i>
    <i r="1">
      <x v="222"/>
    </i>
    <i r="1">
      <x v="105"/>
    </i>
    <i r="1">
      <x v="234"/>
    </i>
    <i r="1">
      <x v="109"/>
    </i>
    <i r="1">
      <x v="153"/>
    </i>
    <i r="1">
      <x v="12"/>
    </i>
    <i r="1">
      <x v="9"/>
    </i>
    <i r="1">
      <x v="237"/>
    </i>
    <i r="1">
      <x v="161"/>
    </i>
    <i r="1">
      <x v="240"/>
    </i>
    <i r="1">
      <x v="163"/>
    </i>
    <i r="1">
      <x v="249"/>
    </i>
    <i r="1">
      <x v="167"/>
    </i>
    <i r="1">
      <x/>
    </i>
    <i r="1">
      <x v="59"/>
    </i>
    <i r="1">
      <x v="130"/>
    </i>
    <i r="1">
      <x v="188"/>
    </i>
    <i r="1">
      <x v="34"/>
    </i>
    <i r="1">
      <x v="60"/>
    </i>
    <i r="1">
      <x v="132"/>
    </i>
    <i r="1">
      <x v="63"/>
    </i>
    <i r="1">
      <x v="45"/>
    </i>
    <i r="1">
      <x v="8"/>
    </i>
    <i r="1">
      <x v="141"/>
    </i>
    <i r="1">
      <x v="226"/>
    </i>
    <i r="1">
      <x v="145"/>
    </i>
    <i r="1">
      <x v="230"/>
    </i>
    <i r="1">
      <x v="47"/>
    </i>
    <i r="1">
      <x v="69"/>
    </i>
    <i r="1">
      <x v="48"/>
    </i>
    <i r="1">
      <x v="150"/>
    </i>
    <i r="1">
      <x v="117"/>
    </i>
    <i r="1">
      <x v="243"/>
    </i>
    <i r="1">
      <x v="124"/>
    </i>
    <i r="1">
      <x v="255"/>
    </i>
    <i r="1">
      <x v="126"/>
    </i>
    <i r="1">
      <x v="127"/>
    </i>
    <i>
      <x v="8"/>
    </i>
    <i r="1">
      <x v="216"/>
    </i>
    <i r="1">
      <x v="14"/>
    </i>
    <i r="1">
      <x v="215"/>
    </i>
    <i r="1">
      <x v="252"/>
    </i>
    <i r="1">
      <x v="202"/>
    </i>
    <i r="1">
      <x v="192"/>
    </i>
    <i r="1">
      <x v="95"/>
    </i>
    <i r="1">
      <x v="245"/>
    </i>
    <i r="1">
      <x v="131"/>
    </i>
    <i r="1">
      <x v="6"/>
    </i>
    <i r="1">
      <x v="133"/>
    </i>
    <i r="1">
      <x v="200"/>
    </i>
    <i r="1">
      <x v="9"/>
    </i>
    <i r="1">
      <x v="61"/>
    </i>
    <i r="1">
      <x v="219"/>
    </i>
    <i r="1">
      <x v="157"/>
    </i>
    <i r="1">
      <x v="230"/>
    </i>
    <i r="1">
      <x v="162"/>
    </i>
    <i r="1">
      <x v="250"/>
    </i>
    <i r="1">
      <x v="172"/>
    </i>
    <i r="1">
      <x v="254"/>
    </i>
    <i r="1">
      <x v="174"/>
    </i>
    <i r="1">
      <x v="180"/>
    </i>
    <i>
      <x v="9"/>
    </i>
    <i r="1">
      <x v="162"/>
    </i>
    <i r="1">
      <x v="200"/>
    </i>
    <i r="1">
      <x v="95"/>
    </i>
    <i r="1">
      <x v="38"/>
    </i>
    <i r="1">
      <x v="174"/>
    </i>
    <i r="1">
      <x v="50"/>
    </i>
    <i r="1">
      <x v="26"/>
    </i>
    <i r="1">
      <x v="215"/>
    </i>
    <i r="1">
      <x v="35"/>
    </i>
    <i r="1">
      <x v="66"/>
    </i>
    <i r="1">
      <x v="202"/>
    </i>
    <i r="1">
      <x v="53"/>
    </i>
    <i r="1">
      <x v="225"/>
    </i>
    <i r="1">
      <x v="125"/>
    </i>
    <i r="1">
      <x v="199"/>
    </i>
    <i r="1">
      <x v="144"/>
    </i>
    <i r="1">
      <x v="28"/>
    </i>
    <i r="1">
      <x v="148"/>
    </i>
    <i r="1">
      <x v="23"/>
    </i>
    <i r="1">
      <x v="18"/>
    </i>
    <i r="1">
      <x v="30"/>
    </i>
    <i r="1">
      <x v="146"/>
    </i>
    <i r="1">
      <x v="71"/>
    </i>
    <i r="1">
      <x v="155"/>
    </i>
    <i r="1">
      <x v="72"/>
    </i>
    <i r="1">
      <x v="171"/>
    </i>
    <i r="1">
      <x v="74"/>
    </i>
    <i r="1">
      <x v="192"/>
    </i>
    <i r="1">
      <x v="84"/>
    </i>
    <i r="1">
      <x v="22"/>
    </i>
    <i r="1">
      <x v="90"/>
    </i>
    <i r="1">
      <x v="213"/>
    </i>
    <i r="1">
      <x v="93"/>
    </i>
    <i r="1">
      <x v="222"/>
    </i>
    <i r="1">
      <x v="245"/>
    </i>
    <i r="1">
      <x v="233"/>
    </i>
    <i r="1">
      <x v="14"/>
    </i>
    <i r="1">
      <x v="110"/>
    </i>
    <i r="1">
      <x v="98"/>
    </i>
    <i>
      <x v="10"/>
    </i>
    <i r="1">
      <x v="200"/>
    </i>
    <i r="1">
      <x v="162"/>
    </i>
    <i r="1">
      <x v="18"/>
    </i>
    <i r="1">
      <x v="172"/>
    </i>
    <i r="1">
      <x v="14"/>
    </i>
    <i r="1">
      <x v="53"/>
    </i>
    <i r="1">
      <x v="155"/>
    </i>
    <i r="1">
      <x v="211"/>
    </i>
    <i r="1">
      <x v="215"/>
    </i>
    <i r="1">
      <x v="71"/>
    </i>
    <i r="1">
      <x v="205"/>
    </i>
    <i r="1">
      <x v="15"/>
    </i>
    <i r="1">
      <x v="210"/>
    </i>
    <i r="1">
      <x v="199"/>
    </i>
    <i r="1">
      <x v="9"/>
    </i>
    <i r="1">
      <x v="26"/>
    </i>
    <i r="1">
      <x v="223"/>
    </i>
    <i r="1">
      <x v="21"/>
    </i>
    <i r="1">
      <x v="174"/>
    </i>
    <i r="1">
      <x v="166"/>
    </i>
    <i r="1">
      <x v="65"/>
    </i>
    <i r="1">
      <x v="202"/>
    </i>
    <i r="1">
      <x v="127"/>
    </i>
    <i r="1">
      <x v="156"/>
    </i>
    <i r="1">
      <x v="30"/>
    </i>
    <i r="1">
      <x v="186"/>
    </i>
    <i r="1">
      <x v="50"/>
    </i>
    <i r="1">
      <x v="90"/>
    </i>
    <i r="1">
      <x v="193"/>
    </i>
    <i r="1">
      <x v="95"/>
    </i>
    <i r="1">
      <x v="204"/>
    </i>
    <i r="1">
      <x v="100"/>
    </i>
    <i r="1">
      <x v="16"/>
    </i>
    <i r="1">
      <x v="103"/>
    </i>
    <i r="1">
      <x v="190"/>
    </i>
    <i r="1">
      <x v="107"/>
    </i>
    <i r="1">
      <x v="196"/>
    </i>
    <i r="1">
      <x v="109"/>
    </i>
    <i r="1">
      <x v="19"/>
    </i>
    <i r="1">
      <x v="112"/>
    </i>
    <i r="1">
      <x v="38"/>
    </i>
    <i r="1">
      <x v="58"/>
    </i>
    <i r="1">
      <x v="88"/>
    </i>
    <i r="1">
      <x v="222"/>
    </i>
    <i r="1">
      <x v="66"/>
    </i>
    <i r="1">
      <x v="224"/>
    </i>
    <i r="1">
      <x v="189"/>
    </i>
    <i r="1">
      <x v="230"/>
    </i>
    <i r="1">
      <x v="192"/>
    </i>
    <i r="1">
      <x v="239"/>
    </i>
    <i r="1">
      <x v="194"/>
    </i>
    <i r="1">
      <x v="247"/>
    </i>
    <i r="1">
      <x v="28"/>
    </i>
    <i r="1">
      <x v="253"/>
    </i>
    <i r="1">
      <x v="201"/>
    </i>
    <i r="1">
      <x v="62"/>
    </i>
    <i r="1">
      <x v="203"/>
    </i>
    <i r="1">
      <x v="217"/>
    </i>
    <i r="1">
      <x v="37"/>
    </i>
    <i r="1">
      <x v="220"/>
    </i>
    <i r="1">
      <x v="49"/>
    </i>
    <i r="1">
      <x v="159"/>
    </i>
    <i r="1">
      <x v="216"/>
    </i>
    <i r="1">
      <x v="25"/>
    </i>
    <i r="1">
      <x v="54"/>
    </i>
    <i r="1">
      <x v="10"/>
    </i>
    <i r="1">
      <x v="157"/>
    </i>
    <i r="1">
      <x v="131"/>
    </i>
    <i r="1">
      <x v="226"/>
    </i>
    <i r="1">
      <x v="134"/>
    </i>
    <i r="1">
      <x v="235"/>
    </i>
    <i r="1">
      <x v="136"/>
    </i>
    <i r="1">
      <x v="246"/>
    </i>
    <i r="1">
      <x v="140"/>
    </i>
    <i r="1">
      <x v="248"/>
    </i>
    <i r="1">
      <x v="145"/>
    </i>
    <i r="1">
      <x v="5"/>
    </i>
    <i r="1">
      <x v="152"/>
    </i>
    <i>
      <x v="11"/>
    </i>
    <i r="1">
      <x v="14"/>
    </i>
    <i r="1">
      <x v="200"/>
    </i>
    <i r="1">
      <x v="215"/>
    </i>
    <i r="1">
      <x v="242"/>
    </i>
    <i r="1">
      <x v="18"/>
    </i>
    <i r="1">
      <x v="155"/>
    </i>
    <i r="1">
      <x v="62"/>
    </i>
    <i r="1">
      <x v="208"/>
    </i>
    <i r="1">
      <x v="78"/>
    </i>
    <i r="1">
      <x v="151"/>
    </i>
    <i r="1">
      <x v="95"/>
    </i>
    <i r="1">
      <x v="192"/>
    </i>
    <i r="1">
      <x v="104"/>
    </i>
    <i r="1">
      <x v="202"/>
    </i>
    <i r="1">
      <x v="214"/>
    </i>
    <i r="1">
      <x v="38"/>
    </i>
    <i r="1">
      <x v="230"/>
    </i>
    <i r="1">
      <x v="112"/>
    </i>
    <i r="1">
      <x v="234"/>
    </i>
    <i r="1">
      <x v="131"/>
    </i>
    <i r="1">
      <x v="6"/>
    </i>
    <i r="1">
      <x v="149"/>
    </i>
    <i>
      <x v="12"/>
    </i>
    <i r="1">
      <x v="162"/>
    </i>
    <i r="1">
      <x v="200"/>
    </i>
    <i r="1">
      <x v="131"/>
    </i>
    <i r="1">
      <x v="70"/>
    </i>
    <i r="1">
      <x v="216"/>
    </i>
    <i r="1">
      <x v="97"/>
    </i>
    <i r="1">
      <x v="105"/>
    </i>
    <i r="1">
      <x v="208"/>
    </i>
    <i r="1">
      <x v="142"/>
    </i>
    <i r="1">
      <x v="239"/>
    </i>
    <i r="1">
      <x v="41"/>
    </i>
    <i r="1">
      <x v="195"/>
    </i>
    <i r="1">
      <x v="42"/>
    </i>
    <i r="1">
      <x v="222"/>
    </i>
    <i r="1">
      <x v="43"/>
    </i>
    <i r="1">
      <x v="21"/>
    </i>
    <i r="1">
      <x v="47"/>
    </i>
    <i r="1">
      <x v="164"/>
    </i>
    <i r="1">
      <x v="51"/>
    </i>
    <i r="1">
      <x v="27"/>
    </i>
    <i r="1">
      <x v="53"/>
    </i>
    <i r="1">
      <x v="215"/>
    </i>
    <i r="1">
      <x v="56"/>
    </i>
    <i r="1">
      <x v="236"/>
    </i>
    <i r="1">
      <x v="9"/>
    </i>
    <i r="1">
      <x v="246"/>
    </i>
    <i r="1">
      <x v="74"/>
    </i>
    <i r="1">
      <x v="134"/>
    </i>
    <i r="1">
      <x v="76"/>
    </i>
    <i r="1">
      <x v="24"/>
    </i>
    <i r="1">
      <x v="79"/>
    </i>
    <i r="1">
      <x v="174"/>
    </i>
    <i r="1">
      <x v="82"/>
    </i>
    <i r="1">
      <x v="198"/>
    </i>
    <i r="1">
      <x v="89"/>
    </i>
    <i r="1">
      <x v="206"/>
    </i>
    <i r="1">
      <x v="91"/>
    </i>
    <i r="1">
      <x v="214"/>
    </i>
    <i r="1">
      <x v="18"/>
    </i>
    <i r="1">
      <x v="29"/>
    </i>
    <i r="1">
      <x v="102"/>
    </i>
    <i r="1">
      <x v="234"/>
    </i>
    <i r="1">
      <x v="2"/>
    </i>
    <i r="1">
      <x v="238"/>
    </i>
    <i r="1">
      <x v="106"/>
    </i>
    <i r="1">
      <x v="244"/>
    </i>
    <i r="1">
      <x v="108"/>
    </i>
    <i r="1">
      <x v="38"/>
    </i>
    <i r="1">
      <x v="129"/>
    </i>
    <i>
      <x v="13"/>
    </i>
    <i r="1">
      <x v="200"/>
    </i>
    <i r="1">
      <x v="215"/>
    </i>
    <i r="1">
      <x v="18"/>
    </i>
    <i r="1">
      <x v="14"/>
    </i>
    <i r="1">
      <x v="187"/>
    </i>
    <i r="1">
      <x v="162"/>
    </i>
    <i r="1">
      <x v="21"/>
    </i>
    <i r="1">
      <x v="208"/>
    </i>
    <i r="1">
      <x v="216"/>
    </i>
    <i r="1">
      <x v="53"/>
    </i>
    <i r="1">
      <x v="92"/>
    </i>
    <i r="1">
      <x v="192"/>
    </i>
    <i r="1">
      <x v="168"/>
    </i>
    <i r="1">
      <x v="214"/>
    </i>
    <i r="1">
      <x v="70"/>
    </i>
    <i r="1">
      <x v="184"/>
    </i>
    <i r="1">
      <x v="75"/>
    </i>
    <i r="1">
      <x v="52"/>
    </i>
    <i r="1">
      <x v="85"/>
    </i>
    <i r="1">
      <x v="65"/>
    </i>
    <i r="1">
      <x v="24"/>
    </i>
    <i r="1">
      <x v="170"/>
    </i>
    <i r="1">
      <x v="221"/>
    </i>
    <i r="1">
      <x v="27"/>
    </i>
    <i r="1">
      <x v="232"/>
    </i>
    <i r="1">
      <x v="50"/>
    </i>
    <i r="1">
      <x v="9"/>
    </i>
    <i r="1">
      <x v="211"/>
    </i>
    <i r="1">
      <x v="131"/>
    </i>
    <i r="1">
      <x v="12"/>
    </i>
    <i r="1">
      <x v="148"/>
    </i>
    <i r="1">
      <x v="26"/>
    </i>
    <i r="1">
      <x v="230"/>
    </i>
    <i r="1">
      <x v="100"/>
    </i>
    <i r="1">
      <x v="255"/>
    </i>
    <i r="1">
      <x v="115"/>
    </i>
    <i r="1">
      <x v="127"/>
    </i>
    <i>
      <x v="14"/>
    </i>
    <i r="1">
      <x v="14"/>
    </i>
    <i r="1">
      <x v="21"/>
    </i>
    <i r="1">
      <x v="115"/>
    </i>
    <i r="1">
      <x v="222"/>
    </i>
    <i r="1">
      <x v="154"/>
    </i>
    <i r="1">
      <x v="172"/>
    </i>
    <i r="1">
      <x v="214"/>
    </i>
    <i r="1">
      <x v="44"/>
    </i>
    <i r="1">
      <x v="13"/>
    </i>
    <i r="1">
      <x v="93"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# of Companies" fld="1" baseField="0" baseItem="0"/>
    <dataField name="% of Industry Total" fld="1" baseField="7" baseItem="0" numFmtId="10">
      <extLst>
        <ext xmlns:x14="http://schemas.microsoft.com/office/spreadsheetml/2009/9/main" uri="{E15A36E0-9728-4e99-A89B-3F7291B0FE68}">
          <x14:dataField pivotShowAs="percentOfParent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F0A8DF-ACCF-40E2-8A12-FE5122511FE4}" name="PivotTable1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14" firstHeaderRow="1" firstDataRow="1" firstDataCol="1"/>
  <pivotFields count="25">
    <pivotField showAll="0"/>
    <pivotField dataField="1" showAll="0"/>
    <pivotField showAll="0"/>
    <pivotField showAll="0"/>
    <pivotField numFmtId="3" showAll="0"/>
    <pivotField numFmtId="164" showAll="0"/>
    <pivotField showAll="0"/>
    <pivotField showAll="0"/>
    <pivotField showAll="0"/>
    <pivotField axis="axisRow" showAll="0" measureFilter="1" sortType="descending">
      <items count="47">
        <item x="34"/>
        <item x="3"/>
        <item x="25"/>
        <item x="5"/>
        <item x="21"/>
        <item x="35"/>
        <item x="23"/>
        <item x="14"/>
        <item x="33"/>
        <item x="0"/>
        <item x="22"/>
        <item x="44"/>
        <item x="43"/>
        <item x="20"/>
        <item x="9"/>
        <item x="17"/>
        <item x="16"/>
        <item x="10"/>
        <item x="11"/>
        <item x="6"/>
        <item x="7"/>
        <item x="26"/>
        <item x="18"/>
        <item x="45"/>
        <item x="36"/>
        <item x="19"/>
        <item x="41"/>
        <item x="38"/>
        <item x="13"/>
        <item x="15"/>
        <item x="42"/>
        <item x="32"/>
        <item x="40"/>
        <item x="39"/>
        <item x="24"/>
        <item x="30"/>
        <item x="12"/>
        <item x="37"/>
        <item x="2"/>
        <item x="28"/>
        <item x="31"/>
        <item x="8"/>
        <item x="27"/>
        <item x="4"/>
        <item x="1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9"/>
  </rowFields>
  <rowItems count="11">
    <i>
      <x v="44"/>
    </i>
    <i>
      <x v="9"/>
    </i>
    <i>
      <x v="19"/>
    </i>
    <i>
      <x v="43"/>
    </i>
    <i>
      <x v="17"/>
    </i>
    <i>
      <x v="16"/>
    </i>
    <i>
      <x v="22"/>
    </i>
    <i>
      <x v="7"/>
    </i>
    <i>
      <x v="6"/>
    </i>
    <i>
      <x v="34"/>
    </i>
    <i>
      <x v="36"/>
    </i>
  </rowItems>
  <colItems count="1">
    <i/>
  </colItems>
  <dataFields count="1">
    <dataField name="# of Companies" fld="1" baseField="0" baseItem="0"/>
  </dataFields>
  <pivotTableStyleInfo name="PivotStyleLight16" showRowHeaders="1" showColHeaders="1" showRowStripes="0" showColStripes="0" showLastColumn="1"/>
  <filters count="1">
    <filter fld="9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3EFBAB-3E03-472B-B36B-539D0CBF90F7}" name="PivotTable2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 chartFormat="1">
  <location ref="E3:G23" firstHeaderRow="1" firstDataRow="1" firstDataCol="2"/>
  <pivotFields count="25">
    <pivotField axis="axisRow" compact="0" showAll="0" measureFilter="1" sortType="descending">
      <items count="1073">
        <item x="354"/>
        <item x="852"/>
        <item x="96"/>
        <item x="539"/>
        <item x="602"/>
        <item x="853"/>
        <item x="149"/>
        <item x="254"/>
        <item x="434"/>
        <item x="167"/>
        <item x="512"/>
        <item x="807"/>
        <item x="519"/>
        <item x="255"/>
        <item x="322"/>
        <item x="762"/>
        <item x="514"/>
        <item x="540"/>
        <item x="435"/>
        <item x="323"/>
        <item x="763"/>
        <item x="854"/>
        <item x="855"/>
        <item x="390"/>
        <item x="856"/>
        <item x="32"/>
        <item x="105"/>
        <item x="541"/>
        <item x="497"/>
        <item x="857"/>
        <item x="542"/>
        <item x="466"/>
        <item x="764"/>
        <item x="50"/>
        <item x="520"/>
        <item x="680"/>
        <item x="492"/>
        <item x="717"/>
        <item x="858"/>
        <item x="603"/>
        <item x="859"/>
        <item x="324"/>
        <item x="860"/>
        <item x="861"/>
        <item x="325"/>
        <item x="391"/>
        <item x="139"/>
        <item x="538"/>
        <item x="862"/>
        <item x="543"/>
        <item x="808"/>
        <item x="384"/>
        <item x="191"/>
        <item x="301"/>
        <item x="544"/>
        <item x="604"/>
        <item x="863"/>
        <item x="666"/>
        <item x="864"/>
        <item x="195"/>
        <item x="29"/>
        <item x="203"/>
        <item x="436"/>
        <item x="392"/>
        <item x="865"/>
        <item x="866"/>
        <item x="686"/>
        <item x="805"/>
        <item x="393"/>
        <item x="724"/>
        <item x="87"/>
        <item x="867"/>
        <item x="256"/>
        <item x="220"/>
        <item x="97"/>
        <item x="246"/>
        <item x="545"/>
        <item x="546"/>
        <item x="687"/>
        <item x="868"/>
        <item x="869"/>
        <item x="274"/>
        <item x="605"/>
        <item x="112"/>
        <item x="355"/>
        <item x="870"/>
        <item x="871"/>
        <item x="662"/>
        <item x="123"/>
        <item x="872"/>
        <item x="873"/>
        <item x="124"/>
        <item x="874"/>
        <item x="729"/>
        <item x="143"/>
        <item x="809"/>
        <item x="376"/>
        <item x="311"/>
        <item x="748"/>
        <item x="765"/>
        <item x="35"/>
        <item x="467"/>
        <item x="875"/>
        <item x="36"/>
        <item x="215"/>
        <item x="437"/>
        <item x="498"/>
        <item x="547"/>
        <item x="548"/>
        <item x="101"/>
        <item x="876"/>
        <item x="24"/>
        <item x="295"/>
        <item x="326"/>
        <item x="302"/>
        <item x="499"/>
        <item x="877"/>
        <item x="878"/>
        <item x="356"/>
        <item x="40"/>
        <item x="879"/>
        <item x="880"/>
        <item x="679"/>
        <item x="357"/>
        <item x="485"/>
        <item x="221"/>
        <item x="385"/>
        <item x="33"/>
        <item x="881"/>
        <item x="222"/>
        <item x="394"/>
        <item x="549"/>
        <item x="15"/>
        <item x="0"/>
        <item x="257"/>
        <item x="882"/>
        <item x="154"/>
        <item x="688"/>
        <item x="883"/>
        <item x="884"/>
        <item x="327"/>
        <item x="550"/>
        <item x="358"/>
        <item x="885"/>
        <item x="395"/>
        <item x="5"/>
        <item x="438"/>
        <item x="439"/>
        <item x="886"/>
        <item x="749"/>
        <item x="440"/>
        <item x="328"/>
        <item x="766"/>
        <item x="887"/>
        <item x="78"/>
        <item x="810"/>
        <item x="888"/>
        <item x="286"/>
        <item x="469"/>
        <item x="889"/>
        <item x="90"/>
        <item x="359"/>
        <item x="258"/>
        <item x="730"/>
        <item x="303"/>
        <item x="606"/>
        <item x="44"/>
        <item x="177"/>
        <item x="150"/>
        <item x="223"/>
        <item x="360"/>
        <item x="361"/>
        <item x="207"/>
        <item x="362"/>
        <item x="178"/>
        <item x="6"/>
        <item x="140"/>
        <item x="51"/>
        <item x="890"/>
        <item x="811"/>
        <item x="14"/>
        <item x="607"/>
        <item x="146"/>
        <item x="551"/>
        <item x="891"/>
        <item x="892"/>
        <item x="329"/>
        <item x="470"/>
        <item x="113"/>
        <item x="893"/>
        <item x="275"/>
        <item x="689"/>
        <item x="377"/>
        <item x="552"/>
        <item x="894"/>
        <item x="553"/>
        <item x="224"/>
        <item x="441"/>
        <item x="554"/>
        <item x="799"/>
        <item x="555"/>
        <item x="516"/>
        <item x="131"/>
        <item x="225"/>
        <item x="330"/>
        <item x="179"/>
        <item x="155"/>
        <item x="690"/>
        <item x="396"/>
        <item x="252"/>
        <item x="812"/>
        <item x="397"/>
        <item x="521"/>
        <item x="731"/>
        <item x="398"/>
        <item x="147"/>
        <item x="141"/>
        <item x="895"/>
        <item x="180"/>
        <item x="522"/>
        <item x="99"/>
        <item x="331"/>
        <item x="304"/>
        <item x="896"/>
        <item x="296"/>
        <item x="681"/>
        <item x="767"/>
        <item x="192"/>
        <item x="86"/>
        <item x="608"/>
        <item x="151"/>
        <item x="442"/>
        <item x="332"/>
        <item x="399"/>
        <item x="668"/>
        <item x="500"/>
        <item x="253"/>
        <item x="239"/>
        <item x="813"/>
        <item x="127"/>
        <item x="768"/>
        <item x="74"/>
        <item x="897"/>
        <item x="9"/>
        <item x="142"/>
        <item x="216"/>
        <item x="114"/>
        <item x="208"/>
        <item x="471"/>
        <item x="106"/>
        <item x="609"/>
        <item x="691"/>
        <item x="692"/>
        <item x="333"/>
        <item x="693"/>
        <item x="556"/>
        <item x="844"/>
        <item x="898"/>
        <item x="400"/>
        <item x="26"/>
        <item x="501"/>
        <item x="507"/>
        <item x="899"/>
        <item x="259"/>
        <item x="52"/>
        <item x="21"/>
        <item x="472"/>
        <item x="732"/>
        <item x="557"/>
        <item x="71"/>
        <item x="610"/>
        <item x="109"/>
        <item x="733"/>
        <item x="473"/>
        <item x="900"/>
        <item x="297"/>
        <item x="70"/>
        <item x="558"/>
        <item x="901"/>
        <item x="312"/>
        <item x="559"/>
        <item x="669"/>
        <item x="60"/>
        <item x="902"/>
        <item x="204"/>
        <item x="903"/>
        <item x="663"/>
        <item x="102"/>
        <item x="659"/>
        <item x="904"/>
        <item x="658"/>
        <item x="905"/>
        <item x="363"/>
        <item x="523"/>
        <item x="611"/>
        <item x="401"/>
        <item x="906"/>
        <item x="800"/>
        <item x="907"/>
        <item x="386"/>
        <item x="364"/>
        <item x="814"/>
        <item x="694"/>
        <item x="11"/>
        <item x="695"/>
        <item x="718"/>
        <item x="612"/>
        <item x="305"/>
        <item x="815"/>
        <item x="908"/>
        <item x="287"/>
        <item x="560"/>
        <item x="613"/>
        <item x="909"/>
        <item x="443"/>
        <item x="561"/>
        <item x="910"/>
        <item x="389"/>
        <item x="444"/>
        <item x="670"/>
        <item x="614"/>
        <item x="31"/>
        <item x="205"/>
        <item x="13"/>
        <item x="226"/>
        <item x="911"/>
        <item x="365"/>
        <item x="260"/>
        <item x="912"/>
        <item x="53"/>
        <item x="696"/>
        <item x="81"/>
        <item x="697"/>
        <item x="816"/>
        <item x="524"/>
        <item x="913"/>
        <item x="698"/>
        <item x="110"/>
        <item x="914"/>
        <item x="915"/>
        <item x="916"/>
        <item x="82"/>
        <item x="313"/>
        <item x="615"/>
        <item x="750"/>
        <item x="334"/>
        <item x="734"/>
        <item x="181"/>
        <item x="769"/>
        <item x="335"/>
        <item x="562"/>
        <item x="667"/>
        <item x="336"/>
        <item x="525"/>
        <item x="917"/>
        <item x="918"/>
        <item x="12"/>
        <item x="508"/>
        <item x="817"/>
        <item x="919"/>
        <item x="818"/>
        <item x="502"/>
        <item x="759"/>
        <item x="261"/>
        <item x="920"/>
        <item x="819"/>
        <item x="921"/>
        <item x="922"/>
        <item x="770"/>
        <item x="98"/>
        <item x="22"/>
        <item x="34"/>
        <item x="402"/>
        <item x="820"/>
        <item x="923"/>
        <item x="43"/>
        <item x="821"/>
        <item x="616"/>
        <item x="209"/>
        <item x="460"/>
        <item x="924"/>
        <item x="196"/>
        <item x="526"/>
        <item x="94"/>
        <item x="37"/>
        <item x="23"/>
        <item x="316"/>
        <item x="262"/>
        <item x="474"/>
        <item x="725"/>
        <item x="337"/>
        <item x="28"/>
        <item x="300"/>
        <item x="486"/>
        <item x="168"/>
        <item x="925"/>
        <item x="726"/>
        <item x="338"/>
        <item x="771"/>
        <item x="801"/>
        <item x="206"/>
        <item x="563"/>
        <item x="699"/>
        <item x="54"/>
        <item x="503"/>
        <item x="682"/>
        <item x="475"/>
        <item x="926"/>
        <item x="182"/>
        <item x="927"/>
        <item x="802"/>
        <item x="476"/>
        <item x="477"/>
        <item x="928"/>
        <item x="929"/>
        <item x="388"/>
        <item x="772"/>
        <item x="656"/>
        <item x="366"/>
        <item x="930"/>
        <item x="375"/>
        <item x="461"/>
        <item x="317"/>
        <item x="183"/>
        <item x="121"/>
        <item x="564"/>
        <item x="249"/>
        <item x="931"/>
        <item x="445"/>
        <item x="446"/>
        <item x="751"/>
        <item x="77"/>
        <item x="156"/>
        <item x="175"/>
        <item x="617"/>
        <item x="932"/>
        <item x="227"/>
        <item x="128"/>
        <item x="219"/>
        <item x="513"/>
        <item x="933"/>
        <item x="565"/>
        <item x="618"/>
        <item x="619"/>
        <item x="934"/>
        <item x="169"/>
        <item x="620"/>
        <item x="935"/>
        <item x="125"/>
        <item x="936"/>
        <item x="157"/>
        <item x="403"/>
        <item x="937"/>
        <item x="367"/>
        <item x="298"/>
        <item x="368"/>
        <item x="263"/>
        <item x="404"/>
        <item x="85"/>
        <item x="378"/>
        <item x="773"/>
        <item x="752"/>
        <item x="184"/>
        <item x="938"/>
        <item x="447"/>
        <item x="939"/>
        <item x="264"/>
        <item x="940"/>
        <item x="379"/>
        <item x="306"/>
        <item x="760"/>
        <item x="735"/>
        <item x="845"/>
        <item x="7"/>
        <item x="210"/>
        <item x="941"/>
        <item x="746"/>
        <item x="942"/>
        <item x="527"/>
        <item x="339"/>
        <item x="943"/>
        <item x="796"/>
        <item x="307"/>
        <item x="736"/>
        <item x="566"/>
        <item x="567"/>
        <item x="737"/>
        <item x="621"/>
        <item x="822"/>
        <item x="16"/>
        <item x="528"/>
        <item x="622"/>
        <item x="846"/>
        <item x="462"/>
        <item x="774"/>
        <item x="671"/>
        <item x="944"/>
        <item x="823"/>
        <item x="623"/>
        <item x="279"/>
        <item x="369"/>
        <item x="624"/>
        <item x="8"/>
        <item x="672"/>
        <item x="568"/>
        <item x="824"/>
        <item x="569"/>
        <item x="65"/>
        <item x="625"/>
        <item x="570"/>
        <item x="487"/>
        <item x="945"/>
        <item x="946"/>
        <item x="340"/>
        <item x="4"/>
        <item x="67"/>
        <item x="719"/>
        <item x="947"/>
        <item x="288"/>
        <item x="738"/>
        <item x="700"/>
        <item x="948"/>
        <item x="701"/>
        <item x="174"/>
        <item x="571"/>
        <item x="626"/>
        <item x="753"/>
        <item x="664"/>
        <item x="240"/>
        <item x="793"/>
        <item x="75"/>
        <item x="55"/>
        <item x="949"/>
        <item x="341"/>
        <item x="342"/>
        <item x="950"/>
        <item x="825"/>
        <item x="851"/>
        <item x="405"/>
        <item x="137"/>
        <item x="173"/>
        <item x="951"/>
        <item x="952"/>
        <item x="120"/>
        <item x="953"/>
        <item x="627"/>
        <item x="509"/>
        <item x="954"/>
        <item x="628"/>
        <item x="739"/>
        <item x="775"/>
        <item x="740"/>
        <item x="955"/>
        <item x="318"/>
        <item x="572"/>
        <item x="956"/>
        <item x="429"/>
        <item x="573"/>
        <item x="343"/>
        <item x="741"/>
        <item x="574"/>
        <item x="795"/>
        <item x="406"/>
        <item x="957"/>
        <item x="122"/>
        <item x="683"/>
        <item x="958"/>
        <item x="575"/>
        <item x="576"/>
        <item x="959"/>
        <item x="838"/>
        <item x="107"/>
        <item x="960"/>
        <item x="742"/>
        <item x="276"/>
        <item x="754"/>
        <item x="299"/>
        <item x="961"/>
        <item x="407"/>
        <item x="847"/>
        <item x="962"/>
        <item x="529"/>
        <item x="963"/>
        <item x="218"/>
        <item x="964"/>
        <item x="129"/>
        <item x="228"/>
        <item x="84"/>
        <item x="130"/>
        <item x="229"/>
        <item x="965"/>
        <item x="776"/>
        <item x="448"/>
        <item x="251"/>
        <item x="966"/>
        <item x="657"/>
        <item x="380"/>
        <item x="777"/>
        <item x="794"/>
        <item x="967"/>
        <item x="185"/>
        <item x="18"/>
        <item x="577"/>
        <item x="848"/>
        <item x="629"/>
        <item x="430"/>
        <item x="843"/>
        <item x="968"/>
        <item x="797"/>
        <item x="578"/>
        <item x="630"/>
        <item x="673"/>
        <item x="241"/>
        <item x="969"/>
        <item x="108"/>
        <item x="408"/>
        <item x="970"/>
        <item x="491"/>
        <item x="133"/>
        <item x="158"/>
        <item x="176"/>
        <item x="971"/>
        <item x="722"/>
        <item x="530"/>
        <item x="972"/>
        <item x="409"/>
        <item x="579"/>
        <item x="504"/>
        <item x="973"/>
        <item x="531"/>
        <item x="778"/>
        <item x="580"/>
        <item x="755"/>
        <item x="66"/>
        <item x="83"/>
        <item x="974"/>
        <item x="581"/>
        <item x="715"/>
        <item x="582"/>
        <item x="72"/>
        <item x="975"/>
        <item x="976"/>
        <item x="977"/>
        <item x="758"/>
        <item x="230"/>
        <item x="410"/>
        <item x="826"/>
        <item x="289"/>
        <item x="68"/>
        <item x="381"/>
        <item x="978"/>
        <item x="979"/>
        <item x="980"/>
        <item x="197"/>
        <item x="30"/>
        <item x="411"/>
        <item x="56"/>
        <item x="505"/>
        <item x="981"/>
        <item x="63"/>
        <item x="319"/>
        <item x="837"/>
        <item x="290"/>
        <item x="247"/>
        <item x="583"/>
        <item x="779"/>
        <item x="488"/>
        <item x="159"/>
        <item x="780"/>
        <item x="88"/>
        <item x="160"/>
        <item x="412"/>
        <item x="231"/>
        <item x="982"/>
        <item x="983"/>
        <item x="984"/>
        <item x="152"/>
        <item x="584"/>
        <item x="242"/>
        <item x="27"/>
        <item x="510"/>
        <item x="985"/>
        <item x="463"/>
        <item x="986"/>
        <item x="987"/>
        <item x="665"/>
        <item x="850"/>
        <item x="988"/>
        <item x="188"/>
        <item x="272"/>
        <item x="189"/>
        <item x="344"/>
        <item x="48"/>
        <item x="684"/>
        <item x="631"/>
        <item x="747"/>
        <item x="989"/>
        <item x="282"/>
        <item x="47"/>
        <item x="413"/>
        <item x="370"/>
        <item x="990"/>
        <item x="382"/>
        <item x="702"/>
        <item x="703"/>
        <item x="198"/>
        <item x="414"/>
        <item x="991"/>
        <item x="232"/>
        <item x="992"/>
        <item x="493"/>
        <item x="478"/>
        <item x="449"/>
        <item x="532"/>
        <item x="993"/>
        <item x="277"/>
        <item x="994"/>
        <item x="827"/>
        <item x="415"/>
        <item x="115"/>
        <item x="995"/>
        <item x="781"/>
        <item x="828"/>
        <item x="632"/>
        <item x="996"/>
        <item x="782"/>
        <item x="161"/>
        <item x="633"/>
        <item x="585"/>
        <item x="997"/>
        <item x="998"/>
        <item x="25"/>
        <item x="999"/>
        <item x="144"/>
        <item x="278"/>
        <item x="345"/>
        <item x="233"/>
        <item x="1000"/>
        <item x="371"/>
        <item x="62"/>
        <item x="111"/>
        <item x="1001"/>
        <item x="586"/>
        <item x="783"/>
        <item x="1002"/>
        <item x="704"/>
        <item x="479"/>
        <item x="280"/>
        <item x="372"/>
        <item x="314"/>
        <item x="784"/>
        <item x="634"/>
        <item x="162"/>
        <item x="661"/>
        <item x="1003"/>
        <item x="153"/>
        <item x="1004"/>
        <item x="785"/>
        <item x="587"/>
        <item x="635"/>
        <item x="170"/>
        <item x="839"/>
        <item x="79"/>
        <item x="1005"/>
        <item x="148"/>
        <item x="20"/>
        <item x="1006"/>
        <item x="73"/>
        <item x="705"/>
        <item x="803"/>
        <item x="186"/>
        <item x="533"/>
        <item x="1007"/>
        <item x="57"/>
        <item x="588"/>
        <item x="199"/>
        <item x="1008"/>
        <item x="506"/>
        <item x="193"/>
        <item x="211"/>
        <item x="116"/>
        <item x="1009"/>
        <item x="480"/>
        <item x="346"/>
        <item x="517"/>
        <item x="10"/>
        <item x="1010"/>
        <item x="723"/>
        <item x="829"/>
        <item x="46"/>
        <item x="89"/>
        <item x="840"/>
        <item x="100"/>
        <item x="786"/>
        <item x="536"/>
        <item x="534"/>
        <item x="1011"/>
        <item x="756"/>
        <item x="132"/>
        <item x="841"/>
        <item x="234"/>
        <item x="450"/>
        <item x="706"/>
        <item x="1012"/>
        <item x="163"/>
        <item x="1013"/>
        <item x="707"/>
        <item x="1014"/>
        <item x="93"/>
        <item x="1015"/>
        <item x="291"/>
        <item x="787"/>
        <item x="347"/>
        <item x="383"/>
        <item x="849"/>
        <item x="830"/>
        <item x="1016"/>
        <item x="49"/>
        <item x="200"/>
        <item x="2"/>
        <item x="1017"/>
        <item x="1018"/>
        <item x="1019"/>
        <item x="1020"/>
        <item x="636"/>
        <item x="637"/>
        <item x="265"/>
        <item x="1021"/>
        <item x="266"/>
        <item x="1022"/>
        <item x="721"/>
        <item x="292"/>
        <item x="831"/>
        <item x="638"/>
        <item x="308"/>
        <item x="348"/>
        <item x="489"/>
        <item x="1023"/>
        <item x="1024"/>
        <item x="1025"/>
        <item x="451"/>
        <item x="788"/>
        <item x="589"/>
        <item x="416"/>
        <item x="1026"/>
        <item x="639"/>
        <item x="417"/>
        <item x="1027"/>
        <item x="1028"/>
        <item x="64"/>
        <item x="842"/>
        <item x="134"/>
        <item x="464"/>
        <item x="1029"/>
        <item x="418"/>
        <item x="267"/>
        <item x="685"/>
        <item x="201"/>
        <item x="349"/>
        <item x="1030"/>
        <item x="281"/>
        <item x="1"/>
        <item x="708"/>
        <item x="674"/>
        <item x="761"/>
        <item x="494"/>
        <item x="1031"/>
        <item x="315"/>
        <item x="481"/>
        <item x="590"/>
        <item x="214"/>
        <item x="832"/>
        <item x="1032"/>
        <item x="433"/>
        <item x="283"/>
        <item x="591"/>
        <item x="537"/>
        <item x="709"/>
        <item x="212"/>
        <item x="804"/>
        <item x="419"/>
        <item x="420"/>
        <item x="3"/>
        <item x="1033"/>
        <item x="640"/>
        <item x="833"/>
        <item x="104"/>
        <item x="41"/>
        <item x="1034"/>
        <item x="592"/>
        <item x="710"/>
        <item x="268"/>
        <item x="757"/>
        <item x="58"/>
        <item x="641"/>
        <item x="834"/>
        <item x="69"/>
        <item x="1035"/>
        <item x="675"/>
        <item x="789"/>
        <item x="1036"/>
        <item x="187"/>
        <item x="806"/>
        <item x="421"/>
        <item x="80"/>
        <item x="1037"/>
        <item x="1038"/>
        <item x="1039"/>
        <item x="835"/>
        <item x="743"/>
        <item x="1040"/>
        <item x="1041"/>
        <item x="1042"/>
        <item x="213"/>
        <item x="59"/>
        <item x="309"/>
        <item x="593"/>
        <item x="1043"/>
        <item x="76"/>
        <item x="452"/>
        <item x="727"/>
        <item x="91"/>
        <item x="1044"/>
        <item x="145"/>
        <item x="459"/>
        <item x="387"/>
        <item x="350"/>
        <item x="458"/>
        <item x="294"/>
        <item x="351"/>
        <item x="744"/>
        <item x="250"/>
        <item x="594"/>
        <item x="1045"/>
        <item x="1046"/>
        <item x="95"/>
        <item x="711"/>
        <item x="1047"/>
        <item x="453"/>
        <item x="495"/>
        <item x="660"/>
        <item x="373"/>
        <item x="798"/>
        <item x="422"/>
        <item x="642"/>
        <item x="172"/>
        <item x="431"/>
        <item x="138"/>
        <item x="320"/>
        <item x="643"/>
        <item x="273"/>
        <item x="1048"/>
        <item x="269"/>
        <item x="728"/>
        <item x="454"/>
        <item x="164"/>
        <item x="595"/>
        <item x="790"/>
        <item x="119"/>
        <item x="423"/>
        <item x="243"/>
        <item x="490"/>
        <item x="535"/>
        <item x="1049"/>
        <item x="644"/>
        <item x="270"/>
        <item x="202"/>
        <item x="645"/>
        <item x="1050"/>
        <item x="716"/>
        <item x="1051"/>
        <item x="424"/>
        <item x="646"/>
        <item x="596"/>
        <item x="271"/>
        <item x="425"/>
        <item x="455"/>
        <item x="482"/>
        <item x="293"/>
        <item x="117"/>
        <item x="712"/>
        <item x="136"/>
        <item x="135"/>
        <item x="597"/>
        <item x="1052"/>
        <item x="1053"/>
        <item x="244"/>
        <item x="1054"/>
        <item x="518"/>
        <item x="468"/>
        <item x="1055"/>
        <item x="1056"/>
        <item x="235"/>
        <item x="647"/>
        <item x="1057"/>
        <item x="483"/>
        <item x="456"/>
        <item x="236"/>
        <item x="648"/>
        <item x="103"/>
        <item x="217"/>
        <item x="352"/>
        <item x="1058"/>
        <item x="42"/>
        <item x="1059"/>
        <item x="465"/>
        <item x="432"/>
        <item x="190"/>
        <item x="426"/>
        <item x="194"/>
        <item x="353"/>
        <item x="126"/>
        <item x="165"/>
        <item x="1060"/>
        <item x="118"/>
        <item x="791"/>
        <item x="321"/>
        <item x="248"/>
        <item x="1061"/>
        <item x="649"/>
        <item x="1062"/>
        <item x="1063"/>
        <item x="650"/>
        <item x="651"/>
        <item x="17"/>
        <item x="676"/>
        <item x="374"/>
        <item x="598"/>
        <item x="38"/>
        <item x="599"/>
        <item x="792"/>
        <item x="600"/>
        <item x="61"/>
        <item x="720"/>
        <item x="171"/>
        <item x="1064"/>
        <item x="713"/>
        <item x="652"/>
        <item x="677"/>
        <item x="653"/>
        <item x="654"/>
        <item x="1065"/>
        <item x="515"/>
        <item x="245"/>
        <item x="655"/>
        <item x="714"/>
        <item x="284"/>
        <item x="19"/>
        <item x="237"/>
        <item x="745"/>
        <item x="678"/>
        <item x="1066"/>
        <item x="238"/>
        <item x="836"/>
        <item x="484"/>
        <item x="427"/>
        <item x="166"/>
        <item x="428"/>
        <item x="285"/>
        <item x="1067"/>
        <item x="1068"/>
        <item x="457"/>
        <item x="1069"/>
        <item x="601"/>
        <item x="310"/>
        <item x="92"/>
        <item x="511"/>
        <item x="39"/>
        <item x="1070"/>
        <item x="496"/>
        <item x="45"/>
        <item x="107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compact="0" showAll="0"/>
    <pivotField compact="0" showAll="0"/>
    <pivotField dataField="1" compact="0" numFmtId="3" showAll="0"/>
    <pivotField compact="0" numFmtId="164" showAll="0"/>
    <pivotField compact="0" showAll="0"/>
    <pivotField compact="0" showAll="0"/>
    <pivotField compact="0" showAll="0"/>
    <pivotField axis="axisRow" compact="0" showAll="0">
      <items count="47">
        <item x="34"/>
        <item x="3"/>
        <item x="25"/>
        <item x="5"/>
        <item x="21"/>
        <item x="35"/>
        <item x="23"/>
        <item x="14"/>
        <item x="33"/>
        <item x="0"/>
        <item x="22"/>
        <item x="44"/>
        <item x="43"/>
        <item x="20"/>
        <item x="9"/>
        <item x="17"/>
        <item x="16"/>
        <item x="10"/>
        <item x="11"/>
        <item x="6"/>
        <item x="7"/>
        <item x="26"/>
        <item x="18"/>
        <item x="45"/>
        <item x="36"/>
        <item x="19"/>
        <item x="41"/>
        <item x="38"/>
        <item x="13"/>
        <item x="15"/>
        <item x="42"/>
        <item x="32"/>
        <item x="40"/>
        <item x="39"/>
        <item x="24"/>
        <item x="30"/>
        <item x="12"/>
        <item x="37"/>
        <item x="2"/>
        <item x="28"/>
        <item x="31"/>
        <item x="8"/>
        <item x="27"/>
        <item x="4"/>
        <item x="1"/>
        <item x="29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</pivotFields>
  <rowFields count="2">
    <field x="0"/>
    <field x="9"/>
  </rowFields>
  <rowItems count="20">
    <i>
      <x v="133"/>
    </i>
    <i r="1">
      <x v="9"/>
    </i>
    <i>
      <x v="819"/>
    </i>
    <i r="1">
      <x v="9"/>
    </i>
    <i>
      <x v="861"/>
    </i>
    <i r="1">
      <x v="44"/>
    </i>
    <i>
      <x v="882"/>
    </i>
    <i r="1">
      <x v="44"/>
    </i>
    <i>
      <x v="514"/>
    </i>
    <i r="1">
      <x v="38"/>
    </i>
    <i>
      <x v="145"/>
    </i>
    <i r="1">
      <x v="1"/>
    </i>
    <i>
      <x v="175"/>
    </i>
    <i r="1">
      <x v="43"/>
    </i>
    <i>
      <x v="473"/>
    </i>
    <i r="1">
      <x v="44"/>
    </i>
    <i>
      <x v="502"/>
    </i>
    <i r="1">
      <x v="44"/>
    </i>
    <i>
      <x v="243"/>
    </i>
    <i r="1">
      <x v="44"/>
    </i>
  </rowItems>
  <colItems count="1">
    <i/>
  </colItems>
  <dataFields count="1">
    <dataField name="Total Value" fld="4" baseField="0" baseItem="0" numFmtId="167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03CD12-73D2-4807-8661-59DB4579FF2A}" name="Investors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outline="1" outlineData="1" compactData="0" multipleFieldFilters="0">
  <location ref="A3:E18" firstHeaderRow="0" firstDataRow="1" firstDataCol="1"/>
  <pivotFields count="25">
    <pivotField compact="0" showAll="0"/>
    <pivotField compact="0" showAll="0"/>
    <pivotField compact="0" showAll="0"/>
    <pivotField compact="0" showAll="0"/>
    <pivotField compact="0" numFmtId="3" showAll="0"/>
    <pivotField compact="0" numFmtId="164" showAll="0"/>
    <pivotField compact="0" showAll="0"/>
    <pivotField axis="axisRow" compact="0" showAll="0">
      <items count="16">
        <item x="0"/>
        <item x="11"/>
        <item x="6"/>
        <item x="13"/>
        <item x="7"/>
        <item x="2"/>
        <item x="8"/>
        <item x="3"/>
        <item x="10"/>
        <item x="9"/>
        <item x="4"/>
        <item x="14"/>
        <item x="1"/>
        <item x="5"/>
        <item x="1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 measureFilter="1">
      <items count="550">
        <item x="51"/>
        <item x="494"/>
        <item x="421"/>
        <item x="545"/>
        <item x="492"/>
        <item x="170"/>
        <item x="290"/>
        <item x="321"/>
        <item x="13"/>
        <item x="28"/>
        <item x="47"/>
        <item x="432"/>
        <item x="228"/>
        <item x="461"/>
        <item x="30"/>
        <item x="115"/>
        <item x="128"/>
        <item x="503"/>
        <item x="390"/>
        <item x="344"/>
        <item x="73"/>
        <item x="118"/>
        <item x="394"/>
        <item x="66"/>
        <item x="141"/>
        <item x="524"/>
        <item x="266"/>
        <item x="258"/>
        <item x="309"/>
        <item x="92"/>
        <item x="175"/>
        <item x="352"/>
        <item x="459"/>
        <item x="237"/>
        <item x="242"/>
        <item x="5"/>
        <item x="137"/>
        <item x="226"/>
        <item x="537"/>
        <item x="331"/>
        <item x="429"/>
        <item x="174"/>
        <item x="153"/>
        <item x="361"/>
        <item x="387"/>
        <item x="78"/>
        <item x="121"/>
        <item x="431"/>
        <item x="208"/>
        <item x="29"/>
        <item x="516"/>
        <item x="218"/>
        <item x="369"/>
        <item x="106"/>
        <item x="440"/>
        <item x="442"/>
        <item x="281"/>
        <item x="188"/>
        <item x="451"/>
        <item x="65"/>
        <item x="77"/>
        <item x="254"/>
        <item x="436"/>
        <item x="15"/>
        <item x="488"/>
        <item x="317"/>
        <item x="32"/>
        <item x="538"/>
        <item x="253"/>
        <item x="81"/>
        <item x="76"/>
        <item x="55"/>
        <item x="334"/>
        <item x="223"/>
        <item x="428"/>
        <item x="278"/>
        <item x="161"/>
        <item x="111"/>
        <item x="381"/>
        <item x="486"/>
        <item x="358"/>
        <item x="42"/>
        <item x="378"/>
        <item x="212"/>
        <item x="70"/>
        <item x="125"/>
        <item x="311"/>
        <item x="520"/>
        <item x="239"/>
        <item x="535"/>
        <item x="186"/>
        <item x="292"/>
        <item x="449"/>
        <item x="21"/>
        <item x="187"/>
        <item x="101"/>
        <item x="259"/>
        <item x="127"/>
        <item x="91"/>
        <item x="416"/>
        <item x="211"/>
        <item x="489"/>
        <item x="219"/>
        <item x="215"/>
        <item x="347"/>
        <item x="167"/>
        <item x="533"/>
        <item x="95"/>
        <item x="133"/>
        <item x="495"/>
        <item x="105"/>
        <item x="340"/>
        <item x="350"/>
        <item x="419"/>
        <item x="110"/>
        <item x="395"/>
        <item x="327"/>
        <item x="145"/>
        <item x="24"/>
        <item x="158"/>
        <item x="542"/>
        <item x="185"/>
        <item x="163"/>
        <item x="402"/>
        <item x="405"/>
        <item x="465"/>
        <item x="216"/>
        <item x="404"/>
        <item x="94"/>
        <item x="99"/>
        <item x="338"/>
        <item x="270"/>
        <item x="160"/>
        <item x="257"/>
        <item x="53"/>
        <item x="505"/>
        <item x="359"/>
        <item x="172"/>
        <item x="267"/>
        <item x="146"/>
        <item x="301"/>
        <item x="307"/>
        <item x="288"/>
        <item x="202"/>
        <item x="468"/>
        <item x="173"/>
        <item x="336"/>
        <item x="33"/>
        <item x="27"/>
        <item x="233"/>
        <item x="398"/>
        <item x="342"/>
        <item x="38"/>
        <item x="156"/>
        <item x="140"/>
        <item x="441"/>
        <item x="434"/>
        <item x="139"/>
        <item x="22"/>
        <item x="348"/>
        <item x="418"/>
        <item x="293"/>
        <item x="515"/>
        <item x="147"/>
        <item x="283"/>
        <item x="532"/>
        <item x="425"/>
        <item x="102"/>
        <item x="116"/>
        <item x="165"/>
        <item x="119"/>
        <item x="541"/>
        <item x="271"/>
        <item x="282"/>
        <item x="157"/>
        <item x="154"/>
        <item x="83"/>
        <item x="525"/>
        <item x="285"/>
        <item x="152"/>
        <item x="229"/>
        <item x="500"/>
        <item x="135"/>
        <item x="240"/>
        <item x="437"/>
        <item x="117"/>
        <item x="294"/>
        <item x="408"/>
        <item x="497"/>
        <item x="10"/>
        <item x="108"/>
        <item x="481"/>
        <item x="109"/>
        <item x="1"/>
        <item x="164"/>
        <item x="456"/>
        <item x="467"/>
        <item x="443"/>
        <item x="247"/>
        <item x="329"/>
        <item x="536"/>
        <item x="362"/>
        <item x="62"/>
        <item x="18"/>
        <item x="35"/>
        <item x="487"/>
        <item x="453"/>
        <item x="136"/>
        <item x="12"/>
        <item x="480"/>
        <item x="75"/>
        <item x="479"/>
        <item x="265"/>
        <item x="150"/>
        <item x="169"/>
        <item x="132"/>
        <item x="100"/>
        <item x="224"/>
        <item x="521"/>
        <item x="385"/>
        <item x="191"/>
        <item x="155"/>
        <item x="79"/>
        <item x="526"/>
        <item x="295"/>
        <item x="528"/>
        <item x="201"/>
        <item x="134"/>
        <item x="333"/>
        <item x="308"/>
        <item x="176"/>
        <item x="11"/>
        <item x="217"/>
        <item x="190"/>
        <item x="148"/>
        <item x="491"/>
        <item x="424"/>
        <item x="527"/>
        <item x="356"/>
        <item x="547"/>
        <item x="415"/>
        <item x="184"/>
        <item x="296"/>
        <item x="31"/>
        <item x="214"/>
        <item x="304"/>
        <item x="263"/>
        <item x="6"/>
        <item x="126"/>
        <item x="438"/>
        <item x="213"/>
        <item x="58"/>
        <item x="504"/>
        <item x="380"/>
        <item x="82"/>
        <item x="144"/>
        <item x="4"/>
        <item x="420"/>
        <item x="444"/>
        <item x="509"/>
        <item x="446"/>
        <item x="365"/>
        <item x="197"/>
        <item x="323"/>
        <item x="399"/>
        <item x="328"/>
        <item x="363"/>
        <item x="279"/>
        <item x="506"/>
        <item x="299"/>
        <item x="142"/>
        <item x="523"/>
        <item x="544"/>
        <item x="207"/>
        <item x="310"/>
        <item x="46"/>
        <item x="230"/>
        <item x="98"/>
        <item x="3"/>
        <item x="260"/>
        <item x="372"/>
        <item x="411"/>
        <item x="25"/>
        <item x="113"/>
        <item x="277"/>
        <item x="483"/>
        <item x="107"/>
        <item x="326"/>
        <item x="210"/>
        <item x="511"/>
        <item x="370"/>
        <item x="366"/>
        <item x="448"/>
        <item x="447"/>
        <item x="252"/>
        <item x="209"/>
        <item x="462"/>
        <item x="16"/>
        <item x="332"/>
        <item x="396"/>
        <item x="410"/>
        <item x="26"/>
        <item x="177"/>
        <item x="423"/>
        <item x="114"/>
        <item x="302"/>
        <item x="171"/>
        <item x="435"/>
        <item x="349"/>
        <item x="248"/>
        <item x="386"/>
        <item x="71"/>
        <item x="193"/>
        <item x="103"/>
        <item x="367"/>
        <item x="414"/>
        <item x="120"/>
        <item x="59"/>
        <item x="316"/>
        <item x="389"/>
        <item x="36"/>
        <item x="220"/>
        <item x="397"/>
        <item x="268"/>
        <item x="182"/>
        <item x="232"/>
        <item x="168"/>
        <item x="63"/>
        <item x="498"/>
        <item x="198"/>
        <item x="484"/>
        <item x="180"/>
        <item x="466"/>
        <item x="454"/>
        <item x="345"/>
        <item x="353"/>
        <item x="360"/>
        <item x="17"/>
        <item x="496"/>
        <item x="377"/>
        <item x="412"/>
        <item x="122"/>
        <item x="471"/>
        <item x="255"/>
        <item x="337"/>
        <item x="57"/>
        <item x="72"/>
        <item x="499"/>
        <item x="45"/>
        <item x="305"/>
        <item x="325"/>
        <item x="60"/>
        <item x="222"/>
        <item x="548"/>
        <item x="227"/>
        <item x="97"/>
        <item x="320"/>
        <item x="203"/>
        <item x="470"/>
        <item x="250"/>
        <item x="485"/>
        <item x="514"/>
        <item x="90"/>
        <item x="493"/>
        <item x="433"/>
        <item x="375"/>
        <item x="86"/>
        <item x="507"/>
        <item x="472"/>
        <item x="280"/>
        <item x="261"/>
        <item x="413"/>
        <item x="88"/>
        <item x="357"/>
        <item x="249"/>
        <item x="383"/>
        <item x="80"/>
        <item x="312"/>
        <item x="130"/>
        <item x="291"/>
        <item x="179"/>
        <item x="407"/>
        <item x="422"/>
        <item x="469"/>
        <item x="531"/>
        <item x="427"/>
        <item x="474"/>
        <item x="384"/>
        <item x="517"/>
        <item x="234"/>
        <item x="256"/>
        <item x="330"/>
        <item x="319"/>
        <item x="40"/>
        <item x="43"/>
        <item x="275"/>
        <item x="238"/>
        <item x="166"/>
        <item x="373"/>
        <item x="274"/>
        <item x="513"/>
        <item x="324"/>
        <item x="276"/>
        <item x="143"/>
        <item x="34"/>
        <item x="406"/>
        <item x="303"/>
        <item x="543"/>
        <item x="243"/>
        <item x="68"/>
        <item x="417"/>
        <item x="512"/>
        <item x="540"/>
        <item x="439"/>
        <item x="199"/>
        <item x="241"/>
        <item x="41"/>
        <item x="388"/>
        <item x="235"/>
        <item x="473"/>
        <item x="374"/>
        <item x="318"/>
        <item x="8"/>
        <item x="0"/>
        <item x="48"/>
        <item x="192"/>
        <item x="355"/>
        <item x="205"/>
        <item x="284"/>
        <item x="376"/>
        <item x="392"/>
        <item x="501"/>
        <item x="123"/>
        <item x="522"/>
        <item x="183"/>
        <item x="534"/>
        <item x="382"/>
        <item x="458"/>
        <item x="502"/>
        <item x="52"/>
        <item x="61"/>
        <item x="368"/>
        <item x="236"/>
        <item x="244"/>
        <item x="9"/>
        <item x="409"/>
        <item x="445"/>
        <item x="351"/>
        <item x="245"/>
        <item x="287"/>
        <item x="346"/>
        <item x="518"/>
        <item x="225"/>
        <item x="195"/>
        <item x="131"/>
        <item x="298"/>
        <item x="464"/>
        <item x="530"/>
        <item x="272"/>
        <item x="149"/>
        <item x="44"/>
        <item x="181"/>
        <item x="50"/>
        <item x="391"/>
        <item x="246"/>
        <item x="56"/>
        <item x="371"/>
        <item x="490"/>
        <item x="269"/>
        <item x="14"/>
        <item x="478"/>
        <item x="69"/>
        <item x="85"/>
        <item x="273"/>
        <item x="54"/>
        <item x="67"/>
        <item x="7"/>
        <item x="159"/>
        <item x="204"/>
        <item x="64"/>
        <item x="93"/>
        <item x="74"/>
        <item x="313"/>
        <item x="178"/>
        <item x="2"/>
        <item x="189"/>
        <item x="379"/>
        <item x="314"/>
        <item x="322"/>
        <item x="475"/>
        <item x="251"/>
        <item x="400"/>
        <item x="460"/>
        <item x="529"/>
        <item x="206"/>
        <item x="221"/>
        <item x="89"/>
        <item x="510"/>
        <item x="339"/>
        <item x="194"/>
        <item x="306"/>
        <item x="196"/>
        <item x="49"/>
        <item x="354"/>
        <item x="124"/>
        <item x="39"/>
        <item x="264"/>
        <item x="335"/>
        <item x="457"/>
        <item x="20"/>
        <item x="96"/>
        <item x="84"/>
        <item x="403"/>
        <item x="162"/>
        <item x="508"/>
        <item x="200"/>
        <item x="23"/>
        <item x="286"/>
        <item x="300"/>
        <item x="129"/>
        <item x="463"/>
        <item x="476"/>
        <item x="231"/>
        <item x="19"/>
        <item x="539"/>
        <item x="297"/>
        <item x="104"/>
        <item x="401"/>
        <item x="151"/>
        <item x="87"/>
        <item x="519"/>
        <item x="430"/>
        <item x="112"/>
        <item x="477"/>
        <item x="482"/>
        <item x="452"/>
        <item x="455"/>
        <item x="426"/>
        <item x="546"/>
        <item x="37"/>
        <item x="262"/>
        <item x="341"/>
        <item x="364"/>
        <item x="393"/>
        <item x="450"/>
        <item x="343"/>
        <item x="138"/>
        <item x="289"/>
        <item x="315"/>
        <item t="default"/>
      </items>
    </pivotField>
    <pivotField dataField="1" compact="0" showAll="0"/>
    <pivotField dataField="1" compact="0" showAll="0"/>
    <pivotField dataField="1" compact="0" showAll="0"/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</pivotFields>
  <rowFields count="1">
    <field x="7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Investor 1" fld="17" subtotal="count" baseField="0" baseItem="0"/>
    <dataField name="Count of Investor 2" fld="18" subtotal="count" baseField="0" baseItem="0"/>
    <dataField name="Count of Investor 3" fld="19" subtotal="count" baseField="0" baseItem="0"/>
    <dataField name="Count of Investor 4" fld="20" subtotal="count" baseField="0" baseItem="0"/>
  </dataFields>
  <pivotTableStyleInfo name="PivotStyleLight16" showRowHeaders="1" showColHeaders="1" showRowStripes="0" showColStripes="0" showLastColumn="1"/>
  <filters count="1">
    <filter fld="17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C2E1-1ECA-462F-B0BC-E3A28F455068}">
  <dimension ref="A1:B14"/>
  <sheetViews>
    <sheetView showGridLines="0" workbookViewId="0">
      <selection activeCell="A5" sqref="A5"/>
    </sheetView>
  </sheetViews>
  <sheetFormatPr defaultRowHeight="14.4" x14ac:dyDescent="0.3"/>
  <cols>
    <col min="1" max="1" width="19" bestFit="1" customWidth="1"/>
    <col min="2" max="2" width="16.109375" bestFit="1" customWidth="1"/>
    <col min="3" max="4" width="8.44140625" bestFit="1" customWidth="1"/>
    <col min="5" max="5" width="16.77734375" bestFit="1" customWidth="1"/>
  </cols>
  <sheetData>
    <row r="1" spans="1:2" x14ac:dyDescent="0.3">
      <c r="A1" s="3" t="s">
        <v>5</v>
      </c>
      <c r="B1" t="s">
        <v>3046</v>
      </c>
    </row>
    <row r="2" spans="1:2" x14ac:dyDescent="0.3">
      <c r="A2" s="3" t="s">
        <v>3</v>
      </c>
      <c r="B2" t="s">
        <v>3043</v>
      </c>
    </row>
    <row r="4" spans="1:2" x14ac:dyDescent="0.3">
      <c r="A4" s="3" t="s">
        <v>3037</v>
      </c>
      <c r="B4" t="s">
        <v>3042</v>
      </c>
    </row>
    <row r="5" spans="1:2" x14ac:dyDescent="0.3">
      <c r="A5" s="8" t="s">
        <v>237</v>
      </c>
      <c r="B5" s="9">
        <v>125.7605633802817</v>
      </c>
    </row>
    <row r="6" spans="1:2" x14ac:dyDescent="0.3">
      <c r="A6" s="8" t="s">
        <v>2347</v>
      </c>
      <c r="B6" s="9">
        <v>110.11111111111111</v>
      </c>
    </row>
    <row r="7" spans="1:2" x14ac:dyDescent="0.3">
      <c r="A7" s="8" t="s">
        <v>2221</v>
      </c>
      <c r="B7" s="9">
        <v>99</v>
      </c>
    </row>
    <row r="8" spans="1:2" x14ac:dyDescent="0.3">
      <c r="A8" s="8" t="s">
        <v>274</v>
      </c>
      <c r="B8" s="9">
        <v>75.19047619047619</v>
      </c>
    </row>
    <row r="9" spans="1:2" x14ac:dyDescent="0.3">
      <c r="A9" s="8" t="s">
        <v>2264</v>
      </c>
      <c r="B9" s="9">
        <v>70.428571428571431</v>
      </c>
    </row>
    <row r="10" spans="1:2" x14ac:dyDescent="0.3">
      <c r="A10" s="8" t="s">
        <v>43</v>
      </c>
      <c r="B10" s="9">
        <v>68.930069930069934</v>
      </c>
    </row>
    <row r="11" spans="1:2" x14ac:dyDescent="0.3">
      <c r="A11" s="8" t="s">
        <v>2886</v>
      </c>
      <c r="B11" s="9">
        <v>65.666666666666671</v>
      </c>
    </row>
    <row r="12" spans="1:2" x14ac:dyDescent="0.3">
      <c r="A12" s="8" t="s">
        <v>811</v>
      </c>
      <c r="B12" s="9">
        <v>54.555555555555557</v>
      </c>
    </row>
    <row r="13" spans="1:2" x14ac:dyDescent="0.3">
      <c r="A13" s="8" t="s">
        <v>26</v>
      </c>
      <c r="B13" s="9">
        <v>49</v>
      </c>
    </row>
    <row r="14" spans="1:2" x14ac:dyDescent="0.3">
      <c r="A14" s="8" t="s">
        <v>864</v>
      </c>
      <c r="B14" s="9">
        <v>39</v>
      </c>
    </row>
  </sheetData>
  <pageMargins left="0.7" right="0.7" top="0.75" bottom="0.75" header="0.3" footer="0.3"/>
  <pageSetup orientation="portrait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1C43-893D-467A-9D46-76E802C19185}">
  <dimension ref="A3:I274"/>
  <sheetViews>
    <sheetView topLeftCell="A154" workbookViewId="0">
      <selection activeCell="B159" sqref="B159"/>
    </sheetView>
  </sheetViews>
  <sheetFormatPr defaultRowHeight="14.4" x14ac:dyDescent="0.3"/>
  <cols>
    <col min="1" max="1" width="32.6640625" bestFit="1" customWidth="1"/>
    <col min="2" max="2" width="14.77734375" bestFit="1" customWidth="1"/>
    <col min="3" max="3" width="14.109375" bestFit="1" customWidth="1"/>
    <col min="4" max="4" width="18.5546875" bestFit="1" customWidth="1"/>
    <col min="7" max="7" width="29.88671875" bestFit="1" customWidth="1"/>
    <col min="8" max="8" width="14.109375" bestFit="1" customWidth="1"/>
    <col min="9" max="9" width="21.77734375" bestFit="1" customWidth="1"/>
  </cols>
  <sheetData>
    <row r="3" spans="1:9" x14ac:dyDescent="0.3">
      <c r="A3" s="3" t="s">
        <v>3</v>
      </c>
      <c r="B3" s="3" t="s">
        <v>7</v>
      </c>
      <c r="C3" t="s">
        <v>3040</v>
      </c>
      <c r="D3" t="s">
        <v>3041</v>
      </c>
      <c r="G3" s="3" t="s">
        <v>3</v>
      </c>
      <c r="H3" t="s">
        <v>3040</v>
      </c>
      <c r="I3" t="s">
        <v>3047</v>
      </c>
    </row>
    <row r="4" spans="1:9" x14ac:dyDescent="0.3">
      <c r="A4" t="s">
        <v>12</v>
      </c>
      <c r="C4" s="14">
        <v>84</v>
      </c>
      <c r="D4" s="11">
        <v>5.8928571428571432</v>
      </c>
      <c r="G4" t="s">
        <v>173</v>
      </c>
      <c r="H4" s="14">
        <v>31</v>
      </c>
      <c r="I4" s="11">
        <v>5.032258064516129</v>
      </c>
    </row>
    <row r="5" spans="1:9" x14ac:dyDescent="0.3">
      <c r="B5">
        <v>2003</v>
      </c>
      <c r="C5" s="14">
        <v>1</v>
      </c>
      <c r="D5" s="11">
        <v>15</v>
      </c>
      <c r="G5" t="s">
        <v>12</v>
      </c>
      <c r="H5" s="14">
        <v>84</v>
      </c>
      <c r="I5" s="11">
        <v>5.8928571428571432</v>
      </c>
    </row>
    <row r="6" spans="1:9" x14ac:dyDescent="0.3">
      <c r="B6">
        <v>2005</v>
      </c>
      <c r="C6" s="14">
        <v>1</v>
      </c>
      <c r="D6" s="11">
        <v>13</v>
      </c>
      <c r="G6" t="s">
        <v>161</v>
      </c>
      <c r="H6" s="14">
        <v>34</v>
      </c>
      <c r="I6" s="11">
        <v>5.9411764705882355</v>
      </c>
    </row>
    <row r="7" spans="1:9" x14ac:dyDescent="0.3">
      <c r="B7">
        <v>2006</v>
      </c>
      <c r="C7" s="14">
        <v>1</v>
      </c>
      <c r="D7" s="11">
        <v>11</v>
      </c>
      <c r="G7" t="s">
        <v>265</v>
      </c>
      <c r="H7" s="14">
        <v>38</v>
      </c>
      <c r="I7" s="11">
        <v>6.3157894736842106</v>
      </c>
    </row>
    <row r="8" spans="1:9" x14ac:dyDescent="0.3">
      <c r="B8">
        <v>2007</v>
      </c>
      <c r="C8" s="14">
        <v>1</v>
      </c>
      <c r="D8" s="11">
        <v>14</v>
      </c>
      <c r="G8" t="s">
        <v>27</v>
      </c>
      <c r="H8" s="14">
        <v>111</v>
      </c>
      <c r="I8" s="11">
        <v>6.4324324324324325</v>
      </c>
    </row>
    <row r="9" spans="1:9" x14ac:dyDescent="0.3">
      <c r="B9">
        <v>2008</v>
      </c>
      <c r="C9" s="14">
        <v>1</v>
      </c>
      <c r="D9" s="11">
        <v>14</v>
      </c>
      <c r="G9" t="s">
        <v>33</v>
      </c>
      <c r="H9" s="14">
        <v>224</v>
      </c>
      <c r="I9" s="11">
        <v>6.5446428571428568</v>
      </c>
    </row>
    <row r="10" spans="1:9" x14ac:dyDescent="0.3">
      <c r="B10">
        <v>2009</v>
      </c>
      <c r="C10" s="14">
        <v>5</v>
      </c>
      <c r="D10" s="11">
        <v>11</v>
      </c>
      <c r="G10" t="s">
        <v>200</v>
      </c>
      <c r="H10" s="14">
        <v>14</v>
      </c>
      <c r="I10" s="11">
        <v>6.5714285714285712</v>
      </c>
    </row>
    <row r="11" spans="1:9" x14ac:dyDescent="0.3">
      <c r="B11">
        <v>2010</v>
      </c>
      <c r="C11" s="14">
        <v>2</v>
      </c>
      <c r="D11" s="11">
        <v>8.5</v>
      </c>
      <c r="G11" t="s">
        <v>252</v>
      </c>
      <c r="H11" s="14">
        <v>50</v>
      </c>
      <c r="I11" s="11">
        <v>6.8</v>
      </c>
    </row>
    <row r="12" spans="1:9" x14ac:dyDescent="0.3">
      <c r="B12">
        <v>2011</v>
      </c>
      <c r="C12" s="14">
        <v>5</v>
      </c>
      <c r="D12" s="11">
        <v>9.1999999999999993</v>
      </c>
      <c r="G12" t="s">
        <v>57</v>
      </c>
      <c r="H12" s="14">
        <v>57</v>
      </c>
      <c r="I12" s="11">
        <v>6.9298245614035086</v>
      </c>
    </row>
    <row r="13" spans="1:9" x14ac:dyDescent="0.3">
      <c r="B13">
        <v>2012</v>
      </c>
      <c r="C13" s="14">
        <v>7</v>
      </c>
      <c r="D13" s="11">
        <v>6.2857142857142856</v>
      </c>
      <c r="G13" t="s">
        <v>87</v>
      </c>
      <c r="H13" s="14">
        <v>28</v>
      </c>
      <c r="I13" s="11">
        <v>7.7142857142857144</v>
      </c>
    </row>
    <row r="14" spans="1:9" x14ac:dyDescent="0.3">
      <c r="B14">
        <v>2013</v>
      </c>
      <c r="C14" s="14">
        <v>8</v>
      </c>
      <c r="D14" s="11">
        <v>7</v>
      </c>
      <c r="G14" t="s">
        <v>20</v>
      </c>
      <c r="H14" s="14">
        <v>58</v>
      </c>
      <c r="I14" s="11">
        <v>7.7758620689655169</v>
      </c>
    </row>
    <row r="15" spans="1:9" x14ac:dyDescent="0.3">
      <c r="B15">
        <v>2014</v>
      </c>
      <c r="C15" s="14">
        <v>10</v>
      </c>
      <c r="D15" s="11">
        <v>5</v>
      </c>
      <c r="G15" t="s">
        <v>45</v>
      </c>
      <c r="H15" s="14">
        <v>205</v>
      </c>
      <c r="I15" s="11">
        <v>7.8682926829268292</v>
      </c>
    </row>
    <row r="16" spans="1:9" x14ac:dyDescent="0.3">
      <c r="B16">
        <v>2015</v>
      </c>
      <c r="C16" s="14">
        <v>10</v>
      </c>
      <c r="D16" s="11">
        <v>4.3</v>
      </c>
      <c r="G16" t="s">
        <v>66</v>
      </c>
      <c r="H16" s="14">
        <v>41</v>
      </c>
      <c r="I16" s="11">
        <v>8.0731707317073162</v>
      </c>
    </row>
    <row r="17" spans="1:9" x14ac:dyDescent="0.3">
      <c r="B17">
        <v>2016</v>
      </c>
      <c r="C17" s="14">
        <v>17</v>
      </c>
      <c r="D17" s="11">
        <v>4.2941176470588234</v>
      </c>
      <c r="G17" t="s">
        <v>62</v>
      </c>
      <c r="H17" s="14">
        <v>25</v>
      </c>
      <c r="I17" s="11">
        <v>8.08</v>
      </c>
    </row>
    <row r="18" spans="1:9" x14ac:dyDescent="0.3">
      <c r="B18">
        <v>2017</v>
      </c>
      <c r="C18" s="14">
        <v>7</v>
      </c>
      <c r="D18" s="11">
        <v>3.5714285714285716</v>
      </c>
      <c r="G18" t="s">
        <v>129</v>
      </c>
      <c r="H18" s="14">
        <v>74</v>
      </c>
      <c r="I18" s="11">
        <v>8.1891891891891895</v>
      </c>
    </row>
    <row r="19" spans="1:9" x14ac:dyDescent="0.3">
      <c r="B19">
        <v>2018</v>
      </c>
      <c r="C19" s="14">
        <v>3</v>
      </c>
      <c r="D19" s="11">
        <v>3</v>
      </c>
    </row>
    <row r="20" spans="1:9" x14ac:dyDescent="0.3">
      <c r="B20">
        <v>2019</v>
      </c>
      <c r="C20" s="14">
        <v>5</v>
      </c>
      <c r="D20" s="11">
        <v>2</v>
      </c>
    </row>
    <row r="21" spans="1:9" x14ac:dyDescent="0.3">
      <c r="A21" t="s">
        <v>173</v>
      </c>
      <c r="C21" s="14">
        <v>31</v>
      </c>
      <c r="D21" s="11">
        <v>5.032258064516129</v>
      </c>
    </row>
    <row r="22" spans="1:9" x14ac:dyDescent="0.3">
      <c r="B22">
        <v>2006</v>
      </c>
      <c r="C22" s="14">
        <v>1</v>
      </c>
      <c r="D22" s="11">
        <v>9</v>
      </c>
    </row>
    <row r="23" spans="1:9" x14ac:dyDescent="0.3">
      <c r="B23">
        <v>2007</v>
      </c>
      <c r="C23" s="14">
        <v>1</v>
      </c>
      <c r="D23" s="11">
        <v>14</v>
      </c>
    </row>
    <row r="24" spans="1:9" x14ac:dyDescent="0.3">
      <c r="B24">
        <v>2010</v>
      </c>
      <c r="C24" s="14">
        <v>2</v>
      </c>
      <c r="D24" s="11">
        <v>5</v>
      </c>
    </row>
    <row r="25" spans="1:9" x14ac:dyDescent="0.3">
      <c r="B25">
        <v>2011</v>
      </c>
      <c r="C25" s="14">
        <v>3</v>
      </c>
      <c r="D25" s="11">
        <v>8.3333333333333339</v>
      </c>
    </row>
    <row r="26" spans="1:9" x14ac:dyDescent="0.3">
      <c r="B26">
        <v>2012</v>
      </c>
      <c r="C26" s="14">
        <v>2</v>
      </c>
      <c r="D26" s="11">
        <v>8</v>
      </c>
    </row>
    <row r="27" spans="1:9" x14ac:dyDescent="0.3">
      <c r="B27">
        <v>2013</v>
      </c>
      <c r="C27" s="14">
        <v>3</v>
      </c>
      <c r="D27" s="11">
        <v>6.333333333333333</v>
      </c>
    </row>
    <row r="28" spans="1:9" x14ac:dyDescent="0.3">
      <c r="B28">
        <v>2014</v>
      </c>
      <c r="C28" s="14">
        <v>3</v>
      </c>
      <c r="D28" s="11">
        <v>6.333333333333333</v>
      </c>
    </row>
    <row r="29" spans="1:9" x14ac:dyDescent="0.3">
      <c r="B29">
        <v>2015</v>
      </c>
      <c r="C29" s="14">
        <v>5</v>
      </c>
      <c r="D29" s="11">
        <v>3.4</v>
      </c>
    </row>
    <row r="30" spans="1:9" x14ac:dyDescent="0.3">
      <c r="B30">
        <v>2016</v>
      </c>
      <c r="C30" s="14">
        <v>7</v>
      </c>
      <c r="D30" s="11">
        <v>3</v>
      </c>
    </row>
    <row r="31" spans="1:9" x14ac:dyDescent="0.3">
      <c r="B31">
        <v>2017</v>
      </c>
      <c r="C31" s="14">
        <v>2</v>
      </c>
      <c r="D31" s="11">
        <v>2</v>
      </c>
    </row>
    <row r="32" spans="1:9" x14ac:dyDescent="0.3">
      <c r="B32">
        <v>2018</v>
      </c>
      <c r="C32" s="14">
        <v>1</v>
      </c>
      <c r="D32" s="11">
        <v>2</v>
      </c>
    </row>
    <row r="33" spans="1:4" x14ac:dyDescent="0.3">
      <c r="B33">
        <v>2019</v>
      </c>
      <c r="C33" s="14">
        <v>1</v>
      </c>
      <c r="D33" s="11">
        <v>0</v>
      </c>
    </row>
    <row r="34" spans="1:4" x14ac:dyDescent="0.3">
      <c r="A34" t="s">
        <v>62</v>
      </c>
      <c r="C34" s="14">
        <v>25</v>
      </c>
      <c r="D34" s="11">
        <v>8.08</v>
      </c>
    </row>
    <row r="35" spans="1:4" x14ac:dyDescent="0.3">
      <c r="B35">
        <v>1979</v>
      </c>
      <c r="C35" s="14">
        <v>1</v>
      </c>
      <c r="D35" s="11">
        <v>37</v>
      </c>
    </row>
    <row r="36" spans="1:4" x14ac:dyDescent="0.3">
      <c r="B36">
        <v>1999</v>
      </c>
      <c r="C36" s="14">
        <v>3</v>
      </c>
      <c r="D36" s="11">
        <v>18</v>
      </c>
    </row>
    <row r="37" spans="1:4" x14ac:dyDescent="0.3">
      <c r="B37">
        <v>2002</v>
      </c>
      <c r="C37" s="14">
        <v>1</v>
      </c>
      <c r="D37" s="11">
        <v>14</v>
      </c>
    </row>
    <row r="38" spans="1:4" x14ac:dyDescent="0.3">
      <c r="B38">
        <v>2007</v>
      </c>
      <c r="C38" s="14">
        <v>2</v>
      </c>
      <c r="D38" s="11">
        <v>10.5</v>
      </c>
    </row>
    <row r="39" spans="1:4" x14ac:dyDescent="0.3">
      <c r="B39">
        <v>2009</v>
      </c>
      <c r="C39" s="14">
        <v>1</v>
      </c>
      <c r="D39" s="11">
        <v>7</v>
      </c>
    </row>
    <row r="40" spans="1:4" x14ac:dyDescent="0.3">
      <c r="B40">
        <v>2011</v>
      </c>
      <c r="C40" s="14">
        <v>2</v>
      </c>
      <c r="D40" s="11">
        <v>7</v>
      </c>
    </row>
    <row r="41" spans="1:4" x14ac:dyDescent="0.3">
      <c r="B41">
        <v>2012</v>
      </c>
      <c r="C41" s="14">
        <v>2</v>
      </c>
      <c r="D41" s="11">
        <v>6</v>
      </c>
    </row>
    <row r="42" spans="1:4" x14ac:dyDescent="0.3">
      <c r="B42">
        <v>2013</v>
      </c>
      <c r="C42" s="14">
        <v>1</v>
      </c>
      <c r="D42" s="11">
        <v>5</v>
      </c>
    </row>
    <row r="43" spans="1:4" x14ac:dyDescent="0.3">
      <c r="B43">
        <v>2014</v>
      </c>
      <c r="C43" s="14">
        <v>2</v>
      </c>
      <c r="D43" s="11">
        <v>4.5</v>
      </c>
    </row>
    <row r="44" spans="1:4" x14ac:dyDescent="0.3">
      <c r="B44">
        <v>2015</v>
      </c>
      <c r="C44" s="14">
        <v>2</v>
      </c>
      <c r="D44" s="11">
        <v>2.5</v>
      </c>
    </row>
    <row r="45" spans="1:4" x14ac:dyDescent="0.3">
      <c r="B45">
        <v>2016</v>
      </c>
      <c r="C45" s="14">
        <v>3</v>
      </c>
      <c r="D45" s="11">
        <v>3.6666666666666665</v>
      </c>
    </row>
    <row r="46" spans="1:4" x14ac:dyDescent="0.3">
      <c r="B46">
        <v>2017</v>
      </c>
      <c r="C46" s="14">
        <v>2</v>
      </c>
      <c r="D46" s="11">
        <v>4</v>
      </c>
    </row>
    <row r="47" spans="1:4" x14ac:dyDescent="0.3">
      <c r="B47">
        <v>2018</v>
      </c>
      <c r="C47" s="14">
        <v>1</v>
      </c>
      <c r="D47" s="11">
        <v>3</v>
      </c>
    </row>
    <row r="48" spans="1:4" x14ac:dyDescent="0.3">
      <c r="B48">
        <v>2020</v>
      </c>
      <c r="C48" s="14">
        <v>2</v>
      </c>
      <c r="D48" s="11">
        <v>1</v>
      </c>
    </row>
    <row r="49" spans="1:4" x14ac:dyDescent="0.3">
      <c r="A49" t="s">
        <v>252</v>
      </c>
      <c r="C49" s="14">
        <v>50</v>
      </c>
      <c r="D49" s="11">
        <v>6.8</v>
      </c>
    </row>
    <row r="50" spans="1:4" x14ac:dyDescent="0.3">
      <c r="B50">
        <v>2000</v>
      </c>
      <c r="C50" s="14">
        <v>2</v>
      </c>
      <c r="D50" s="11">
        <v>19.5</v>
      </c>
    </row>
    <row r="51" spans="1:4" x14ac:dyDescent="0.3">
      <c r="B51">
        <v>2001</v>
      </c>
      <c r="C51" s="14">
        <v>1</v>
      </c>
      <c r="D51" s="11">
        <v>21</v>
      </c>
    </row>
    <row r="52" spans="1:4" x14ac:dyDescent="0.3">
      <c r="B52">
        <v>2003</v>
      </c>
      <c r="C52" s="14">
        <v>1</v>
      </c>
      <c r="D52" s="11">
        <v>16</v>
      </c>
    </row>
    <row r="53" spans="1:4" x14ac:dyDescent="0.3">
      <c r="B53">
        <v>2005</v>
      </c>
      <c r="C53" s="14">
        <v>1</v>
      </c>
      <c r="D53" s="11">
        <v>16</v>
      </c>
    </row>
    <row r="54" spans="1:4" x14ac:dyDescent="0.3">
      <c r="B54">
        <v>2007</v>
      </c>
      <c r="C54" s="14">
        <v>3</v>
      </c>
      <c r="D54" s="11">
        <v>9.3333333333333339</v>
      </c>
    </row>
    <row r="55" spans="1:4" x14ac:dyDescent="0.3">
      <c r="B55">
        <v>2010</v>
      </c>
      <c r="C55" s="14">
        <v>1</v>
      </c>
      <c r="D55" s="11">
        <v>11</v>
      </c>
    </row>
    <row r="56" spans="1:4" x14ac:dyDescent="0.3">
      <c r="B56">
        <v>2011</v>
      </c>
      <c r="C56" s="14">
        <v>1</v>
      </c>
      <c r="D56" s="11">
        <v>10</v>
      </c>
    </row>
    <row r="57" spans="1:4" x14ac:dyDescent="0.3">
      <c r="B57">
        <v>2012</v>
      </c>
      <c r="C57" s="14">
        <v>4</v>
      </c>
      <c r="D57" s="11">
        <v>7.5</v>
      </c>
    </row>
    <row r="58" spans="1:4" x14ac:dyDescent="0.3">
      <c r="B58">
        <v>2013</v>
      </c>
      <c r="C58" s="14">
        <v>6</v>
      </c>
      <c r="D58" s="11">
        <v>6.5</v>
      </c>
    </row>
    <row r="59" spans="1:4" x14ac:dyDescent="0.3">
      <c r="B59">
        <v>2014</v>
      </c>
      <c r="C59" s="14">
        <v>3</v>
      </c>
      <c r="D59" s="11">
        <v>7.333333333333333</v>
      </c>
    </row>
    <row r="60" spans="1:4" x14ac:dyDescent="0.3">
      <c r="B60">
        <v>2015</v>
      </c>
      <c r="C60" s="14">
        <v>8</v>
      </c>
      <c r="D60" s="11">
        <v>5.75</v>
      </c>
    </row>
    <row r="61" spans="1:4" x14ac:dyDescent="0.3">
      <c r="B61">
        <v>2016</v>
      </c>
      <c r="C61" s="14">
        <v>5</v>
      </c>
      <c r="D61" s="11">
        <v>5.2</v>
      </c>
    </row>
    <row r="62" spans="1:4" x14ac:dyDescent="0.3">
      <c r="B62">
        <v>2017</v>
      </c>
      <c r="C62" s="14">
        <v>3</v>
      </c>
      <c r="D62" s="11">
        <v>4.333333333333333</v>
      </c>
    </row>
    <row r="63" spans="1:4" x14ac:dyDescent="0.3">
      <c r="B63">
        <v>2018</v>
      </c>
      <c r="C63" s="14">
        <v>3</v>
      </c>
      <c r="D63" s="11">
        <v>3</v>
      </c>
    </row>
    <row r="64" spans="1:4" x14ac:dyDescent="0.3">
      <c r="B64">
        <v>2019</v>
      </c>
      <c r="C64" s="14">
        <v>4</v>
      </c>
      <c r="D64" s="11">
        <v>2.5</v>
      </c>
    </row>
    <row r="65" spans="1:4" x14ac:dyDescent="0.3">
      <c r="B65">
        <v>2020</v>
      </c>
      <c r="C65" s="14">
        <v>4</v>
      </c>
      <c r="D65" s="11">
        <v>1</v>
      </c>
    </row>
    <row r="66" spans="1:4" x14ac:dyDescent="0.3">
      <c r="A66" t="s">
        <v>66</v>
      </c>
      <c r="C66" s="14">
        <v>41</v>
      </c>
      <c r="D66" s="11">
        <v>8.0731707317073162</v>
      </c>
    </row>
    <row r="67" spans="1:4" x14ac:dyDescent="0.3">
      <c r="B67">
        <v>1999</v>
      </c>
      <c r="C67" s="14">
        <v>1</v>
      </c>
      <c r="D67" s="11">
        <v>22</v>
      </c>
    </row>
    <row r="68" spans="1:4" x14ac:dyDescent="0.3">
      <c r="B68">
        <v>2000</v>
      </c>
      <c r="C68" s="14">
        <v>1</v>
      </c>
      <c r="D68" s="11">
        <v>22</v>
      </c>
    </row>
    <row r="69" spans="1:4" x14ac:dyDescent="0.3">
      <c r="B69">
        <v>2004</v>
      </c>
      <c r="C69" s="14">
        <v>3</v>
      </c>
      <c r="D69" s="11">
        <v>14</v>
      </c>
    </row>
    <row r="70" spans="1:4" x14ac:dyDescent="0.3">
      <c r="B70">
        <v>2007</v>
      </c>
      <c r="C70" s="14">
        <v>2</v>
      </c>
      <c r="D70" s="11">
        <v>13</v>
      </c>
    </row>
    <row r="71" spans="1:4" x14ac:dyDescent="0.3">
      <c r="B71">
        <v>2008</v>
      </c>
      <c r="C71" s="14">
        <v>1</v>
      </c>
      <c r="D71" s="11">
        <v>11</v>
      </c>
    </row>
    <row r="72" spans="1:4" x14ac:dyDescent="0.3">
      <c r="B72">
        <v>2009</v>
      </c>
      <c r="C72" s="14">
        <v>1</v>
      </c>
      <c r="D72" s="11">
        <v>12</v>
      </c>
    </row>
    <row r="73" spans="1:4" x14ac:dyDescent="0.3">
      <c r="B73">
        <v>2010</v>
      </c>
      <c r="C73" s="14">
        <v>3</v>
      </c>
      <c r="D73" s="11">
        <v>10</v>
      </c>
    </row>
    <row r="74" spans="1:4" x14ac:dyDescent="0.3">
      <c r="B74">
        <v>2011</v>
      </c>
      <c r="C74" s="14">
        <v>5</v>
      </c>
      <c r="D74" s="11">
        <v>9.1999999999999993</v>
      </c>
    </row>
    <row r="75" spans="1:4" x14ac:dyDescent="0.3">
      <c r="B75">
        <v>2012</v>
      </c>
      <c r="C75" s="14">
        <v>3</v>
      </c>
      <c r="D75" s="11">
        <v>8.3333333333333339</v>
      </c>
    </row>
    <row r="76" spans="1:4" x14ac:dyDescent="0.3">
      <c r="B76">
        <v>2013</v>
      </c>
      <c r="C76" s="14">
        <v>3</v>
      </c>
      <c r="D76" s="11">
        <v>6.333333333333333</v>
      </c>
    </row>
    <row r="77" spans="1:4" x14ac:dyDescent="0.3">
      <c r="B77">
        <v>2014</v>
      </c>
      <c r="C77" s="14">
        <v>2</v>
      </c>
      <c r="D77" s="11">
        <v>5.5</v>
      </c>
    </row>
    <row r="78" spans="1:4" x14ac:dyDescent="0.3">
      <c r="B78">
        <v>2015</v>
      </c>
      <c r="C78" s="14">
        <v>6</v>
      </c>
      <c r="D78" s="11">
        <v>5</v>
      </c>
    </row>
    <row r="79" spans="1:4" x14ac:dyDescent="0.3">
      <c r="B79">
        <v>2016</v>
      </c>
      <c r="C79" s="14">
        <v>4</v>
      </c>
      <c r="D79" s="11">
        <v>4.75</v>
      </c>
    </row>
    <row r="80" spans="1:4" x14ac:dyDescent="0.3">
      <c r="B80">
        <v>2017</v>
      </c>
      <c r="C80" s="14">
        <v>2</v>
      </c>
      <c r="D80" s="11">
        <v>3.5</v>
      </c>
    </row>
    <row r="81" spans="1:4" x14ac:dyDescent="0.3">
      <c r="B81">
        <v>2018</v>
      </c>
      <c r="C81" s="14">
        <v>1</v>
      </c>
      <c r="D81" s="11">
        <v>4</v>
      </c>
    </row>
    <row r="82" spans="1:4" x14ac:dyDescent="0.3">
      <c r="B82">
        <v>2019</v>
      </c>
      <c r="C82" s="14">
        <v>2</v>
      </c>
      <c r="D82" s="11">
        <v>2.5</v>
      </c>
    </row>
    <row r="83" spans="1:4" x14ac:dyDescent="0.3">
      <c r="B83">
        <v>2021</v>
      </c>
      <c r="C83" s="14">
        <v>1</v>
      </c>
      <c r="D83" s="11">
        <v>0</v>
      </c>
    </row>
    <row r="84" spans="1:4" x14ac:dyDescent="0.3">
      <c r="A84" t="s">
        <v>27</v>
      </c>
      <c r="C84" s="14">
        <v>111</v>
      </c>
      <c r="D84" s="11">
        <v>6.4324324324324325</v>
      </c>
    </row>
    <row r="85" spans="1:4" x14ac:dyDescent="0.3">
      <c r="B85">
        <v>1995</v>
      </c>
      <c r="C85" s="14">
        <v>1</v>
      </c>
      <c r="D85" s="11">
        <v>24</v>
      </c>
    </row>
    <row r="86" spans="1:4" x14ac:dyDescent="0.3">
      <c r="B86">
        <v>2001</v>
      </c>
      <c r="C86" s="14">
        <v>3</v>
      </c>
      <c r="D86" s="11">
        <v>13</v>
      </c>
    </row>
    <row r="87" spans="1:4" x14ac:dyDescent="0.3">
      <c r="B87">
        <v>2002</v>
      </c>
      <c r="C87" s="14">
        <v>1</v>
      </c>
      <c r="D87" s="11">
        <v>10</v>
      </c>
    </row>
    <row r="88" spans="1:4" x14ac:dyDescent="0.3">
      <c r="B88">
        <v>2003</v>
      </c>
      <c r="C88" s="14">
        <v>1</v>
      </c>
      <c r="D88" s="11">
        <v>18</v>
      </c>
    </row>
    <row r="89" spans="1:4" x14ac:dyDescent="0.3">
      <c r="B89">
        <v>2005</v>
      </c>
      <c r="C89" s="14">
        <v>1</v>
      </c>
      <c r="D89" s="11">
        <v>16</v>
      </c>
    </row>
    <row r="90" spans="1:4" x14ac:dyDescent="0.3">
      <c r="B90">
        <v>2007</v>
      </c>
      <c r="C90" s="14">
        <v>1</v>
      </c>
      <c r="D90" s="11">
        <v>14</v>
      </c>
    </row>
    <row r="91" spans="1:4" x14ac:dyDescent="0.3">
      <c r="B91">
        <v>2008</v>
      </c>
      <c r="C91" s="14">
        <v>10</v>
      </c>
      <c r="D91" s="11">
        <v>9.5</v>
      </c>
    </row>
    <row r="92" spans="1:4" x14ac:dyDescent="0.3">
      <c r="B92">
        <v>2009</v>
      </c>
      <c r="C92" s="14">
        <v>9</v>
      </c>
      <c r="D92" s="11">
        <v>8.3333333333333339</v>
      </c>
    </row>
    <row r="93" spans="1:4" x14ac:dyDescent="0.3">
      <c r="B93">
        <v>2010</v>
      </c>
      <c r="C93" s="14">
        <v>4</v>
      </c>
      <c r="D93" s="11">
        <v>7</v>
      </c>
    </row>
    <row r="94" spans="1:4" x14ac:dyDescent="0.3">
      <c r="B94">
        <v>2011</v>
      </c>
      <c r="C94" s="14">
        <v>9</v>
      </c>
      <c r="D94" s="11">
        <v>7.4444444444444446</v>
      </c>
    </row>
    <row r="95" spans="1:4" x14ac:dyDescent="0.3">
      <c r="B95">
        <v>2012</v>
      </c>
      <c r="C95" s="14">
        <v>9</v>
      </c>
      <c r="D95" s="11">
        <v>6.666666666666667</v>
      </c>
    </row>
    <row r="96" spans="1:4" x14ac:dyDescent="0.3">
      <c r="B96">
        <v>2013</v>
      </c>
      <c r="C96" s="14">
        <v>6</v>
      </c>
      <c r="D96" s="11">
        <v>6.166666666666667</v>
      </c>
    </row>
    <row r="97" spans="1:4" x14ac:dyDescent="0.3">
      <c r="B97">
        <v>2014</v>
      </c>
      <c r="C97" s="14">
        <v>7</v>
      </c>
      <c r="D97" s="11">
        <v>6.7142857142857144</v>
      </c>
    </row>
    <row r="98" spans="1:4" x14ac:dyDescent="0.3">
      <c r="B98">
        <v>2015</v>
      </c>
      <c r="C98" s="14">
        <v>21</v>
      </c>
      <c r="D98" s="11">
        <v>5.1428571428571432</v>
      </c>
    </row>
    <row r="99" spans="1:4" x14ac:dyDescent="0.3">
      <c r="B99">
        <v>2016</v>
      </c>
      <c r="C99" s="14">
        <v>6</v>
      </c>
      <c r="D99" s="11">
        <v>4</v>
      </c>
    </row>
    <row r="100" spans="1:4" x14ac:dyDescent="0.3">
      <c r="B100">
        <v>2017</v>
      </c>
      <c r="C100" s="14">
        <v>6</v>
      </c>
      <c r="D100" s="11">
        <v>3.8333333333333335</v>
      </c>
    </row>
    <row r="101" spans="1:4" x14ac:dyDescent="0.3">
      <c r="B101">
        <v>2018</v>
      </c>
      <c r="C101" s="14">
        <v>5</v>
      </c>
      <c r="D101" s="11">
        <v>3.2</v>
      </c>
    </row>
    <row r="102" spans="1:4" x14ac:dyDescent="0.3">
      <c r="B102">
        <v>2019</v>
      </c>
      <c r="C102" s="14">
        <v>4</v>
      </c>
      <c r="D102" s="11">
        <v>2.25</v>
      </c>
    </row>
    <row r="103" spans="1:4" x14ac:dyDescent="0.3">
      <c r="B103">
        <v>2020</v>
      </c>
      <c r="C103" s="14">
        <v>4</v>
      </c>
      <c r="D103" s="11">
        <v>1</v>
      </c>
    </row>
    <row r="104" spans="1:4" x14ac:dyDescent="0.3">
      <c r="B104">
        <v>2021</v>
      </c>
      <c r="C104" s="14">
        <v>3</v>
      </c>
      <c r="D104" s="11">
        <v>0</v>
      </c>
    </row>
    <row r="105" spans="1:4" x14ac:dyDescent="0.3">
      <c r="A105" t="s">
        <v>87</v>
      </c>
      <c r="C105" s="14">
        <v>28</v>
      </c>
      <c r="D105" s="11">
        <v>7.7142857142857144</v>
      </c>
    </row>
    <row r="106" spans="1:4" x14ac:dyDescent="0.3">
      <c r="B106">
        <v>1998</v>
      </c>
      <c r="C106" s="14">
        <v>1</v>
      </c>
      <c r="D106" s="11">
        <v>17</v>
      </c>
    </row>
    <row r="107" spans="1:4" x14ac:dyDescent="0.3">
      <c r="B107">
        <v>2001</v>
      </c>
      <c r="C107" s="14">
        <v>1</v>
      </c>
      <c r="D107" s="11">
        <v>14</v>
      </c>
    </row>
    <row r="108" spans="1:4" x14ac:dyDescent="0.3">
      <c r="B108">
        <v>2005</v>
      </c>
      <c r="C108" s="14">
        <v>1</v>
      </c>
      <c r="D108" s="11">
        <v>15</v>
      </c>
    </row>
    <row r="109" spans="1:4" x14ac:dyDescent="0.3">
      <c r="B109">
        <v>2006</v>
      </c>
      <c r="C109" s="14">
        <v>1</v>
      </c>
      <c r="D109" s="11">
        <v>14</v>
      </c>
    </row>
    <row r="110" spans="1:4" x14ac:dyDescent="0.3">
      <c r="B110">
        <v>2007</v>
      </c>
      <c r="C110" s="14">
        <v>1</v>
      </c>
      <c r="D110" s="11">
        <v>9</v>
      </c>
    </row>
    <row r="111" spans="1:4" x14ac:dyDescent="0.3">
      <c r="B111">
        <v>2008</v>
      </c>
      <c r="C111" s="14">
        <v>1</v>
      </c>
      <c r="D111" s="11">
        <v>9</v>
      </c>
    </row>
    <row r="112" spans="1:4" x14ac:dyDescent="0.3">
      <c r="B112">
        <v>2010</v>
      </c>
      <c r="C112" s="14">
        <v>2</v>
      </c>
      <c r="D112" s="11">
        <v>9.5</v>
      </c>
    </row>
    <row r="113" spans="1:4" x14ac:dyDescent="0.3">
      <c r="B113">
        <v>2011</v>
      </c>
      <c r="C113" s="14">
        <v>2</v>
      </c>
      <c r="D113" s="11">
        <v>10</v>
      </c>
    </row>
    <row r="114" spans="1:4" x14ac:dyDescent="0.3">
      <c r="B114">
        <v>2012</v>
      </c>
      <c r="C114" s="14">
        <v>4</v>
      </c>
      <c r="D114" s="11">
        <v>7.25</v>
      </c>
    </row>
    <row r="115" spans="1:4" x14ac:dyDescent="0.3">
      <c r="B115">
        <v>2013</v>
      </c>
      <c r="C115" s="14">
        <v>1</v>
      </c>
      <c r="D115" s="11">
        <v>3</v>
      </c>
    </row>
    <row r="116" spans="1:4" x14ac:dyDescent="0.3">
      <c r="B116">
        <v>2014</v>
      </c>
      <c r="C116" s="14">
        <v>4</v>
      </c>
      <c r="D116" s="11">
        <v>4.75</v>
      </c>
    </row>
    <row r="117" spans="1:4" x14ac:dyDescent="0.3">
      <c r="B117">
        <v>2015</v>
      </c>
      <c r="C117" s="14">
        <v>7</v>
      </c>
      <c r="D117" s="11">
        <v>5.7142857142857144</v>
      </c>
    </row>
    <row r="118" spans="1:4" x14ac:dyDescent="0.3">
      <c r="B118">
        <v>2017</v>
      </c>
      <c r="C118" s="14">
        <v>2</v>
      </c>
      <c r="D118" s="11">
        <v>4</v>
      </c>
    </row>
    <row r="119" spans="1:4" x14ac:dyDescent="0.3">
      <c r="A119" t="s">
        <v>33</v>
      </c>
      <c r="C119" s="14">
        <v>224</v>
      </c>
      <c r="D119" s="11">
        <v>6.5446428571428568</v>
      </c>
    </row>
    <row r="120" spans="1:4" x14ac:dyDescent="0.3">
      <c r="B120">
        <v>1990</v>
      </c>
      <c r="C120" s="14">
        <v>1</v>
      </c>
      <c r="D120" s="11">
        <v>27</v>
      </c>
    </row>
    <row r="121" spans="1:4" x14ac:dyDescent="0.3">
      <c r="B121">
        <v>1992</v>
      </c>
      <c r="C121" s="14">
        <v>1</v>
      </c>
      <c r="D121" s="11">
        <v>25</v>
      </c>
    </row>
    <row r="122" spans="1:4" x14ac:dyDescent="0.3">
      <c r="B122">
        <v>1998</v>
      </c>
      <c r="C122" s="14">
        <v>2</v>
      </c>
      <c r="D122" s="11">
        <v>22</v>
      </c>
    </row>
    <row r="123" spans="1:4" x14ac:dyDescent="0.3">
      <c r="B123">
        <v>1999</v>
      </c>
      <c r="C123" s="14">
        <v>1</v>
      </c>
      <c r="D123" s="11">
        <v>20</v>
      </c>
    </row>
    <row r="124" spans="1:4" x14ac:dyDescent="0.3">
      <c r="B124">
        <v>2000</v>
      </c>
      <c r="C124" s="14">
        <v>2</v>
      </c>
      <c r="D124" s="11">
        <v>20</v>
      </c>
    </row>
    <row r="125" spans="1:4" x14ac:dyDescent="0.3">
      <c r="B125">
        <v>2001</v>
      </c>
      <c r="C125" s="14">
        <v>1</v>
      </c>
      <c r="D125" s="11">
        <v>20</v>
      </c>
    </row>
    <row r="126" spans="1:4" x14ac:dyDescent="0.3">
      <c r="B126">
        <v>2004</v>
      </c>
      <c r="C126" s="14">
        <v>3</v>
      </c>
      <c r="D126" s="11">
        <v>16.666666666666668</v>
      </c>
    </row>
    <row r="127" spans="1:4" x14ac:dyDescent="0.3">
      <c r="B127">
        <v>2005</v>
      </c>
      <c r="C127" s="14">
        <v>3</v>
      </c>
      <c r="D127" s="11">
        <v>12.666666666666666</v>
      </c>
    </row>
    <row r="128" spans="1:4" x14ac:dyDescent="0.3">
      <c r="B128">
        <v>2006</v>
      </c>
      <c r="C128" s="14">
        <v>2</v>
      </c>
      <c r="D128" s="11">
        <v>14.5</v>
      </c>
    </row>
    <row r="129" spans="1:4" x14ac:dyDescent="0.3">
      <c r="B129">
        <v>2008</v>
      </c>
      <c r="C129" s="14">
        <v>4</v>
      </c>
      <c r="D129" s="11">
        <v>12.25</v>
      </c>
    </row>
    <row r="130" spans="1:4" x14ac:dyDescent="0.3">
      <c r="B130">
        <v>2009</v>
      </c>
      <c r="C130" s="14">
        <v>5</v>
      </c>
      <c r="D130" s="11">
        <v>11.8</v>
      </c>
    </row>
    <row r="131" spans="1:4" x14ac:dyDescent="0.3">
      <c r="B131">
        <v>2010</v>
      </c>
      <c r="C131" s="14">
        <v>6</v>
      </c>
      <c r="D131" s="11">
        <v>9.6666666666666661</v>
      </c>
    </row>
    <row r="132" spans="1:4" x14ac:dyDescent="0.3">
      <c r="B132">
        <v>2011</v>
      </c>
      <c r="C132" s="14">
        <v>14</v>
      </c>
      <c r="D132" s="11">
        <v>8.8571428571428577</v>
      </c>
    </row>
    <row r="133" spans="1:4" x14ac:dyDescent="0.3">
      <c r="B133">
        <v>2012</v>
      </c>
      <c r="C133" s="14">
        <v>17</v>
      </c>
      <c r="D133" s="11">
        <v>8.4117647058823533</v>
      </c>
    </row>
    <row r="134" spans="1:4" x14ac:dyDescent="0.3">
      <c r="B134">
        <v>2013</v>
      </c>
      <c r="C134" s="14">
        <v>16</v>
      </c>
      <c r="D134" s="11">
        <v>6.5625</v>
      </c>
    </row>
    <row r="135" spans="1:4" x14ac:dyDescent="0.3">
      <c r="B135">
        <v>2014</v>
      </c>
      <c r="C135" s="14">
        <v>20</v>
      </c>
      <c r="D135" s="11">
        <v>6.35</v>
      </c>
    </row>
    <row r="136" spans="1:4" x14ac:dyDescent="0.3">
      <c r="B136">
        <v>2015</v>
      </c>
      <c r="C136" s="14">
        <v>30</v>
      </c>
      <c r="D136" s="11">
        <v>5.5666666666666664</v>
      </c>
    </row>
    <row r="137" spans="1:4" x14ac:dyDescent="0.3">
      <c r="B137">
        <v>2016</v>
      </c>
      <c r="C137" s="14">
        <v>26</v>
      </c>
      <c r="D137" s="11">
        <v>4.8461538461538458</v>
      </c>
    </row>
    <row r="138" spans="1:4" x14ac:dyDescent="0.3">
      <c r="B138">
        <v>2017</v>
      </c>
      <c r="C138" s="14">
        <v>22</v>
      </c>
      <c r="D138" s="11">
        <v>4</v>
      </c>
    </row>
    <row r="139" spans="1:4" x14ac:dyDescent="0.3">
      <c r="B139">
        <v>2018</v>
      </c>
      <c r="C139" s="14">
        <v>30</v>
      </c>
      <c r="D139" s="11">
        <v>3.1333333333333333</v>
      </c>
    </row>
    <row r="140" spans="1:4" x14ac:dyDescent="0.3">
      <c r="B140">
        <v>2019</v>
      </c>
      <c r="C140" s="14">
        <v>12</v>
      </c>
      <c r="D140" s="11">
        <v>2.3333333333333335</v>
      </c>
    </row>
    <row r="141" spans="1:4" x14ac:dyDescent="0.3">
      <c r="B141">
        <v>2020</v>
      </c>
      <c r="C141" s="14">
        <v>3</v>
      </c>
      <c r="D141" s="11">
        <v>1</v>
      </c>
    </row>
    <row r="142" spans="1:4" x14ac:dyDescent="0.3">
      <c r="B142">
        <v>2021</v>
      </c>
      <c r="C142" s="14">
        <v>3</v>
      </c>
      <c r="D142" s="11">
        <v>0.66666666666666663</v>
      </c>
    </row>
    <row r="143" spans="1:4" x14ac:dyDescent="0.3">
      <c r="A143" t="s">
        <v>161</v>
      </c>
      <c r="C143" s="14">
        <v>34</v>
      </c>
      <c r="D143" s="11">
        <v>5.9411764705882355</v>
      </c>
    </row>
    <row r="144" spans="1:4" x14ac:dyDescent="0.3">
      <c r="B144">
        <v>1998</v>
      </c>
      <c r="C144" s="14">
        <v>1</v>
      </c>
      <c r="D144" s="11">
        <v>18</v>
      </c>
    </row>
    <row r="145" spans="1:4" x14ac:dyDescent="0.3">
      <c r="B145">
        <v>2003</v>
      </c>
      <c r="C145" s="14">
        <v>1</v>
      </c>
      <c r="D145" s="11">
        <v>11</v>
      </c>
    </row>
    <row r="146" spans="1:4" x14ac:dyDescent="0.3">
      <c r="B146">
        <v>2006</v>
      </c>
      <c r="C146" s="14">
        <v>2</v>
      </c>
      <c r="D146" s="11">
        <v>10.5</v>
      </c>
    </row>
    <row r="147" spans="1:4" x14ac:dyDescent="0.3">
      <c r="B147">
        <v>2008</v>
      </c>
      <c r="C147" s="14">
        <v>1</v>
      </c>
      <c r="D147" s="11">
        <v>13</v>
      </c>
    </row>
    <row r="148" spans="1:4" x14ac:dyDescent="0.3">
      <c r="B148">
        <v>2010</v>
      </c>
      <c r="C148" s="14">
        <v>2</v>
      </c>
      <c r="D148" s="11">
        <v>6</v>
      </c>
    </row>
    <row r="149" spans="1:4" x14ac:dyDescent="0.3">
      <c r="B149">
        <v>2011</v>
      </c>
      <c r="C149" s="14">
        <v>3</v>
      </c>
      <c r="D149" s="11">
        <v>6</v>
      </c>
    </row>
    <row r="150" spans="1:4" x14ac:dyDescent="0.3">
      <c r="B150">
        <v>2012</v>
      </c>
      <c r="C150" s="14">
        <v>2</v>
      </c>
      <c r="D150" s="11">
        <v>3.5</v>
      </c>
    </row>
    <row r="151" spans="1:4" x14ac:dyDescent="0.3">
      <c r="B151">
        <v>2013</v>
      </c>
      <c r="C151" s="14">
        <v>3</v>
      </c>
      <c r="D151" s="11">
        <v>5</v>
      </c>
    </row>
    <row r="152" spans="1:4" x14ac:dyDescent="0.3">
      <c r="B152">
        <v>2014</v>
      </c>
      <c r="C152" s="14">
        <v>4</v>
      </c>
      <c r="D152" s="11">
        <v>7</v>
      </c>
    </row>
    <row r="153" spans="1:4" x14ac:dyDescent="0.3">
      <c r="B153">
        <v>2015</v>
      </c>
      <c r="C153" s="14">
        <v>6</v>
      </c>
      <c r="D153" s="11">
        <v>4.833333333333333</v>
      </c>
    </row>
    <row r="154" spans="1:4" x14ac:dyDescent="0.3">
      <c r="B154">
        <v>2016</v>
      </c>
      <c r="C154" s="14">
        <v>3</v>
      </c>
      <c r="D154" s="11">
        <v>4</v>
      </c>
    </row>
    <row r="155" spans="1:4" x14ac:dyDescent="0.3">
      <c r="B155">
        <v>2017</v>
      </c>
      <c r="C155" s="14">
        <v>2</v>
      </c>
      <c r="D155" s="11">
        <v>4</v>
      </c>
    </row>
    <row r="156" spans="1:4" x14ac:dyDescent="0.3">
      <c r="B156">
        <v>2018</v>
      </c>
      <c r="C156" s="14">
        <v>3</v>
      </c>
      <c r="D156" s="11">
        <v>3</v>
      </c>
    </row>
    <row r="157" spans="1:4" x14ac:dyDescent="0.3">
      <c r="B157">
        <v>2019</v>
      </c>
      <c r="C157" s="14">
        <v>1</v>
      </c>
      <c r="D157" s="11">
        <v>1</v>
      </c>
    </row>
    <row r="158" spans="1:4" x14ac:dyDescent="0.3">
      <c r="A158" t="s">
        <v>129</v>
      </c>
      <c r="C158" s="14">
        <v>74</v>
      </c>
      <c r="D158" s="11">
        <v>8.1891891891891895</v>
      </c>
    </row>
    <row r="159" spans="1:4" x14ac:dyDescent="0.3">
      <c r="B159">
        <v>1919</v>
      </c>
      <c r="C159" s="14">
        <v>1</v>
      </c>
      <c r="D159" s="11">
        <v>98</v>
      </c>
    </row>
    <row r="160" spans="1:4" x14ac:dyDescent="0.3">
      <c r="B160">
        <v>1993</v>
      </c>
      <c r="C160" s="14">
        <v>1</v>
      </c>
      <c r="D160" s="11">
        <v>28</v>
      </c>
    </row>
    <row r="161" spans="2:4" x14ac:dyDescent="0.3">
      <c r="B161">
        <v>1995</v>
      </c>
      <c r="C161" s="14">
        <v>1</v>
      </c>
      <c r="D161" s="11">
        <v>19</v>
      </c>
    </row>
    <row r="162" spans="2:4" x14ac:dyDescent="0.3">
      <c r="B162">
        <v>1996</v>
      </c>
      <c r="C162" s="14">
        <v>1</v>
      </c>
      <c r="D162" s="11">
        <v>25</v>
      </c>
    </row>
    <row r="163" spans="2:4" x14ac:dyDescent="0.3">
      <c r="B163">
        <v>1999</v>
      </c>
      <c r="C163" s="14">
        <v>1</v>
      </c>
      <c r="D163" s="11">
        <v>21</v>
      </c>
    </row>
    <row r="164" spans="2:4" x14ac:dyDescent="0.3">
      <c r="B164">
        <v>2000</v>
      </c>
      <c r="C164" s="14">
        <v>2</v>
      </c>
      <c r="D164" s="11">
        <v>18.5</v>
      </c>
    </row>
    <row r="165" spans="2:4" x14ac:dyDescent="0.3">
      <c r="B165">
        <v>2006</v>
      </c>
      <c r="C165" s="14">
        <v>1</v>
      </c>
      <c r="D165" s="11">
        <v>15</v>
      </c>
    </row>
    <row r="166" spans="2:4" x14ac:dyDescent="0.3">
      <c r="B166">
        <v>2007</v>
      </c>
      <c r="C166" s="14">
        <v>2</v>
      </c>
      <c r="D166" s="11">
        <v>9</v>
      </c>
    </row>
    <row r="167" spans="2:4" x14ac:dyDescent="0.3">
      <c r="B167">
        <v>2008</v>
      </c>
      <c r="C167" s="14">
        <v>1</v>
      </c>
      <c r="D167" s="11">
        <v>10</v>
      </c>
    </row>
    <row r="168" spans="2:4" x14ac:dyDescent="0.3">
      <c r="B168">
        <v>2010</v>
      </c>
      <c r="C168" s="14">
        <v>3</v>
      </c>
      <c r="D168" s="11">
        <v>8</v>
      </c>
    </row>
    <row r="169" spans="2:4" x14ac:dyDescent="0.3">
      <c r="B169">
        <v>2011</v>
      </c>
      <c r="C169" s="14">
        <v>2</v>
      </c>
      <c r="D169" s="11">
        <v>8.5</v>
      </c>
    </row>
    <row r="170" spans="2:4" x14ac:dyDescent="0.3">
      <c r="B170">
        <v>2012</v>
      </c>
      <c r="C170" s="14">
        <v>4</v>
      </c>
      <c r="D170" s="11">
        <v>7</v>
      </c>
    </row>
    <row r="171" spans="2:4" x14ac:dyDescent="0.3">
      <c r="B171">
        <v>2013</v>
      </c>
      <c r="C171" s="14">
        <v>5</v>
      </c>
      <c r="D171" s="11">
        <v>7.6</v>
      </c>
    </row>
    <row r="172" spans="2:4" x14ac:dyDescent="0.3">
      <c r="B172">
        <v>2014</v>
      </c>
      <c r="C172" s="14">
        <v>12</v>
      </c>
      <c r="D172" s="11">
        <v>6.25</v>
      </c>
    </row>
    <row r="173" spans="2:4" x14ac:dyDescent="0.3">
      <c r="B173">
        <v>2015</v>
      </c>
      <c r="C173" s="14">
        <v>12</v>
      </c>
      <c r="D173" s="11">
        <v>5.583333333333333</v>
      </c>
    </row>
    <row r="174" spans="2:4" x14ac:dyDescent="0.3">
      <c r="B174">
        <v>2016</v>
      </c>
      <c r="C174" s="14">
        <v>10</v>
      </c>
      <c r="D174" s="11">
        <v>5.0999999999999996</v>
      </c>
    </row>
    <row r="175" spans="2:4" x14ac:dyDescent="0.3">
      <c r="B175">
        <v>2017</v>
      </c>
      <c r="C175" s="14">
        <v>6</v>
      </c>
      <c r="D175" s="11">
        <v>3.1666666666666665</v>
      </c>
    </row>
    <row r="176" spans="2:4" x14ac:dyDescent="0.3">
      <c r="B176">
        <v>2018</v>
      </c>
      <c r="C176" s="14">
        <v>1</v>
      </c>
      <c r="D176" s="11">
        <v>3</v>
      </c>
    </row>
    <row r="177" spans="1:4" x14ac:dyDescent="0.3">
      <c r="B177">
        <v>2019</v>
      </c>
      <c r="C177" s="14">
        <v>4</v>
      </c>
      <c r="D177" s="11">
        <v>2</v>
      </c>
    </row>
    <row r="178" spans="1:4" x14ac:dyDescent="0.3">
      <c r="B178">
        <v>2020</v>
      </c>
      <c r="C178" s="14">
        <v>4</v>
      </c>
      <c r="D178" s="11">
        <v>1.25</v>
      </c>
    </row>
    <row r="179" spans="1:4" x14ac:dyDescent="0.3">
      <c r="A179" t="s">
        <v>45</v>
      </c>
      <c r="C179" s="14">
        <v>205</v>
      </c>
      <c r="D179" s="11">
        <v>7.8682926829268292</v>
      </c>
    </row>
    <row r="180" spans="1:4" x14ac:dyDescent="0.3">
      <c r="B180">
        <v>1994</v>
      </c>
      <c r="C180" s="14">
        <v>1</v>
      </c>
      <c r="D180" s="11">
        <v>17</v>
      </c>
    </row>
    <row r="181" spans="1:4" x14ac:dyDescent="0.3">
      <c r="B181">
        <v>1999</v>
      </c>
      <c r="C181" s="14">
        <v>1</v>
      </c>
      <c r="D181" s="11">
        <v>21</v>
      </c>
    </row>
    <row r="182" spans="1:4" x14ac:dyDescent="0.3">
      <c r="B182">
        <v>2000</v>
      </c>
      <c r="C182" s="14">
        <v>2</v>
      </c>
      <c r="D182" s="11">
        <v>21</v>
      </c>
    </row>
    <row r="183" spans="1:4" x14ac:dyDescent="0.3">
      <c r="B183">
        <v>2001</v>
      </c>
      <c r="C183" s="14">
        <v>2</v>
      </c>
      <c r="D183" s="11">
        <v>18.5</v>
      </c>
    </row>
    <row r="184" spans="1:4" x14ac:dyDescent="0.3">
      <c r="B184">
        <v>2002</v>
      </c>
      <c r="C184" s="14">
        <v>1</v>
      </c>
      <c r="D184" s="11">
        <v>19</v>
      </c>
    </row>
    <row r="185" spans="1:4" x14ac:dyDescent="0.3">
      <c r="B185">
        <v>2003</v>
      </c>
      <c r="C185" s="14">
        <v>3</v>
      </c>
      <c r="D185" s="11">
        <v>16.333333333333332</v>
      </c>
    </row>
    <row r="186" spans="1:4" x14ac:dyDescent="0.3">
      <c r="B186">
        <v>2004</v>
      </c>
      <c r="C186" s="14">
        <v>1</v>
      </c>
      <c r="D186" s="11">
        <v>17</v>
      </c>
    </row>
    <row r="187" spans="1:4" x14ac:dyDescent="0.3">
      <c r="B187">
        <v>2005</v>
      </c>
      <c r="C187" s="14">
        <v>3</v>
      </c>
      <c r="D187" s="11">
        <v>12</v>
      </c>
    </row>
    <row r="188" spans="1:4" x14ac:dyDescent="0.3">
      <c r="B188">
        <v>2006</v>
      </c>
      <c r="C188" s="14">
        <v>4</v>
      </c>
      <c r="D188" s="11">
        <v>13.75</v>
      </c>
    </row>
    <row r="189" spans="1:4" x14ac:dyDescent="0.3">
      <c r="B189">
        <v>2007</v>
      </c>
      <c r="C189" s="14">
        <v>7</v>
      </c>
      <c r="D189" s="11">
        <v>12.142857142857142</v>
      </c>
    </row>
    <row r="190" spans="1:4" x14ac:dyDescent="0.3">
      <c r="B190">
        <v>2008</v>
      </c>
      <c r="C190" s="14">
        <v>7</v>
      </c>
      <c r="D190" s="11">
        <v>13.285714285714286</v>
      </c>
    </row>
    <row r="191" spans="1:4" x14ac:dyDescent="0.3">
      <c r="B191">
        <v>2009</v>
      </c>
      <c r="C191" s="14">
        <v>7</v>
      </c>
      <c r="D191" s="11">
        <v>11</v>
      </c>
    </row>
    <row r="192" spans="1:4" x14ac:dyDescent="0.3">
      <c r="B192">
        <v>2010</v>
      </c>
      <c r="C192" s="14">
        <v>9</v>
      </c>
      <c r="D192" s="11">
        <v>9.7777777777777786</v>
      </c>
    </row>
    <row r="193" spans="1:4" x14ac:dyDescent="0.3">
      <c r="B193">
        <v>2011</v>
      </c>
      <c r="C193" s="14">
        <v>20</v>
      </c>
      <c r="D193" s="11">
        <v>9.0500000000000007</v>
      </c>
    </row>
    <row r="194" spans="1:4" x14ac:dyDescent="0.3">
      <c r="B194">
        <v>2012</v>
      </c>
      <c r="C194" s="14">
        <v>24</v>
      </c>
      <c r="D194" s="11">
        <v>8.3333333333333339</v>
      </c>
    </row>
    <row r="195" spans="1:4" x14ac:dyDescent="0.3">
      <c r="B195">
        <v>2013</v>
      </c>
      <c r="C195" s="14">
        <v>20</v>
      </c>
      <c r="D195" s="11">
        <v>7.55</v>
      </c>
    </row>
    <row r="196" spans="1:4" x14ac:dyDescent="0.3">
      <c r="B196">
        <v>2014</v>
      </c>
      <c r="C196" s="14">
        <v>23</v>
      </c>
      <c r="D196" s="11">
        <v>6.4347826086956523</v>
      </c>
    </row>
    <row r="197" spans="1:4" x14ac:dyDescent="0.3">
      <c r="B197">
        <v>2015</v>
      </c>
      <c r="C197" s="14">
        <v>23</v>
      </c>
      <c r="D197" s="11">
        <v>5.8695652173913047</v>
      </c>
    </row>
    <row r="198" spans="1:4" x14ac:dyDescent="0.3">
      <c r="B198">
        <v>2016</v>
      </c>
      <c r="C198" s="14">
        <v>14</v>
      </c>
      <c r="D198" s="11">
        <v>4.7142857142857144</v>
      </c>
    </row>
    <row r="199" spans="1:4" x14ac:dyDescent="0.3">
      <c r="B199">
        <v>2017</v>
      </c>
      <c r="C199" s="14">
        <v>13</v>
      </c>
      <c r="D199" s="11">
        <v>4</v>
      </c>
    </row>
    <row r="200" spans="1:4" x14ac:dyDescent="0.3">
      <c r="B200">
        <v>2018</v>
      </c>
      <c r="C200" s="14">
        <v>6</v>
      </c>
      <c r="D200" s="11">
        <v>3</v>
      </c>
    </row>
    <row r="201" spans="1:4" x14ac:dyDescent="0.3">
      <c r="B201">
        <v>2019</v>
      </c>
      <c r="C201" s="14">
        <v>8</v>
      </c>
      <c r="D201" s="11">
        <v>2.25</v>
      </c>
    </row>
    <row r="202" spans="1:4" x14ac:dyDescent="0.3">
      <c r="B202">
        <v>2020</v>
      </c>
      <c r="C202" s="14">
        <v>4</v>
      </c>
      <c r="D202" s="11">
        <v>1.5</v>
      </c>
    </row>
    <row r="203" spans="1:4" x14ac:dyDescent="0.3">
      <c r="B203">
        <v>2021</v>
      </c>
      <c r="C203" s="14">
        <v>2</v>
      </c>
      <c r="D203" s="11">
        <v>1</v>
      </c>
    </row>
    <row r="204" spans="1:4" x14ac:dyDescent="0.3">
      <c r="A204" t="s">
        <v>265</v>
      </c>
      <c r="C204" s="14">
        <v>38</v>
      </c>
      <c r="D204" s="11">
        <v>6.3157894736842106</v>
      </c>
    </row>
    <row r="205" spans="1:4" x14ac:dyDescent="0.3">
      <c r="B205">
        <v>1998</v>
      </c>
      <c r="C205" s="14">
        <v>1</v>
      </c>
      <c r="D205" s="11">
        <v>20</v>
      </c>
    </row>
    <row r="206" spans="1:4" x14ac:dyDescent="0.3">
      <c r="B206">
        <v>2000</v>
      </c>
      <c r="C206" s="14">
        <v>1</v>
      </c>
      <c r="D206" s="11">
        <v>17</v>
      </c>
    </row>
    <row r="207" spans="1:4" x14ac:dyDescent="0.3">
      <c r="B207">
        <v>2005</v>
      </c>
      <c r="C207" s="14">
        <v>1</v>
      </c>
      <c r="D207" s="11">
        <v>14</v>
      </c>
    </row>
    <row r="208" spans="1:4" x14ac:dyDescent="0.3">
      <c r="B208">
        <v>2006</v>
      </c>
      <c r="C208" s="14">
        <v>1</v>
      </c>
      <c r="D208" s="11">
        <v>14</v>
      </c>
    </row>
    <row r="209" spans="1:4" x14ac:dyDescent="0.3">
      <c r="B209">
        <v>2007</v>
      </c>
      <c r="C209" s="14">
        <v>1</v>
      </c>
      <c r="D209" s="11">
        <v>7</v>
      </c>
    </row>
    <row r="210" spans="1:4" x14ac:dyDescent="0.3">
      <c r="B210">
        <v>2009</v>
      </c>
      <c r="C210" s="14">
        <v>3</v>
      </c>
      <c r="D210" s="11">
        <v>9</v>
      </c>
    </row>
    <row r="211" spans="1:4" x14ac:dyDescent="0.3">
      <c r="B211">
        <v>2010</v>
      </c>
      <c r="C211" s="14">
        <v>1</v>
      </c>
      <c r="D211" s="11">
        <v>8</v>
      </c>
    </row>
    <row r="212" spans="1:4" x14ac:dyDescent="0.3">
      <c r="B212">
        <v>2011</v>
      </c>
      <c r="C212" s="14">
        <v>7</v>
      </c>
      <c r="D212" s="11">
        <v>7.5714285714285712</v>
      </c>
    </row>
    <row r="213" spans="1:4" x14ac:dyDescent="0.3">
      <c r="B213">
        <v>2012</v>
      </c>
      <c r="C213" s="14">
        <v>3</v>
      </c>
      <c r="D213" s="11">
        <v>4.666666666666667</v>
      </c>
    </row>
    <row r="214" spans="1:4" x14ac:dyDescent="0.3">
      <c r="B214">
        <v>2013</v>
      </c>
      <c r="C214" s="14">
        <v>4</v>
      </c>
      <c r="D214" s="11">
        <v>5.5</v>
      </c>
    </row>
    <row r="215" spans="1:4" x14ac:dyDescent="0.3">
      <c r="B215">
        <v>2014</v>
      </c>
      <c r="C215" s="14">
        <v>4</v>
      </c>
      <c r="D215" s="11">
        <v>3.25</v>
      </c>
    </row>
    <row r="216" spans="1:4" x14ac:dyDescent="0.3">
      <c r="B216">
        <v>2015</v>
      </c>
      <c r="C216" s="14">
        <v>4</v>
      </c>
      <c r="D216" s="11">
        <v>4.25</v>
      </c>
    </row>
    <row r="217" spans="1:4" x14ac:dyDescent="0.3">
      <c r="B217">
        <v>2016</v>
      </c>
      <c r="C217" s="14">
        <v>3</v>
      </c>
      <c r="D217" s="11">
        <v>3.3333333333333335</v>
      </c>
    </row>
    <row r="218" spans="1:4" x14ac:dyDescent="0.3">
      <c r="B218">
        <v>2017</v>
      </c>
      <c r="C218" s="14">
        <v>1</v>
      </c>
      <c r="D218" s="11">
        <v>5</v>
      </c>
    </row>
    <row r="219" spans="1:4" x14ac:dyDescent="0.3">
      <c r="B219">
        <v>2019</v>
      </c>
      <c r="C219" s="14">
        <v>1</v>
      </c>
      <c r="D219" s="11">
        <v>2</v>
      </c>
    </row>
    <row r="220" spans="1:4" x14ac:dyDescent="0.3">
      <c r="B220">
        <v>2020</v>
      </c>
      <c r="C220" s="14">
        <v>1</v>
      </c>
      <c r="D220" s="11">
        <v>1</v>
      </c>
    </row>
    <row r="221" spans="1:4" x14ac:dyDescent="0.3">
      <c r="B221">
        <v>2021</v>
      </c>
      <c r="C221" s="14">
        <v>1</v>
      </c>
      <c r="D221" s="11">
        <v>-4</v>
      </c>
    </row>
    <row r="222" spans="1:4" x14ac:dyDescent="0.3">
      <c r="A222" t="s">
        <v>20</v>
      </c>
      <c r="C222" s="14">
        <v>58</v>
      </c>
      <c r="D222" s="11">
        <v>7.7758620689655169</v>
      </c>
    </row>
    <row r="223" spans="1:4" x14ac:dyDescent="0.3">
      <c r="B223">
        <v>1984</v>
      </c>
      <c r="C223" s="14">
        <v>1</v>
      </c>
      <c r="D223" s="11">
        <v>37</v>
      </c>
    </row>
    <row r="224" spans="1:4" x14ac:dyDescent="0.3">
      <c r="B224">
        <v>1991</v>
      </c>
      <c r="C224" s="14">
        <v>1</v>
      </c>
      <c r="D224" s="11">
        <v>27</v>
      </c>
    </row>
    <row r="225" spans="2:4" x14ac:dyDescent="0.3">
      <c r="B225">
        <v>1994</v>
      </c>
      <c r="C225" s="14">
        <v>1</v>
      </c>
      <c r="D225" s="11">
        <v>26</v>
      </c>
    </row>
    <row r="226" spans="2:4" x14ac:dyDescent="0.3">
      <c r="B226">
        <v>1999</v>
      </c>
      <c r="C226" s="14">
        <v>1</v>
      </c>
      <c r="D226" s="11">
        <v>17</v>
      </c>
    </row>
    <row r="227" spans="2:4" x14ac:dyDescent="0.3">
      <c r="B227">
        <v>2000</v>
      </c>
      <c r="C227" s="14">
        <v>1</v>
      </c>
      <c r="D227" s="11">
        <v>15</v>
      </c>
    </row>
    <row r="228" spans="2:4" x14ac:dyDescent="0.3">
      <c r="B228">
        <v>2002</v>
      </c>
      <c r="C228" s="14">
        <v>1</v>
      </c>
      <c r="D228" s="11">
        <v>10</v>
      </c>
    </row>
    <row r="229" spans="2:4" x14ac:dyDescent="0.3">
      <c r="B229">
        <v>2003</v>
      </c>
      <c r="C229" s="14">
        <v>1</v>
      </c>
      <c r="D229" s="11">
        <v>15</v>
      </c>
    </row>
    <row r="230" spans="2:4" x14ac:dyDescent="0.3">
      <c r="B230">
        <v>2004</v>
      </c>
      <c r="C230" s="14">
        <v>1</v>
      </c>
      <c r="D230" s="11">
        <v>13</v>
      </c>
    </row>
    <row r="231" spans="2:4" x14ac:dyDescent="0.3">
      <c r="B231">
        <v>2006</v>
      </c>
      <c r="C231" s="14">
        <v>1</v>
      </c>
      <c r="D231" s="11">
        <v>10</v>
      </c>
    </row>
    <row r="232" spans="2:4" x14ac:dyDescent="0.3">
      <c r="B232">
        <v>2007</v>
      </c>
      <c r="C232" s="14">
        <v>1</v>
      </c>
      <c r="D232" s="11">
        <v>14</v>
      </c>
    </row>
    <row r="233" spans="2:4" x14ac:dyDescent="0.3">
      <c r="B233">
        <v>2008</v>
      </c>
      <c r="C233" s="14">
        <v>1</v>
      </c>
      <c r="D233" s="11">
        <v>9</v>
      </c>
    </row>
    <row r="234" spans="2:4" x14ac:dyDescent="0.3">
      <c r="B234">
        <v>2009</v>
      </c>
      <c r="C234" s="14">
        <v>1</v>
      </c>
      <c r="D234" s="11">
        <v>10</v>
      </c>
    </row>
    <row r="235" spans="2:4" x14ac:dyDescent="0.3">
      <c r="B235">
        <v>2010</v>
      </c>
      <c r="C235" s="14">
        <v>2</v>
      </c>
      <c r="D235" s="11">
        <v>10.5</v>
      </c>
    </row>
    <row r="236" spans="2:4" x14ac:dyDescent="0.3">
      <c r="B236">
        <v>2011</v>
      </c>
      <c r="C236" s="14">
        <v>5</v>
      </c>
      <c r="D236" s="11">
        <v>7.6</v>
      </c>
    </row>
    <row r="237" spans="2:4" x14ac:dyDescent="0.3">
      <c r="B237">
        <v>2012</v>
      </c>
      <c r="C237" s="14">
        <v>8</v>
      </c>
      <c r="D237" s="11">
        <v>8.125</v>
      </c>
    </row>
    <row r="238" spans="2:4" x14ac:dyDescent="0.3">
      <c r="B238">
        <v>2013</v>
      </c>
      <c r="C238" s="14">
        <v>3</v>
      </c>
      <c r="D238" s="11">
        <v>7.666666666666667</v>
      </c>
    </row>
    <row r="239" spans="2:4" x14ac:dyDescent="0.3">
      <c r="B239">
        <v>2014</v>
      </c>
      <c r="C239" s="14">
        <v>3</v>
      </c>
      <c r="D239" s="11">
        <v>6.333333333333333</v>
      </c>
    </row>
    <row r="240" spans="2:4" x14ac:dyDescent="0.3">
      <c r="B240">
        <v>2015</v>
      </c>
      <c r="C240" s="14">
        <v>5</v>
      </c>
      <c r="D240" s="11">
        <v>4.4000000000000004</v>
      </c>
    </row>
    <row r="241" spans="1:4" x14ac:dyDescent="0.3">
      <c r="B241">
        <v>2016</v>
      </c>
      <c r="C241" s="14">
        <v>7</v>
      </c>
      <c r="D241" s="11">
        <v>4.1428571428571432</v>
      </c>
    </row>
    <row r="242" spans="1:4" x14ac:dyDescent="0.3">
      <c r="B242">
        <v>2017</v>
      </c>
      <c r="C242" s="14">
        <v>4</v>
      </c>
      <c r="D242" s="11">
        <v>3.5</v>
      </c>
    </row>
    <row r="243" spans="1:4" x14ac:dyDescent="0.3">
      <c r="B243">
        <v>2018</v>
      </c>
      <c r="C243" s="14">
        <v>3</v>
      </c>
      <c r="D243" s="11">
        <v>3.3333333333333335</v>
      </c>
    </row>
    <row r="244" spans="1:4" x14ac:dyDescent="0.3">
      <c r="B244">
        <v>2019</v>
      </c>
      <c r="C244" s="14">
        <v>2</v>
      </c>
      <c r="D244" s="11">
        <v>2.5</v>
      </c>
    </row>
    <row r="245" spans="1:4" x14ac:dyDescent="0.3">
      <c r="B245">
        <v>2020</v>
      </c>
      <c r="C245" s="14">
        <v>3</v>
      </c>
      <c r="D245" s="11">
        <v>0.66666666666666663</v>
      </c>
    </row>
    <row r="246" spans="1:4" x14ac:dyDescent="0.3">
      <c r="B246">
        <v>2021</v>
      </c>
      <c r="C246" s="14">
        <v>1</v>
      </c>
      <c r="D246" s="11">
        <v>0</v>
      </c>
    </row>
    <row r="247" spans="1:4" x14ac:dyDescent="0.3">
      <c r="A247" t="s">
        <v>57</v>
      </c>
      <c r="C247" s="14">
        <v>57</v>
      </c>
      <c r="D247" s="11">
        <v>6.9298245614035086</v>
      </c>
    </row>
    <row r="248" spans="1:4" x14ac:dyDescent="0.3">
      <c r="B248">
        <v>1997</v>
      </c>
      <c r="C248" s="14">
        <v>1</v>
      </c>
      <c r="D248" s="11">
        <v>20</v>
      </c>
    </row>
    <row r="249" spans="1:4" x14ac:dyDescent="0.3">
      <c r="B249">
        <v>2001</v>
      </c>
      <c r="C249" s="14">
        <v>1</v>
      </c>
      <c r="D249" s="11">
        <v>19</v>
      </c>
    </row>
    <row r="250" spans="1:4" x14ac:dyDescent="0.3">
      <c r="B250">
        <v>2005</v>
      </c>
      <c r="C250" s="14">
        <v>2</v>
      </c>
      <c r="D250" s="11">
        <v>14</v>
      </c>
    </row>
    <row r="251" spans="1:4" x14ac:dyDescent="0.3">
      <c r="B251">
        <v>2006</v>
      </c>
      <c r="C251" s="14">
        <v>1</v>
      </c>
      <c r="D251" s="11">
        <v>16</v>
      </c>
    </row>
    <row r="252" spans="1:4" x14ac:dyDescent="0.3">
      <c r="B252">
        <v>2007</v>
      </c>
      <c r="C252" s="14">
        <v>1</v>
      </c>
      <c r="D252" s="11">
        <v>12</v>
      </c>
    </row>
    <row r="253" spans="1:4" x14ac:dyDescent="0.3">
      <c r="B253">
        <v>2009</v>
      </c>
      <c r="C253" s="14">
        <v>1</v>
      </c>
      <c r="D253" s="11">
        <v>13</v>
      </c>
    </row>
    <row r="254" spans="1:4" x14ac:dyDescent="0.3">
      <c r="B254">
        <v>2010</v>
      </c>
      <c r="C254" s="14">
        <v>2</v>
      </c>
      <c r="D254" s="11">
        <v>11.5</v>
      </c>
    </row>
    <row r="255" spans="1:4" x14ac:dyDescent="0.3">
      <c r="B255">
        <v>2011</v>
      </c>
      <c r="C255" s="14">
        <v>3</v>
      </c>
      <c r="D255" s="11">
        <v>7.333333333333333</v>
      </c>
    </row>
    <row r="256" spans="1:4" x14ac:dyDescent="0.3">
      <c r="B256">
        <v>2012</v>
      </c>
      <c r="C256" s="14">
        <v>3</v>
      </c>
      <c r="D256" s="11">
        <v>6.666666666666667</v>
      </c>
    </row>
    <row r="257" spans="1:4" x14ac:dyDescent="0.3">
      <c r="B257">
        <v>2013</v>
      </c>
      <c r="C257" s="14">
        <v>7</v>
      </c>
      <c r="D257" s="11">
        <v>6.7142857142857144</v>
      </c>
    </row>
    <row r="258" spans="1:4" x14ac:dyDescent="0.3">
      <c r="B258">
        <v>2014</v>
      </c>
      <c r="C258" s="14">
        <v>11</v>
      </c>
      <c r="D258" s="11">
        <v>5.9090909090909092</v>
      </c>
    </row>
    <row r="259" spans="1:4" x14ac:dyDescent="0.3">
      <c r="B259">
        <v>2015</v>
      </c>
      <c r="C259" s="14">
        <v>14</v>
      </c>
      <c r="D259" s="11">
        <v>5</v>
      </c>
    </row>
    <row r="260" spans="1:4" x14ac:dyDescent="0.3">
      <c r="B260">
        <v>2016</v>
      </c>
      <c r="C260" s="14">
        <v>5</v>
      </c>
      <c r="D260" s="11">
        <v>4.5999999999999996</v>
      </c>
    </row>
    <row r="261" spans="1:4" x14ac:dyDescent="0.3">
      <c r="B261">
        <v>2017</v>
      </c>
      <c r="C261" s="14">
        <v>2</v>
      </c>
      <c r="D261" s="11">
        <v>4</v>
      </c>
    </row>
    <row r="262" spans="1:4" x14ac:dyDescent="0.3">
      <c r="B262">
        <v>2018</v>
      </c>
      <c r="C262" s="14">
        <v>2</v>
      </c>
      <c r="D262" s="11">
        <v>3.5</v>
      </c>
    </row>
    <row r="263" spans="1:4" x14ac:dyDescent="0.3">
      <c r="B263">
        <v>2019</v>
      </c>
      <c r="C263" s="14">
        <v>1</v>
      </c>
      <c r="D263" s="11">
        <v>2</v>
      </c>
    </row>
    <row r="264" spans="1:4" x14ac:dyDescent="0.3">
      <c r="A264" t="s">
        <v>200</v>
      </c>
      <c r="C264" s="14">
        <v>14</v>
      </c>
      <c r="D264" s="11">
        <v>6.5714285714285712</v>
      </c>
    </row>
    <row r="265" spans="1:4" x14ac:dyDescent="0.3">
      <c r="B265">
        <v>2005</v>
      </c>
      <c r="C265" s="14">
        <v>1</v>
      </c>
      <c r="D265" s="11">
        <v>14</v>
      </c>
    </row>
    <row r="266" spans="1:4" x14ac:dyDescent="0.3">
      <c r="B266">
        <v>2007</v>
      </c>
      <c r="C266" s="14">
        <v>1</v>
      </c>
      <c r="D266" s="11">
        <v>14</v>
      </c>
    </row>
    <row r="267" spans="1:4" x14ac:dyDescent="0.3">
      <c r="B267">
        <v>2009</v>
      </c>
      <c r="C267" s="14">
        <v>1</v>
      </c>
      <c r="D267" s="11">
        <v>10</v>
      </c>
    </row>
    <row r="268" spans="1:4" x14ac:dyDescent="0.3">
      <c r="B268">
        <v>2010</v>
      </c>
      <c r="C268" s="14">
        <v>1</v>
      </c>
      <c r="D268" s="11">
        <v>9</v>
      </c>
    </row>
    <row r="269" spans="1:4" x14ac:dyDescent="0.3">
      <c r="B269">
        <v>2011</v>
      </c>
      <c r="C269" s="14">
        <v>1</v>
      </c>
      <c r="D269" s="11">
        <v>4</v>
      </c>
    </row>
    <row r="270" spans="1:4" x14ac:dyDescent="0.3">
      <c r="B270">
        <v>2012</v>
      </c>
      <c r="C270" s="14">
        <v>3</v>
      </c>
      <c r="D270" s="11">
        <v>5.333333333333333</v>
      </c>
    </row>
    <row r="271" spans="1:4" x14ac:dyDescent="0.3">
      <c r="B271">
        <v>2013</v>
      </c>
      <c r="C271" s="14">
        <v>1</v>
      </c>
      <c r="D271" s="11">
        <v>5</v>
      </c>
    </row>
    <row r="272" spans="1:4" x14ac:dyDescent="0.3">
      <c r="B272">
        <v>2014</v>
      </c>
      <c r="C272" s="14">
        <v>1</v>
      </c>
      <c r="D272" s="11">
        <v>4</v>
      </c>
    </row>
    <row r="273" spans="2:4" x14ac:dyDescent="0.3">
      <c r="B273">
        <v>2015</v>
      </c>
      <c r="C273" s="14">
        <v>2</v>
      </c>
      <c r="D273" s="11">
        <v>5</v>
      </c>
    </row>
    <row r="274" spans="2:4" x14ac:dyDescent="0.3">
      <c r="B274">
        <v>2018</v>
      </c>
      <c r="C274" s="14">
        <v>2</v>
      </c>
      <c r="D274" s="11">
        <v>3</v>
      </c>
    </row>
  </sheetData>
  <pageMargins left="0.7" right="0.7" top="0.75" bottom="0.75" header="0.3" footer="0.3"/>
  <pageSetup orientation="portrait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85CC-C963-4CD7-AC88-246CE26AF67D}">
  <dimension ref="A1:D563"/>
  <sheetViews>
    <sheetView tabSelected="1" workbookViewId="0">
      <selection activeCell="B554" sqref="B554"/>
    </sheetView>
  </sheetViews>
  <sheetFormatPr defaultRowHeight="14.4" x14ac:dyDescent="0.3"/>
  <cols>
    <col min="1" max="1" width="35.88671875" bestFit="1" customWidth="1"/>
    <col min="2" max="2" width="18" bestFit="1" customWidth="1"/>
    <col min="3" max="3" width="14.109375" bestFit="1" customWidth="1"/>
    <col min="4" max="4" width="16.88671875" bestFit="1" customWidth="1"/>
  </cols>
  <sheetData>
    <row r="1" spans="1:4" x14ac:dyDescent="0.3">
      <c r="A1" s="3" t="s">
        <v>5</v>
      </c>
      <c r="B1" t="s">
        <v>3043</v>
      </c>
    </row>
    <row r="3" spans="1:4" x14ac:dyDescent="0.3">
      <c r="A3" s="3" t="s">
        <v>3</v>
      </c>
      <c r="B3" s="3" t="s">
        <v>4</v>
      </c>
      <c r="C3" t="s">
        <v>3040</v>
      </c>
      <c r="D3" t="s">
        <v>3044</v>
      </c>
    </row>
    <row r="4" spans="1:4" x14ac:dyDescent="0.3">
      <c r="A4" t="s">
        <v>12</v>
      </c>
      <c r="C4" s="14">
        <v>82</v>
      </c>
      <c r="D4" s="12">
        <v>1</v>
      </c>
    </row>
    <row r="5" spans="1:4" x14ac:dyDescent="0.3">
      <c r="B5" t="s">
        <v>13</v>
      </c>
      <c r="C5" s="14">
        <v>10</v>
      </c>
      <c r="D5" s="12">
        <v>0.12195121951219512</v>
      </c>
    </row>
    <row r="6" spans="1:4" x14ac:dyDescent="0.3">
      <c r="B6" t="s">
        <v>34</v>
      </c>
      <c r="C6" s="14">
        <v>9</v>
      </c>
      <c r="D6" s="12">
        <v>0.10975609756097561</v>
      </c>
    </row>
    <row r="7" spans="1:4" x14ac:dyDescent="0.3">
      <c r="B7" t="s">
        <v>133</v>
      </c>
      <c r="C7" s="14">
        <v>6</v>
      </c>
      <c r="D7" s="12">
        <v>7.3170731707317069E-2</v>
      </c>
    </row>
    <row r="8" spans="1:4" x14ac:dyDescent="0.3">
      <c r="B8" t="s">
        <v>249</v>
      </c>
      <c r="C8" s="14">
        <v>5</v>
      </c>
      <c r="D8" s="12">
        <v>6.097560975609756E-2</v>
      </c>
    </row>
    <row r="9" spans="1:4" x14ac:dyDescent="0.3">
      <c r="B9" t="s">
        <v>98</v>
      </c>
      <c r="C9" s="14">
        <v>4</v>
      </c>
      <c r="D9" s="12">
        <v>4.878048780487805E-2</v>
      </c>
    </row>
    <row r="10" spans="1:4" x14ac:dyDescent="0.3">
      <c r="B10" t="s">
        <v>28</v>
      </c>
      <c r="C10" s="14">
        <v>4</v>
      </c>
      <c r="D10" s="12">
        <v>4.878048780487805E-2</v>
      </c>
    </row>
    <row r="11" spans="1:4" x14ac:dyDescent="0.3">
      <c r="B11" t="s">
        <v>342</v>
      </c>
      <c r="C11" s="14">
        <v>4</v>
      </c>
      <c r="D11" s="12">
        <v>4.878048780487805E-2</v>
      </c>
    </row>
    <row r="12" spans="1:4" x14ac:dyDescent="0.3">
      <c r="B12" t="s">
        <v>204</v>
      </c>
      <c r="C12" s="14">
        <v>3</v>
      </c>
      <c r="D12" s="12">
        <v>3.6585365853658534E-2</v>
      </c>
    </row>
    <row r="13" spans="1:4" x14ac:dyDescent="0.3">
      <c r="B13" t="s">
        <v>1316</v>
      </c>
      <c r="C13" s="14">
        <v>2</v>
      </c>
      <c r="D13" s="12">
        <v>2.4390243902439025E-2</v>
      </c>
    </row>
    <row r="14" spans="1:4" x14ac:dyDescent="0.3">
      <c r="B14" t="s">
        <v>391</v>
      </c>
      <c r="C14" s="14">
        <v>2</v>
      </c>
      <c r="D14" s="12">
        <v>2.4390243902439025E-2</v>
      </c>
    </row>
    <row r="15" spans="1:4" x14ac:dyDescent="0.3">
      <c r="B15" t="s">
        <v>462</v>
      </c>
      <c r="C15" s="14">
        <v>2</v>
      </c>
      <c r="D15" s="12">
        <v>2.4390243902439025E-2</v>
      </c>
    </row>
    <row r="16" spans="1:4" x14ac:dyDescent="0.3">
      <c r="B16" t="s">
        <v>289</v>
      </c>
      <c r="C16" s="14">
        <v>2</v>
      </c>
      <c r="D16" s="12">
        <v>2.4390243902439025E-2</v>
      </c>
    </row>
    <row r="17" spans="2:4" x14ac:dyDescent="0.3">
      <c r="B17" t="s">
        <v>1599</v>
      </c>
      <c r="C17" s="14">
        <v>2</v>
      </c>
      <c r="D17" s="12">
        <v>2.4390243902439025E-2</v>
      </c>
    </row>
    <row r="18" spans="2:4" x14ac:dyDescent="0.3">
      <c r="B18" t="s">
        <v>304</v>
      </c>
      <c r="C18" s="14">
        <v>2</v>
      </c>
      <c r="D18" s="12">
        <v>2.4390243902439025E-2</v>
      </c>
    </row>
    <row r="19" spans="2:4" x14ac:dyDescent="0.3">
      <c r="B19" t="s">
        <v>52</v>
      </c>
      <c r="C19" s="14">
        <v>2</v>
      </c>
      <c r="D19" s="12">
        <v>2.4390243902439025E-2</v>
      </c>
    </row>
    <row r="20" spans="2:4" x14ac:dyDescent="0.3">
      <c r="B20" t="s">
        <v>349</v>
      </c>
      <c r="C20" s="14">
        <v>2</v>
      </c>
      <c r="D20" s="12">
        <v>2.4390243902439025E-2</v>
      </c>
    </row>
    <row r="21" spans="2:4" x14ac:dyDescent="0.3">
      <c r="B21" t="s">
        <v>1892</v>
      </c>
      <c r="C21" s="14">
        <v>1</v>
      </c>
      <c r="D21" s="12">
        <v>1.2195121951219513E-2</v>
      </c>
    </row>
    <row r="22" spans="2:4" x14ac:dyDescent="0.3">
      <c r="B22" t="s">
        <v>750</v>
      </c>
      <c r="C22" s="14">
        <v>1</v>
      </c>
      <c r="D22" s="12">
        <v>1.2195121951219513E-2</v>
      </c>
    </row>
    <row r="23" spans="2:4" x14ac:dyDescent="0.3">
      <c r="B23" t="s">
        <v>292</v>
      </c>
      <c r="C23" s="14">
        <v>1</v>
      </c>
      <c r="D23" s="12">
        <v>1.2195121951219513E-2</v>
      </c>
    </row>
    <row r="24" spans="2:4" x14ac:dyDescent="0.3">
      <c r="B24" t="s">
        <v>2195</v>
      </c>
      <c r="C24" s="14">
        <v>1</v>
      </c>
      <c r="D24" s="12">
        <v>1.2195121951219513E-2</v>
      </c>
    </row>
    <row r="25" spans="2:4" x14ac:dyDescent="0.3">
      <c r="B25" t="s">
        <v>627</v>
      </c>
      <c r="C25" s="14">
        <v>1</v>
      </c>
      <c r="D25" s="12">
        <v>1.2195121951219513E-2</v>
      </c>
    </row>
    <row r="26" spans="2:4" x14ac:dyDescent="0.3">
      <c r="B26" t="s">
        <v>1047</v>
      </c>
      <c r="C26" s="14">
        <v>1</v>
      </c>
      <c r="D26" s="12">
        <v>1.2195121951219513E-2</v>
      </c>
    </row>
    <row r="27" spans="2:4" x14ac:dyDescent="0.3">
      <c r="B27" t="s">
        <v>445</v>
      </c>
      <c r="C27" s="14">
        <v>1</v>
      </c>
      <c r="D27" s="12">
        <v>1.2195121951219513E-2</v>
      </c>
    </row>
    <row r="28" spans="2:4" x14ac:dyDescent="0.3">
      <c r="B28" t="s">
        <v>486</v>
      </c>
      <c r="C28" s="14">
        <v>1</v>
      </c>
      <c r="D28" s="12">
        <v>1.2195121951219513E-2</v>
      </c>
    </row>
    <row r="29" spans="2:4" x14ac:dyDescent="0.3">
      <c r="B29" t="s">
        <v>278</v>
      </c>
      <c r="C29" s="14">
        <v>1</v>
      </c>
      <c r="D29" s="12">
        <v>1.2195121951219513E-2</v>
      </c>
    </row>
    <row r="30" spans="2:4" x14ac:dyDescent="0.3">
      <c r="B30" t="s">
        <v>1433</v>
      </c>
      <c r="C30" s="14">
        <v>1</v>
      </c>
      <c r="D30" s="12">
        <v>1.2195121951219513E-2</v>
      </c>
    </row>
    <row r="31" spans="2:4" x14ac:dyDescent="0.3">
      <c r="B31" t="s">
        <v>526</v>
      </c>
      <c r="C31" s="14">
        <v>1</v>
      </c>
      <c r="D31" s="12">
        <v>1.2195121951219513E-2</v>
      </c>
    </row>
    <row r="32" spans="2:4" x14ac:dyDescent="0.3">
      <c r="B32" t="s">
        <v>2378</v>
      </c>
      <c r="C32" s="14">
        <v>1</v>
      </c>
      <c r="D32" s="12">
        <v>1.2195121951219513E-2</v>
      </c>
    </row>
    <row r="33" spans="1:4" x14ac:dyDescent="0.3">
      <c r="B33" t="s">
        <v>984</v>
      </c>
      <c r="C33" s="14">
        <v>1</v>
      </c>
      <c r="D33" s="12">
        <v>1.2195121951219513E-2</v>
      </c>
    </row>
    <row r="34" spans="1:4" x14ac:dyDescent="0.3">
      <c r="B34" t="s">
        <v>157</v>
      </c>
      <c r="C34" s="14">
        <v>1</v>
      </c>
      <c r="D34" s="12">
        <v>1.2195121951219513E-2</v>
      </c>
    </row>
    <row r="35" spans="1:4" x14ac:dyDescent="0.3">
      <c r="B35" t="s">
        <v>177</v>
      </c>
      <c r="C35" s="14">
        <v>1</v>
      </c>
      <c r="D35" s="12">
        <v>1.2195121951219513E-2</v>
      </c>
    </row>
    <row r="36" spans="1:4" x14ac:dyDescent="0.3">
      <c r="B36" t="s">
        <v>246</v>
      </c>
      <c r="C36" s="14">
        <v>1</v>
      </c>
      <c r="D36" s="12">
        <v>1.2195121951219513E-2</v>
      </c>
    </row>
    <row r="37" spans="1:4" x14ac:dyDescent="0.3">
      <c r="B37" t="s">
        <v>548</v>
      </c>
      <c r="C37" s="14">
        <v>1</v>
      </c>
      <c r="D37" s="12">
        <v>1.2195121951219513E-2</v>
      </c>
    </row>
    <row r="38" spans="1:4" x14ac:dyDescent="0.3">
      <c r="B38" t="s">
        <v>1385</v>
      </c>
      <c r="C38" s="14">
        <v>1</v>
      </c>
      <c r="D38" s="12">
        <v>1.2195121951219513E-2</v>
      </c>
    </row>
    <row r="39" spans="1:4" x14ac:dyDescent="0.3">
      <c r="B39" t="s">
        <v>141</v>
      </c>
      <c r="C39" s="14">
        <v>1</v>
      </c>
      <c r="D39" s="12">
        <v>1.2195121951219513E-2</v>
      </c>
    </row>
    <row r="40" spans="1:4" x14ac:dyDescent="0.3">
      <c r="B40" t="s">
        <v>955</v>
      </c>
      <c r="C40" s="14">
        <v>1</v>
      </c>
      <c r="D40" s="12">
        <v>1.2195121951219513E-2</v>
      </c>
    </row>
    <row r="41" spans="1:4" x14ac:dyDescent="0.3">
      <c r="B41" t="s">
        <v>317</v>
      </c>
      <c r="C41" s="14">
        <v>1</v>
      </c>
      <c r="D41" s="12">
        <v>1.2195121951219513E-2</v>
      </c>
    </row>
    <row r="42" spans="1:4" x14ac:dyDescent="0.3">
      <c r="A42" t="s">
        <v>173</v>
      </c>
      <c r="C42" s="14">
        <v>31</v>
      </c>
      <c r="D42" s="12">
        <v>1</v>
      </c>
    </row>
    <row r="43" spans="1:4" x14ac:dyDescent="0.3">
      <c r="B43" t="s">
        <v>98</v>
      </c>
      <c r="C43" s="14">
        <v>10</v>
      </c>
      <c r="D43" s="12">
        <v>0.32258064516129031</v>
      </c>
    </row>
    <row r="44" spans="1:4" x14ac:dyDescent="0.3">
      <c r="B44" t="s">
        <v>88</v>
      </c>
      <c r="C44" s="14">
        <v>2</v>
      </c>
      <c r="D44" s="12">
        <v>6.4516129032258063E-2</v>
      </c>
    </row>
    <row r="45" spans="1:4" x14ac:dyDescent="0.3">
      <c r="B45" t="s">
        <v>373</v>
      </c>
      <c r="C45" s="14">
        <v>2</v>
      </c>
      <c r="D45" s="12">
        <v>6.4516129032258063E-2</v>
      </c>
    </row>
    <row r="46" spans="1:4" x14ac:dyDescent="0.3">
      <c r="B46" t="s">
        <v>370</v>
      </c>
      <c r="C46" s="14">
        <v>2</v>
      </c>
      <c r="D46" s="12">
        <v>6.4516129032258063E-2</v>
      </c>
    </row>
    <row r="47" spans="1:4" x14ac:dyDescent="0.3">
      <c r="B47" t="s">
        <v>1624</v>
      </c>
      <c r="C47" s="14">
        <v>1</v>
      </c>
      <c r="D47" s="12">
        <v>3.2258064516129031E-2</v>
      </c>
    </row>
    <row r="48" spans="1:4" x14ac:dyDescent="0.3">
      <c r="B48" t="s">
        <v>462</v>
      </c>
      <c r="C48" s="14">
        <v>1</v>
      </c>
      <c r="D48" s="12">
        <v>3.2258064516129031E-2</v>
      </c>
    </row>
    <row r="49" spans="1:4" x14ac:dyDescent="0.3">
      <c r="B49" t="s">
        <v>177</v>
      </c>
      <c r="C49" s="14">
        <v>1</v>
      </c>
      <c r="D49" s="12">
        <v>3.2258064516129031E-2</v>
      </c>
    </row>
    <row r="50" spans="1:4" x14ac:dyDescent="0.3">
      <c r="B50" t="s">
        <v>133</v>
      </c>
      <c r="C50" s="14">
        <v>1</v>
      </c>
      <c r="D50" s="12">
        <v>3.2258064516129031E-2</v>
      </c>
    </row>
    <row r="51" spans="1:4" x14ac:dyDescent="0.3">
      <c r="B51" t="s">
        <v>852</v>
      </c>
      <c r="C51" s="14">
        <v>1</v>
      </c>
      <c r="D51" s="12">
        <v>3.2258064516129031E-2</v>
      </c>
    </row>
    <row r="52" spans="1:4" x14ac:dyDescent="0.3">
      <c r="B52" t="s">
        <v>1546</v>
      </c>
      <c r="C52" s="14">
        <v>1</v>
      </c>
      <c r="D52" s="12">
        <v>3.2258064516129031E-2</v>
      </c>
    </row>
    <row r="53" spans="1:4" x14ac:dyDescent="0.3">
      <c r="B53" t="s">
        <v>391</v>
      </c>
      <c r="C53" s="14">
        <v>1</v>
      </c>
      <c r="D53" s="12">
        <v>3.2258064516129031E-2</v>
      </c>
    </row>
    <row r="54" spans="1:4" x14ac:dyDescent="0.3">
      <c r="B54" t="s">
        <v>2482</v>
      </c>
      <c r="C54" s="14">
        <v>1</v>
      </c>
      <c r="D54" s="12">
        <v>3.2258064516129031E-2</v>
      </c>
    </row>
    <row r="55" spans="1:4" x14ac:dyDescent="0.3">
      <c r="B55" t="s">
        <v>627</v>
      </c>
      <c r="C55" s="14">
        <v>1</v>
      </c>
      <c r="D55" s="12">
        <v>3.2258064516129031E-2</v>
      </c>
    </row>
    <row r="56" spans="1:4" x14ac:dyDescent="0.3">
      <c r="B56" t="s">
        <v>52</v>
      </c>
      <c r="C56" s="14">
        <v>1</v>
      </c>
      <c r="D56" s="12">
        <v>3.2258064516129031E-2</v>
      </c>
    </row>
    <row r="57" spans="1:4" x14ac:dyDescent="0.3">
      <c r="B57" t="s">
        <v>38</v>
      </c>
      <c r="C57" s="14">
        <v>1</v>
      </c>
      <c r="D57" s="12">
        <v>3.2258064516129031E-2</v>
      </c>
    </row>
    <row r="58" spans="1:4" x14ac:dyDescent="0.3">
      <c r="B58" t="s">
        <v>1466</v>
      </c>
      <c r="C58" s="14">
        <v>1</v>
      </c>
      <c r="D58" s="12">
        <v>3.2258064516129031E-2</v>
      </c>
    </row>
    <row r="59" spans="1:4" x14ac:dyDescent="0.3">
      <c r="B59" t="s">
        <v>2002</v>
      </c>
      <c r="C59" s="14">
        <v>1</v>
      </c>
      <c r="D59" s="12">
        <v>3.2258064516129031E-2</v>
      </c>
    </row>
    <row r="60" spans="1:4" x14ac:dyDescent="0.3">
      <c r="B60" t="s">
        <v>249</v>
      </c>
      <c r="C60" s="14">
        <v>1</v>
      </c>
      <c r="D60" s="12">
        <v>3.2258064516129031E-2</v>
      </c>
    </row>
    <row r="61" spans="1:4" x14ac:dyDescent="0.3">
      <c r="B61" t="s">
        <v>190</v>
      </c>
      <c r="C61" s="14">
        <v>1</v>
      </c>
      <c r="D61" s="12">
        <v>3.2258064516129031E-2</v>
      </c>
    </row>
    <row r="62" spans="1:4" x14ac:dyDescent="0.3">
      <c r="A62" t="s">
        <v>62</v>
      </c>
      <c r="C62" s="14">
        <v>25</v>
      </c>
      <c r="D62" s="12">
        <v>1</v>
      </c>
    </row>
    <row r="63" spans="1:4" x14ac:dyDescent="0.3">
      <c r="B63" t="s">
        <v>34</v>
      </c>
      <c r="C63" s="14">
        <v>5</v>
      </c>
      <c r="D63" s="12">
        <v>0.2</v>
      </c>
    </row>
    <row r="64" spans="1:4" x14ac:dyDescent="0.3">
      <c r="B64" t="s">
        <v>13</v>
      </c>
      <c r="C64" s="14">
        <v>4</v>
      </c>
      <c r="D64" s="12">
        <v>0.16</v>
      </c>
    </row>
    <row r="65" spans="1:4" x14ac:dyDescent="0.3">
      <c r="B65" t="s">
        <v>133</v>
      </c>
      <c r="C65" s="14">
        <v>3</v>
      </c>
      <c r="D65" s="12">
        <v>0.12</v>
      </c>
    </row>
    <row r="66" spans="1:4" x14ac:dyDescent="0.3">
      <c r="B66" t="s">
        <v>98</v>
      </c>
      <c r="C66" s="14">
        <v>2</v>
      </c>
      <c r="D66" s="12">
        <v>0.08</v>
      </c>
    </row>
    <row r="67" spans="1:4" x14ac:dyDescent="0.3">
      <c r="B67" t="s">
        <v>317</v>
      </c>
      <c r="C67" s="14">
        <v>1</v>
      </c>
      <c r="D67" s="12">
        <v>0.04</v>
      </c>
    </row>
    <row r="68" spans="1:4" x14ac:dyDescent="0.3">
      <c r="B68" t="s">
        <v>249</v>
      </c>
      <c r="C68" s="14">
        <v>1</v>
      </c>
      <c r="D68" s="12">
        <v>0.04</v>
      </c>
    </row>
    <row r="69" spans="1:4" x14ac:dyDescent="0.3">
      <c r="B69" t="s">
        <v>1194</v>
      </c>
      <c r="C69" s="14">
        <v>1</v>
      </c>
      <c r="D69" s="12">
        <v>0.04</v>
      </c>
    </row>
    <row r="70" spans="1:4" x14ac:dyDescent="0.3">
      <c r="B70" t="s">
        <v>1451</v>
      </c>
      <c r="C70" s="14">
        <v>1</v>
      </c>
      <c r="D70" s="12">
        <v>0.04</v>
      </c>
    </row>
    <row r="71" spans="1:4" x14ac:dyDescent="0.3">
      <c r="B71" t="s">
        <v>1047</v>
      </c>
      <c r="C71" s="14">
        <v>1</v>
      </c>
      <c r="D71" s="12">
        <v>0.04</v>
      </c>
    </row>
    <row r="72" spans="1:4" x14ac:dyDescent="0.3">
      <c r="B72" t="s">
        <v>239</v>
      </c>
      <c r="C72" s="14">
        <v>1</v>
      </c>
      <c r="D72" s="12">
        <v>0.04</v>
      </c>
    </row>
    <row r="73" spans="1:4" x14ac:dyDescent="0.3">
      <c r="B73" t="s">
        <v>259</v>
      </c>
      <c r="C73" s="14">
        <v>1</v>
      </c>
      <c r="D73" s="12">
        <v>0.04</v>
      </c>
    </row>
    <row r="74" spans="1:4" x14ac:dyDescent="0.3">
      <c r="B74" t="s">
        <v>1233</v>
      </c>
      <c r="C74" s="14">
        <v>1</v>
      </c>
      <c r="D74" s="12">
        <v>0.04</v>
      </c>
    </row>
    <row r="75" spans="1:4" x14ac:dyDescent="0.3">
      <c r="B75" t="s">
        <v>183</v>
      </c>
      <c r="C75" s="14">
        <v>1</v>
      </c>
      <c r="D75" s="12">
        <v>0.04</v>
      </c>
    </row>
    <row r="76" spans="1:4" x14ac:dyDescent="0.3">
      <c r="B76" t="s">
        <v>93</v>
      </c>
      <c r="C76" s="14">
        <v>1</v>
      </c>
      <c r="D76" s="12">
        <v>0.04</v>
      </c>
    </row>
    <row r="77" spans="1:4" x14ac:dyDescent="0.3">
      <c r="B77" t="s">
        <v>1828</v>
      </c>
      <c r="C77" s="14">
        <v>1</v>
      </c>
      <c r="D77" s="12">
        <v>0.04</v>
      </c>
    </row>
    <row r="78" spans="1:4" x14ac:dyDescent="0.3">
      <c r="A78" t="s">
        <v>252</v>
      </c>
      <c r="C78" s="14">
        <v>50</v>
      </c>
      <c r="D78" s="12">
        <v>1</v>
      </c>
    </row>
    <row r="79" spans="1:4" x14ac:dyDescent="0.3">
      <c r="B79" t="s">
        <v>133</v>
      </c>
      <c r="C79" s="14">
        <v>9</v>
      </c>
      <c r="D79" s="12">
        <v>0.18</v>
      </c>
    </row>
    <row r="80" spans="1:4" x14ac:dyDescent="0.3">
      <c r="B80" t="s">
        <v>34</v>
      </c>
      <c r="C80" s="14">
        <v>8</v>
      </c>
      <c r="D80" s="12">
        <v>0.16</v>
      </c>
    </row>
    <row r="81" spans="2:4" x14ac:dyDescent="0.3">
      <c r="B81" t="s">
        <v>445</v>
      </c>
      <c r="C81" s="14">
        <v>3</v>
      </c>
      <c r="D81" s="12">
        <v>0.06</v>
      </c>
    </row>
    <row r="82" spans="2:4" x14ac:dyDescent="0.3">
      <c r="B82" t="s">
        <v>204</v>
      </c>
      <c r="C82" s="14">
        <v>3</v>
      </c>
      <c r="D82" s="12">
        <v>0.06</v>
      </c>
    </row>
    <row r="83" spans="2:4" x14ac:dyDescent="0.3">
      <c r="B83" t="s">
        <v>342</v>
      </c>
      <c r="C83" s="14">
        <v>2</v>
      </c>
      <c r="D83" s="12">
        <v>0.04</v>
      </c>
    </row>
    <row r="84" spans="2:4" x14ac:dyDescent="0.3">
      <c r="B84" t="s">
        <v>289</v>
      </c>
      <c r="C84" s="14">
        <v>1</v>
      </c>
      <c r="D84" s="12">
        <v>0.02</v>
      </c>
    </row>
    <row r="85" spans="2:4" x14ac:dyDescent="0.3">
      <c r="B85" t="s">
        <v>370</v>
      </c>
      <c r="C85" s="14">
        <v>1</v>
      </c>
      <c r="D85" s="12">
        <v>0.02</v>
      </c>
    </row>
    <row r="86" spans="2:4" x14ac:dyDescent="0.3">
      <c r="B86" t="s">
        <v>1501</v>
      </c>
      <c r="C86" s="14">
        <v>1</v>
      </c>
      <c r="D86" s="12">
        <v>0.02</v>
      </c>
    </row>
    <row r="87" spans="2:4" x14ac:dyDescent="0.3">
      <c r="B87" t="s">
        <v>2648</v>
      </c>
      <c r="C87" s="14">
        <v>1</v>
      </c>
      <c r="D87" s="12">
        <v>0.02</v>
      </c>
    </row>
    <row r="88" spans="2:4" x14ac:dyDescent="0.3">
      <c r="B88" t="s">
        <v>157</v>
      </c>
      <c r="C88" s="14">
        <v>1</v>
      </c>
      <c r="D88" s="12">
        <v>0.02</v>
      </c>
    </row>
    <row r="89" spans="2:4" x14ac:dyDescent="0.3">
      <c r="B89" t="s">
        <v>268</v>
      </c>
      <c r="C89" s="14">
        <v>1</v>
      </c>
      <c r="D89" s="12">
        <v>0.02</v>
      </c>
    </row>
    <row r="90" spans="2:4" x14ac:dyDescent="0.3">
      <c r="B90" t="s">
        <v>278</v>
      </c>
      <c r="C90" s="14">
        <v>1</v>
      </c>
      <c r="D90" s="12">
        <v>0.02</v>
      </c>
    </row>
    <row r="91" spans="2:4" x14ac:dyDescent="0.3">
      <c r="B91" t="s">
        <v>750</v>
      </c>
      <c r="C91" s="14">
        <v>1</v>
      </c>
      <c r="D91" s="12">
        <v>0.02</v>
      </c>
    </row>
    <row r="92" spans="2:4" x14ac:dyDescent="0.3">
      <c r="B92" t="s">
        <v>349</v>
      </c>
      <c r="C92" s="14">
        <v>1</v>
      </c>
      <c r="D92" s="12">
        <v>0.02</v>
      </c>
    </row>
    <row r="93" spans="2:4" x14ac:dyDescent="0.3">
      <c r="B93" t="s">
        <v>885</v>
      </c>
      <c r="C93" s="14">
        <v>1</v>
      </c>
      <c r="D93" s="12">
        <v>0.02</v>
      </c>
    </row>
    <row r="94" spans="2:4" x14ac:dyDescent="0.3">
      <c r="B94" t="s">
        <v>1969</v>
      </c>
      <c r="C94" s="14">
        <v>1</v>
      </c>
      <c r="D94" s="12">
        <v>0.02</v>
      </c>
    </row>
    <row r="95" spans="2:4" x14ac:dyDescent="0.3">
      <c r="B95" t="s">
        <v>605</v>
      </c>
      <c r="C95" s="14">
        <v>1</v>
      </c>
      <c r="D95" s="12">
        <v>0.02</v>
      </c>
    </row>
    <row r="96" spans="2:4" x14ac:dyDescent="0.3">
      <c r="B96" t="s">
        <v>664</v>
      </c>
      <c r="C96" s="14">
        <v>1</v>
      </c>
      <c r="D96" s="12">
        <v>0.02</v>
      </c>
    </row>
    <row r="97" spans="1:4" x14ac:dyDescent="0.3">
      <c r="B97" t="s">
        <v>1820</v>
      </c>
      <c r="C97" s="14">
        <v>1</v>
      </c>
      <c r="D97" s="12">
        <v>0.02</v>
      </c>
    </row>
    <row r="98" spans="1:4" x14ac:dyDescent="0.3">
      <c r="B98" t="s">
        <v>292</v>
      </c>
      <c r="C98" s="14">
        <v>1</v>
      </c>
      <c r="D98" s="12">
        <v>0.02</v>
      </c>
    </row>
    <row r="99" spans="1:4" x14ac:dyDescent="0.3">
      <c r="B99" t="s">
        <v>848</v>
      </c>
      <c r="C99" s="14">
        <v>1</v>
      </c>
      <c r="D99" s="12">
        <v>0.02</v>
      </c>
    </row>
    <row r="100" spans="1:4" x14ac:dyDescent="0.3">
      <c r="B100" t="s">
        <v>843</v>
      </c>
      <c r="C100" s="14">
        <v>1</v>
      </c>
      <c r="D100" s="12">
        <v>0.02</v>
      </c>
    </row>
    <row r="101" spans="1:4" x14ac:dyDescent="0.3">
      <c r="B101" t="s">
        <v>651</v>
      </c>
      <c r="C101" s="14">
        <v>1</v>
      </c>
      <c r="D101" s="12">
        <v>0.02</v>
      </c>
    </row>
    <row r="102" spans="1:4" x14ac:dyDescent="0.3">
      <c r="B102" t="s">
        <v>2884</v>
      </c>
      <c r="C102" s="14">
        <v>1</v>
      </c>
      <c r="D102" s="12">
        <v>0.02</v>
      </c>
    </row>
    <row r="103" spans="1:4" x14ac:dyDescent="0.3">
      <c r="B103" t="s">
        <v>1411</v>
      </c>
      <c r="C103" s="14">
        <v>1</v>
      </c>
      <c r="D103" s="12">
        <v>0.02</v>
      </c>
    </row>
    <row r="104" spans="1:4" x14ac:dyDescent="0.3">
      <c r="B104" t="s">
        <v>2413</v>
      </c>
      <c r="C104" s="14">
        <v>1</v>
      </c>
      <c r="D104" s="12">
        <v>0.02</v>
      </c>
    </row>
    <row r="105" spans="1:4" x14ac:dyDescent="0.3">
      <c r="B105" t="s">
        <v>284</v>
      </c>
      <c r="C105" s="14">
        <v>1</v>
      </c>
      <c r="D105" s="12">
        <v>0.02</v>
      </c>
    </row>
    <row r="106" spans="1:4" x14ac:dyDescent="0.3">
      <c r="B106" t="s">
        <v>2022</v>
      </c>
      <c r="C106" s="14">
        <v>1</v>
      </c>
      <c r="D106" s="12">
        <v>0.02</v>
      </c>
    </row>
    <row r="107" spans="1:4" x14ac:dyDescent="0.3">
      <c r="B107" t="s">
        <v>2532</v>
      </c>
      <c r="C107" s="14">
        <v>1</v>
      </c>
      <c r="D107" s="12">
        <v>0.02</v>
      </c>
    </row>
    <row r="108" spans="1:4" x14ac:dyDescent="0.3">
      <c r="B108" t="s">
        <v>2848</v>
      </c>
      <c r="C108" s="14">
        <v>1</v>
      </c>
      <c r="D108" s="12">
        <v>0.02</v>
      </c>
    </row>
    <row r="109" spans="1:4" x14ac:dyDescent="0.3">
      <c r="A109" t="s">
        <v>66</v>
      </c>
      <c r="C109" s="14">
        <v>41</v>
      </c>
      <c r="D109" s="12">
        <v>1</v>
      </c>
    </row>
    <row r="110" spans="1:4" x14ac:dyDescent="0.3">
      <c r="B110" t="s">
        <v>133</v>
      </c>
      <c r="C110" s="14">
        <v>4</v>
      </c>
      <c r="D110" s="12">
        <v>9.7560975609756101E-2</v>
      </c>
    </row>
    <row r="111" spans="1:4" x14ac:dyDescent="0.3">
      <c r="B111" t="s">
        <v>342</v>
      </c>
      <c r="C111" s="14">
        <v>3</v>
      </c>
      <c r="D111" s="12">
        <v>7.3170731707317069E-2</v>
      </c>
    </row>
    <row r="112" spans="1:4" x14ac:dyDescent="0.3">
      <c r="B112" t="s">
        <v>651</v>
      </c>
      <c r="C112" s="14">
        <v>3</v>
      </c>
      <c r="D112" s="12">
        <v>7.3170731707317069E-2</v>
      </c>
    </row>
    <row r="113" spans="2:4" x14ac:dyDescent="0.3">
      <c r="B113" t="s">
        <v>289</v>
      </c>
      <c r="C113" s="14">
        <v>2</v>
      </c>
      <c r="D113" s="12">
        <v>4.878048780487805E-2</v>
      </c>
    </row>
    <row r="114" spans="2:4" x14ac:dyDescent="0.3">
      <c r="B114" t="s">
        <v>34</v>
      </c>
      <c r="C114" s="14">
        <v>2</v>
      </c>
      <c r="D114" s="12">
        <v>4.878048780487805E-2</v>
      </c>
    </row>
    <row r="115" spans="2:4" x14ac:dyDescent="0.3">
      <c r="B115" t="s">
        <v>13</v>
      </c>
      <c r="C115" s="14">
        <v>1</v>
      </c>
      <c r="D115" s="12">
        <v>2.4390243902439025E-2</v>
      </c>
    </row>
    <row r="116" spans="2:4" x14ac:dyDescent="0.3">
      <c r="B116" t="s">
        <v>1047</v>
      </c>
      <c r="C116" s="14">
        <v>1</v>
      </c>
      <c r="D116" s="12">
        <v>2.4390243902439025E-2</v>
      </c>
    </row>
    <row r="117" spans="2:4" x14ac:dyDescent="0.3">
      <c r="B117" t="s">
        <v>510</v>
      </c>
      <c r="C117" s="14">
        <v>1</v>
      </c>
      <c r="D117" s="12">
        <v>2.4390243902439025E-2</v>
      </c>
    </row>
    <row r="118" spans="2:4" x14ac:dyDescent="0.3">
      <c r="B118" t="s">
        <v>1072</v>
      </c>
      <c r="C118" s="14">
        <v>1</v>
      </c>
      <c r="D118" s="12">
        <v>2.4390243902439025E-2</v>
      </c>
    </row>
    <row r="119" spans="2:4" x14ac:dyDescent="0.3">
      <c r="B119" t="s">
        <v>396</v>
      </c>
      <c r="C119" s="14">
        <v>1</v>
      </c>
      <c r="D119" s="12">
        <v>2.4390243902439025E-2</v>
      </c>
    </row>
    <row r="120" spans="2:4" x14ac:dyDescent="0.3">
      <c r="B120" t="s">
        <v>304</v>
      </c>
      <c r="C120" s="14">
        <v>1</v>
      </c>
      <c r="D120" s="12">
        <v>2.4390243902439025E-2</v>
      </c>
    </row>
    <row r="121" spans="2:4" x14ac:dyDescent="0.3">
      <c r="B121" t="s">
        <v>1717</v>
      </c>
      <c r="C121" s="14">
        <v>1</v>
      </c>
      <c r="D121" s="12">
        <v>2.4390243902439025E-2</v>
      </c>
    </row>
    <row r="122" spans="2:4" x14ac:dyDescent="0.3">
      <c r="B122" t="s">
        <v>2870</v>
      </c>
      <c r="C122" s="14">
        <v>1</v>
      </c>
      <c r="D122" s="12">
        <v>2.4390243902439025E-2</v>
      </c>
    </row>
    <row r="123" spans="2:4" x14ac:dyDescent="0.3">
      <c r="B123" t="s">
        <v>278</v>
      </c>
      <c r="C123" s="14">
        <v>1</v>
      </c>
      <c r="D123" s="12">
        <v>2.4390243902439025E-2</v>
      </c>
    </row>
    <row r="124" spans="2:4" x14ac:dyDescent="0.3">
      <c r="B124" t="s">
        <v>934</v>
      </c>
      <c r="C124" s="14">
        <v>1</v>
      </c>
      <c r="D124" s="12">
        <v>2.4390243902439025E-2</v>
      </c>
    </row>
    <row r="125" spans="2:4" x14ac:dyDescent="0.3">
      <c r="B125" t="s">
        <v>1309</v>
      </c>
      <c r="C125" s="14">
        <v>1</v>
      </c>
      <c r="D125" s="12">
        <v>2.4390243902439025E-2</v>
      </c>
    </row>
    <row r="126" spans="2:4" x14ac:dyDescent="0.3">
      <c r="B126" t="s">
        <v>370</v>
      </c>
      <c r="C126" s="14">
        <v>1</v>
      </c>
      <c r="D126" s="12">
        <v>2.4390243902439025E-2</v>
      </c>
    </row>
    <row r="127" spans="2:4" x14ac:dyDescent="0.3">
      <c r="B127" t="s">
        <v>2316</v>
      </c>
      <c r="C127" s="14">
        <v>1</v>
      </c>
      <c r="D127" s="12">
        <v>2.4390243902439025E-2</v>
      </c>
    </row>
    <row r="128" spans="2:4" x14ac:dyDescent="0.3">
      <c r="B128" t="s">
        <v>924</v>
      </c>
      <c r="C128" s="14">
        <v>1</v>
      </c>
      <c r="D128" s="12">
        <v>2.4390243902439025E-2</v>
      </c>
    </row>
    <row r="129" spans="1:4" x14ac:dyDescent="0.3">
      <c r="B129" t="s">
        <v>119</v>
      </c>
      <c r="C129" s="14">
        <v>1</v>
      </c>
      <c r="D129" s="12">
        <v>2.4390243902439025E-2</v>
      </c>
    </row>
    <row r="130" spans="1:4" x14ac:dyDescent="0.3">
      <c r="B130" t="s">
        <v>1268</v>
      </c>
      <c r="C130" s="14">
        <v>1</v>
      </c>
      <c r="D130" s="12">
        <v>2.4390243902439025E-2</v>
      </c>
    </row>
    <row r="131" spans="1:4" x14ac:dyDescent="0.3">
      <c r="B131" t="s">
        <v>2443</v>
      </c>
      <c r="C131" s="14">
        <v>1</v>
      </c>
      <c r="D131" s="12">
        <v>2.4390243902439025E-2</v>
      </c>
    </row>
    <row r="132" spans="1:4" x14ac:dyDescent="0.3">
      <c r="B132" t="s">
        <v>317</v>
      </c>
      <c r="C132" s="14">
        <v>1</v>
      </c>
      <c r="D132" s="12">
        <v>2.4390243902439025E-2</v>
      </c>
    </row>
    <row r="133" spans="1:4" x14ac:dyDescent="0.3">
      <c r="B133" t="s">
        <v>204</v>
      </c>
      <c r="C133" s="14">
        <v>1</v>
      </c>
      <c r="D133" s="12">
        <v>2.4390243902439025E-2</v>
      </c>
    </row>
    <row r="134" spans="1:4" x14ac:dyDescent="0.3">
      <c r="B134" t="s">
        <v>249</v>
      </c>
      <c r="C134" s="14">
        <v>1</v>
      </c>
      <c r="D134" s="12">
        <v>2.4390243902439025E-2</v>
      </c>
    </row>
    <row r="135" spans="1:4" x14ac:dyDescent="0.3">
      <c r="B135" t="s">
        <v>292</v>
      </c>
      <c r="C135" s="14">
        <v>1</v>
      </c>
      <c r="D135" s="12">
        <v>2.4390243902439025E-2</v>
      </c>
    </row>
    <row r="136" spans="1:4" x14ac:dyDescent="0.3">
      <c r="B136" t="s">
        <v>627</v>
      </c>
      <c r="C136" s="14">
        <v>1</v>
      </c>
      <c r="D136" s="12">
        <v>2.4390243902439025E-2</v>
      </c>
    </row>
    <row r="137" spans="1:4" x14ac:dyDescent="0.3">
      <c r="B137" t="s">
        <v>1860</v>
      </c>
      <c r="C137" s="14">
        <v>1</v>
      </c>
      <c r="D137" s="12">
        <v>2.4390243902439025E-2</v>
      </c>
    </row>
    <row r="138" spans="1:4" x14ac:dyDescent="0.3">
      <c r="B138" t="s">
        <v>445</v>
      </c>
      <c r="C138" s="14">
        <v>1</v>
      </c>
      <c r="D138" s="12">
        <v>2.4390243902439025E-2</v>
      </c>
    </row>
    <row r="139" spans="1:4" x14ac:dyDescent="0.3">
      <c r="B139" t="s">
        <v>272</v>
      </c>
      <c r="C139" s="14">
        <v>1</v>
      </c>
      <c r="D139" s="12">
        <v>2.4390243902439025E-2</v>
      </c>
    </row>
    <row r="140" spans="1:4" x14ac:dyDescent="0.3">
      <c r="B140" t="s">
        <v>1302</v>
      </c>
      <c r="C140" s="14">
        <v>1</v>
      </c>
      <c r="D140" s="12">
        <v>2.4390243902439025E-2</v>
      </c>
    </row>
    <row r="141" spans="1:4" x14ac:dyDescent="0.3">
      <c r="B141" t="s">
        <v>190</v>
      </c>
      <c r="C141" s="14">
        <v>1</v>
      </c>
      <c r="D141" s="12">
        <v>2.4390243902439025E-2</v>
      </c>
    </row>
    <row r="142" spans="1:4" x14ac:dyDescent="0.3">
      <c r="A142" t="s">
        <v>27</v>
      </c>
      <c r="C142" s="14">
        <v>107</v>
      </c>
      <c r="D142" s="12">
        <v>1</v>
      </c>
    </row>
    <row r="143" spans="1:4" x14ac:dyDescent="0.3">
      <c r="B143" t="s">
        <v>13</v>
      </c>
      <c r="C143" s="14">
        <v>11</v>
      </c>
      <c r="D143" s="12">
        <v>0.10280373831775701</v>
      </c>
    </row>
    <row r="144" spans="1:4" x14ac:dyDescent="0.3">
      <c r="B144" t="s">
        <v>391</v>
      </c>
      <c r="C144" s="14">
        <v>6</v>
      </c>
      <c r="D144" s="12">
        <v>5.6074766355140186E-2</v>
      </c>
    </row>
    <row r="145" spans="2:4" x14ac:dyDescent="0.3">
      <c r="B145" t="s">
        <v>133</v>
      </c>
      <c r="C145" s="14">
        <v>5</v>
      </c>
      <c r="D145" s="12">
        <v>4.6728971962616821E-2</v>
      </c>
    </row>
    <row r="146" spans="2:4" x14ac:dyDescent="0.3">
      <c r="B146" t="s">
        <v>98</v>
      </c>
      <c r="C146" s="14">
        <v>5</v>
      </c>
      <c r="D146" s="12">
        <v>4.6728971962616821E-2</v>
      </c>
    </row>
    <row r="147" spans="2:4" x14ac:dyDescent="0.3">
      <c r="B147" t="s">
        <v>34</v>
      </c>
      <c r="C147" s="14">
        <v>5</v>
      </c>
      <c r="D147" s="12">
        <v>4.6728971962616821E-2</v>
      </c>
    </row>
    <row r="148" spans="2:4" x14ac:dyDescent="0.3">
      <c r="B148" t="s">
        <v>259</v>
      </c>
      <c r="C148" s="14">
        <v>4</v>
      </c>
      <c r="D148" s="12">
        <v>3.7383177570093455E-2</v>
      </c>
    </row>
    <row r="149" spans="2:4" x14ac:dyDescent="0.3">
      <c r="B149" t="s">
        <v>555</v>
      </c>
      <c r="C149" s="14">
        <v>4</v>
      </c>
      <c r="D149" s="12">
        <v>3.7383177570093455E-2</v>
      </c>
    </row>
    <row r="150" spans="2:4" x14ac:dyDescent="0.3">
      <c r="B150" t="s">
        <v>28</v>
      </c>
      <c r="C150" s="14">
        <v>4</v>
      </c>
      <c r="D150" s="12">
        <v>3.7383177570093455E-2</v>
      </c>
    </row>
    <row r="151" spans="2:4" x14ac:dyDescent="0.3">
      <c r="B151" t="s">
        <v>370</v>
      </c>
      <c r="C151" s="14">
        <v>3</v>
      </c>
      <c r="D151" s="12">
        <v>2.8037383177570093E-2</v>
      </c>
    </row>
    <row r="152" spans="2:4" x14ac:dyDescent="0.3">
      <c r="B152" t="s">
        <v>88</v>
      </c>
      <c r="C152" s="14">
        <v>3</v>
      </c>
      <c r="D152" s="12">
        <v>2.8037383177570093E-2</v>
      </c>
    </row>
    <row r="153" spans="2:4" x14ac:dyDescent="0.3">
      <c r="B153" t="s">
        <v>239</v>
      </c>
      <c r="C153" s="14">
        <v>3</v>
      </c>
      <c r="D153" s="12">
        <v>2.8037383177570093E-2</v>
      </c>
    </row>
    <row r="154" spans="2:4" x14ac:dyDescent="0.3">
      <c r="B154" t="s">
        <v>526</v>
      </c>
      <c r="C154" s="14">
        <v>2</v>
      </c>
      <c r="D154" s="12">
        <v>1.8691588785046728E-2</v>
      </c>
    </row>
    <row r="155" spans="2:4" x14ac:dyDescent="0.3">
      <c r="B155" t="s">
        <v>2316</v>
      </c>
      <c r="C155" s="14">
        <v>2</v>
      </c>
      <c r="D155" s="12">
        <v>1.8691588785046728E-2</v>
      </c>
    </row>
    <row r="156" spans="2:4" x14ac:dyDescent="0.3">
      <c r="B156" t="s">
        <v>1019</v>
      </c>
      <c r="C156" s="14">
        <v>2</v>
      </c>
      <c r="D156" s="12">
        <v>1.8691588785046728E-2</v>
      </c>
    </row>
    <row r="157" spans="2:4" x14ac:dyDescent="0.3">
      <c r="B157" t="s">
        <v>587</v>
      </c>
      <c r="C157" s="14">
        <v>2</v>
      </c>
      <c r="D157" s="12">
        <v>1.8691588785046728E-2</v>
      </c>
    </row>
    <row r="158" spans="2:4" x14ac:dyDescent="0.3">
      <c r="B158" t="s">
        <v>1283</v>
      </c>
      <c r="C158" s="14">
        <v>2</v>
      </c>
      <c r="D158" s="12">
        <v>1.8691588785046728E-2</v>
      </c>
    </row>
    <row r="159" spans="2:4" x14ac:dyDescent="0.3">
      <c r="B159" t="s">
        <v>1047</v>
      </c>
      <c r="C159" s="14">
        <v>2</v>
      </c>
      <c r="D159" s="12">
        <v>1.8691588785046728E-2</v>
      </c>
    </row>
    <row r="160" spans="2:4" x14ac:dyDescent="0.3">
      <c r="B160" t="s">
        <v>304</v>
      </c>
      <c r="C160" s="14">
        <v>1</v>
      </c>
      <c r="D160" s="12">
        <v>9.3457943925233638E-3</v>
      </c>
    </row>
    <row r="161" spans="2:4" x14ac:dyDescent="0.3">
      <c r="B161" t="s">
        <v>715</v>
      </c>
      <c r="C161" s="14">
        <v>1</v>
      </c>
      <c r="D161" s="12">
        <v>9.3457943925233638E-3</v>
      </c>
    </row>
    <row r="162" spans="2:4" x14ac:dyDescent="0.3">
      <c r="B162" t="s">
        <v>1568</v>
      </c>
      <c r="C162" s="14">
        <v>1</v>
      </c>
      <c r="D162" s="12">
        <v>9.3457943925233638E-3</v>
      </c>
    </row>
    <row r="163" spans="2:4" x14ac:dyDescent="0.3">
      <c r="B163" t="s">
        <v>596</v>
      </c>
      <c r="C163" s="14">
        <v>1</v>
      </c>
      <c r="D163" s="12">
        <v>9.3457943925233638E-3</v>
      </c>
    </row>
    <row r="164" spans="2:4" x14ac:dyDescent="0.3">
      <c r="B164" t="s">
        <v>2765</v>
      </c>
      <c r="C164" s="14">
        <v>1</v>
      </c>
      <c r="D164" s="12">
        <v>9.3457943925233638E-3</v>
      </c>
    </row>
    <row r="165" spans="2:4" x14ac:dyDescent="0.3">
      <c r="B165" t="s">
        <v>383</v>
      </c>
      <c r="C165" s="14">
        <v>1</v>
      </c>
      <c r="D165" s="12">
        <v>9.3457943925233638E-3</v>
      </c>
    </row>
    <row r="166" spans="2:4" x14ac:dyDescent="0.3">
      <c r="B166" t="s">
        <v>861</v>
      </c>
      <c r="C166" s="14">
        <v>1</v>
      </c>
      <c r="D166" s="12">
        <v>9.3457943925233638E-3</v>
      </c>
    </row>
    <row r="167" spans="2:4" x14ac:dyDescent="0.3">
      <c r="B167" t="s">
        <v>201</v>
      </c>
      <c r="C167" s="14">
        <v>1</v>
      </c>
      <c r="D167" s="12">
        <v>9.3457943925233638E-3</v>
      </c>
    </row>
    <row r="168" spans="2:4" x14ac:dyDescent="0.3">
      <c r="B168" t="s">
        <v>272</v>
      </c>
      <c r="C168" s="14">
        <v>1</v>
      </c>
      <c r="D168" s="12">
        <v>9.3457943925233638E-3</v>
      </c>
    </row>
    <row r="169" spans="2:4" x14ac:dyDescent="0.3">
      <c r="B169" t="s">
        <v>535</v>
      </c>
      <c r="C169" s="14">
        <v>1</v>
      </c>
      <c r="D169" s="12">
        <v>9.3457943925233638E-3</v>
      </c>
    </row>
    <row r="170" spans="2:4" x14ac:dyDescent="0.3">
      <c r="B170" t="s">
        <v>1098</v>
      </c>
      <c r="C170" s="14">
        <v>1</v>
      </c>
      <c r="D170" s="12">
        <v>9.3457943925233638E-3</v>
      </c>
    </row>
    <row r="171" spans="2:4" x14ac:dyDescent="0.3">
      <c r="B171" t="s">
        <v>1991</v>
      </c>
      <c r="C171" s="14">
        <v>1</v>
      </c>
      <c r="D171" s="12">
        <v>9.3457943925233638E-3</v>
      </c>
    </row>
    <row r="172" spans="2:4" x14ac:dyDescent="0.3">
      <c r="B172" t="s">
        <v>1776</v>
      </c>
      <c r="C172" s="14">
        <v>1</v>
      </c>
      <c r="D172" s="12">
        <v>9.3457943925233638E-3</v>
      </c>
    </row>
    <row r="173" spans="2:4" x14ac:dyDescent="0.3">
      <c r="B173" t="s">
        <v>2449</v>
      </c>
      <c r="C173" s="14">
        <v>1</v>
      </c>
      <c r="D173" s="12">
        <v>9.3457943925233638E-3</v>
      </c>
    </row>
    <row r="174" spans="2:4" x14ac:dyDescent="0.3">
      <c r="B174" t="s">
        <v>364</v>
      </c>
      <c r="C174" s="14">
        <v>1</v>
      </c>
      <c r="D174" s="12">
        <v>9.3457943925233638E-3</v>
      </c>
    </row>
    <row r="175" spans="2:4" x14ac:dyDescent="0.3">
      <c r="B175" t="s">
        <v>153</v>
      </c>
      <c r="C175" s="14">
        <v>1</v>
      </c>
      <c r="D175" s="12">
        <v>9.3457943925233638E-3</v>
      </c>
    </row>
    <row r="176" spans="2:4" x14ac:dyDescent="0.3">
      <c r="B176" t="s">
        <v>1360</v>
      </c>
      <c r="C176" s="14">
        <v>1</v>
      </c>
      <c r="D176" s="12">
        <v>9.3457943925233638E-3</v>
      </c>
    </row>
    <row r="177" spans="2:4" x14ac:dyDescent="0.3">
      <c r="B177" t="s">
        <v>80</v>
      </c>
      <c r="C177" s="14">
        <v>1</v>
      </c>
      <c r="D177" s="12">
        <v>9.3457943925233638E-3</v>
      </c>
    </row>
    <row r="178" spans="2:4" x14ac:dyDescent="0.3">
      <c r="B178" t="s">
        <v>544</v>
      </c>
      <c r="C178" s="14">
        <v>1</v>
      </c>
      <c r="D178" s="12">
        <v>9.3457943925233638E-3</v>
      </c>
    </row>
    <row r="179" spans="2:4" x14ac:dyDescent="0.3">
      <c r="B179" t="s">
        <v>548</v>
      </c>
      <c r="C179" s="14">
        <v>1</v>
      </c>
      <c r="D179" s="12">
        <v>9.3457943925233638E-3</v>
      </c>
    </row>
    <row r="180" spans="2:4" x14ac:dyDescent="0.3">
      <c r="B180" t="s">
        <v>852</v>
      </c>
      <c r="C180" s="14">
        <v>1</v>
      </c>
      <c r="D180" s="12">
        <v>9.3457943925233638E-3</v>
      </c>
    </row>
    <row r="181" spans="2:4" x14ac:dyDescent="0.3">
      <c r="B181" t="s">
        <v>2066</v>
      </c>
      <c r="C181" s="14">
        <v>1</v>
      </c>
      <c r="D181" s="12">
        <v>9.3457943925233638E-3</v>
      </c>
    </row>
    <row r="182" spans="2:4" x14ac:dyDescent="0.3">
      <c r="B182" t="s">
        <v>691</v>
      </c>
      <c r="C182" s="14">
        <v>1</v>
      </c>
      <c r="D182" s="12">
        <v>9.3457943925233638E-3</v>
      </c>
    </row>
    <row r="183" spans="2:4" x14ac:dyDescent="0.3">
      <c r="B183" t="s">
        <v>476</v>
      </c>
      <c r="C183" s="14">
        <v>1</v>
      </c>
      <c r="D183" s="12">
        <v>9.3457943925233638E-3</v>
      </c>
    </row>
    <row r="184" spans="2:4" x14ac:dyDescent="0.3">
      <c r="B184" t="s">
        <v>342</v>
      </c>
      <c r="C184" s="14">
        <v>1</v>
      </c>
      <c r="D184" s="12">
        <v>9.3457943925233638E-3</v>
      </c>
    </row>
    <row r="185" spans="2:4" x14ac:dyDescent="0.3">
      <c r="B185" t="s">
        <v>668</v>
      </c>
      <c r="C185" s="14">
        <v>1</v>
      </c>
      <c r="D185" s="12">
        <v>9.3457943925233638E-3</v>
      </c>
    </row>
    <row r="186" spans="2:4" x14ac:dyDescent="0.3">
      <c r="B186" t="s">
        <v>789</v>
      </c>
      <c r="C186" s="14">
        <v>1</v>
      </c>
      <c r="D186" s="12">
        <v>9.3457943925233638E-3</v>
      </c>
    </row>
    <row r="187" spans="2:4" x14ac:dyDescent="0.3">
      <c r="B187" t="s">
        <v>1321</v>
      </c>
      <c r="C187" s="14">
        <v>1</v>
      </c>
      <c r="D187" s="12">
        <v>9.3457943925233638E-3</v>
      </c>
    </row>
    <row r="188" spans="2:4" x14ac:dyDescent="0.3">
      <c r="B188" t="s">
        <v>119</v>
      </c>
      <c r="C188" s="14">
        <v>1</v>
      </c>
      <c r="D188" s="12">
        <v>9.3457943925233638E-3</v>
      </c>
    </row>
    <row r="189" spans="2:4" x14ac:dyDescent="0.3">
      <c r="B189" t="s">
        <v>52</v>
      </c>
      <c r="C189" s="14">
        <v>1</v>
      </c>
      <c r="D189" s="12">
        <v>9.3457943925233638E-3</v>
      </c>
    </row>
    <row r="190" spans="2:4" x14ac:dyDescent="0.3">
      <c r="B190" t="s">
        <v>2208</v>
      </c>
      <c r="C190" s="14">
        <v>1</v>
      </c>
      <c r="D190" s="12">
        <v>9.3457943925233638E-3</v>
      </c>
    </row>
    <row r="191" spans="2:4" x14ac:dyDescent="0.3">
      <c r="B191" t="s">
        <v>1489</v>
      </c>
      <c r="C191" s="14">
        <v>1</v>
      </c>
      <c r="D191" s="12">
        <v>9.3457943925233638E-3</v>
      </c>
    </row>
    <row r="192" spans="2:4" x14ac:dyDescent="0.3">
      <c r="B192" t="s">
        <v>169</v>
      </c>
      <c r="C192" s="14">
        <v>1</v>
      </c>
      <c r="D192" s="12">
        <v>9.3457943925233638E-3</v>
      </c>
    </row>
    <row r="193" spans="1:4" x14ac:dyDescent="0.3">
      <c r="B193" t="s">
        <v>204</v>
      </c>
      <c r="C193" s="14">
        <v>1</v>
      </c>
      <c r="D193" s="12">
        <v>9.3457943925233638E-3</v>
      </c>
    </row>
    <row r="194" spans="1:4" x14ac:dyDescent="0.3">
      <c r="B194" t="s">
        <v>2851</v>
      </c>
      <c r="C194" s="14">
        <v>1</v>
      </c>
      <c r="D194" s="12">
        <v>9.3457943925233638E-3</v>
      </c>
    </row>
    <row r="195" spans="1:4" x14ac:dyDescent="0.3">
      <c r="B195" t="s">
        <v>255</v>
      </c>
      <c r="C195" s="14">
        <v>1</v>
      </c>
      <c r="D195" s="12">
        <v>9.3457943925233638E-3</v>
      </c>
    </row>
    <row r="196" spans="1:4" x14ac:dyDescent="0.3">
      <c r="B196" t="s">
        <v>2286</v>
      </c>
      <c r="C196" s="14">
        <v>1</v>
      </c>
      <c r="D196" s="12">
        <v>9.3457943925233638E-3</v>
      </c>
    </row>
    <row r="197" spans="1:4" x14ac:dyDescent="0.3">
      <c r="B197" t="s">
        <v>875</v>
      </c>
      <c r="C197" s="14">
        <v>1</v>
      </c>
      <c r="D197" s="12">
        <v>9.3457943925233638E-3</v>
      </c>
    </row>
    <row r="198" spans="1:4" x14ac:dyDescent="0.3">
      <c r="B198" t="s">
        <v>93</v>
      </c>
      <c r="C198" s="14">
        <v>1</v>
      </c>
      <c r="D198" s="12">
        <v>9.3457943925233638E-3</v>
      </c>
    </row>
    <row r="199" spans="1:4" x14ac:dyDescent="0.3">
      <c r="B199" t="s">
        <v>2002</v>
      </c>
      <c r="C199" s="14">
        <v>1</v>
      </c>
      <c r="D199" s="12">
        <v>9.3457943925233638E-3</v>
      </c>
    </row>
    <row r="200" spans="1:4" x14ac:dyDescent="0.3">
      <c r="B200" t="s">
        <v>1156</v>
      </c>
      <c r="C200" s="14">
        <v>1</v>
      </c>
      <c r="D200" s="12">
        <v>9.3457943925233638E-3</v>
      </c>
    </row>
    <row r="201" spans="1:4" x14ac:dyDescent="0.3">
      <c r="B201" t="s">
        <v>2150</v>
      </c>
      <c r="C201" s="14">
        <v>1</v>
      </c>
      <c r="D201" s="12">
        <v>9.3457943925233638E-3</v>
      </c>
    </row>
    <row r="202" spans="1:4" x14ac:dyDescent="0.3">
      <c r="A202" t="s">
        <v>87</v>
      </c>
      <c r="C202" s="14">
        <v>28</v>
      </c>
      <c r="D202" s="12">
        <v>1</v>
      </c>
    </row>
    <row r="203" spans="1:4" x14ac:dyDescent="0.3">
      <c r="B203" t="s">
        <v>13</v>
      </c>
      <c r="C203" s="14">
        <v>8</v>
      </c>
      <c r="D203" s="12">
        <v>0.2857142857142857</v>
      </c>
    </row>
    <row r="204" spans="1:4" x14ac:dyDescent="0.3">
      <c r="B204" t="s">
        <v>98</v>
      </c>
      <c r="C204" s="14">
        <v>3</v>
      </c>
      <c r="D204" s="12">
        <v>0.10714285714285714</v>
      </c>
    </row>
    <row r="205" spans="1:4" x14ac:dyDescent="0.3">
      <c r="B205" t="s">
        <v>34</v>
      </c>
      <c r="C205" s="14">
        <v>3</v>
      </c>
      <c r="D205" s="12">
        <v>0.10714285714285714</v>
      </c>
    </row>
    <row r="206" spans="1:4" x14ac:dyDescent="0.3">
      <c r="B206" t="s">
        <v>88</v>
      </c>
      <c r="C206" s="14">
        <v>3</v>
      </c>
      <c r="D206" s="12">
        <v>0.10714285714285714</v>
      </c>
    </row>
    <row r="207" spans="1:4" x14ac:dyDescent="0.3">
      <c r="B207" t="s">
        <v>272</v>
      </c>
      <c r="C207" s="14">
        <v>2</v>
      </c>
      <c r="D207" s="12">
        <v>7.1428571428571425E-2</v>
      </c>
    </row>
    <row r="208" spans="1:4" x14ac:dyDescent="0.3">
      <c r="B208" t="s">
        <v>445</v>
      </c>
      <c r="C208" s="14">
        <v>1</v>
      </c>
      <c r="D208" s="12">
        <v>3.5714285714285712E-2</v>
      </c>
    </row>
    <row r="209" spans="1:4" x14ac:dyDescent="0.3">
      <c r="B209" t="s">
        <v>988</v>
      </c>
      <c r="C209" s="14">
        <v>1</v>
      </c>
      <c r="D209" s="12">
        <v>3.5714285714285712E-2</v>
      </c>
    </row>
    <row r="210" spans="1:4" x14ac:dyDescent="0.3">
      <c r="B210" t="s">
        <v>207</v>
      </c>
      <c r="C210" s="14">
        <v>1</v>
      </c>
      <c r="D210" s="12">
        <v>3.5714285714285712E-2</v>
      </c>
    </row>
    <row r="211" spans="1:4" x14ac:dyDescent="0.3">
      <c r="B211" t="s">
        <v>725</v>
      </c>
      <c r="C211" s="14">
        <v>1</v>
      </c>
      <c r="D211" s="12">
        <v>3.5714285714285712E-2</v>
      </c>
    </row>
    <row r="212" spans="1:4" x14ac:dyDescent="0.3">
      <c r="B212" t="s">
        <v>578</v>
      </c>
      <c r="C212" s="14">
        <v>1</v>
      </c>
      <c r="D212" s="12">
        <v>3.5714285714285712E-2</v>
      </c>
    </row>
    <row r="213" spans="1:4" x14ac:dyDescent="0.3">
      <c r="B213" t="s">
        <v>2089</v>
      </c>
      <c r="C213" s="14">
        <v>1</v>
      </c>
      <c r="D213" s="12">
        <v>3.5714285714285712E-2</v>
      </c>
    </row>
    <row r="214" spans="1:4" x14ac:dyDescent="0.3">
      <c r="B214" t="s">
        <v>317</v>
      </c>
      <c r="C214" s="14">
        <v>1</v>
      </c>
      <c r="D214" s="12">
        <v>3.5714285714285712E-2</v>
      </c>
    </row>
    <row r="215" spans="1:4" x14ac:dyDescent="0.3">
      <c r="B215" t="s">
        <v>2440</v>
      </c>
      <c r="C215" s="14">
        <v>1</v>
      </c>
      <c r="D215" s="12">
        <v>3.5714285714285712E-2</v>
      </c>
    </row>
    <row r="216" spans="1:4" x14ac:dyDescent="0.3">
      <c r="B216" t="s">
        <v>133</v>
      </c>
      <c r="C216" s="14">
        <v>1</v>
      </c>
      <c r="D216" s="12">
        <v>3.5714285714285712E-2</v>
      </c>
    </row>
    <row r="217" spans="1:4" x14ac:dyDescent="0.3">
      <c r="A217" t="s">
        <v>33</v>
      </c>
      <c r="C217" s="14">
        <v>218</v>
      </c>
      <c r="D217" s="12">
        <v>1</v>
      </c>
    </row>
    <row r="218" spans="1:4" x14ac:dyDescent="0.3">
      <c r="B218" t="s">
        <v>34</v>
      </c>
      <c r="C218" s="14">
        <v>41</v>
      </c>
      <c r="D218" s="12">
        <v>0.18807339449541285</v>
      </c>
    </row>
    <row r="219" spans="1:4" x14ac:dyDescent="0.3">
      <c r="B219" t="s">
        <v>133</v>
      </c>
      <c r="C219" s="14">
        <v>33</v>
      </c>
      <c r="D219" s="12">
        <v>0.15137614678899083</v>
      </c>
    </row>
    <row r="220" spans="1:4" x14ac:dyDescent="0.3">
      <c r="B220" t="s">
        <v>52</v>
      </c>
      <c r="C220" s="14">
        <v>24</v>
      </c>
      <c r="D220" s="12">
        <v>0.11009174311926606</v>
      </c>
    </row>
    <row r="221" spans="1:4" x14ac:dyDescent="0.3">
      <c r="B221" t="s">
        <v>88</v>
      </c>
      <c r="C221" s="14">
        <v>6</v>
      </c>
      <c r="D221" s="12">
        <v>2.7522935779816515E-2</v>
      </c>
    </row>
    <row r="222" spans="1:4" x14ac:dyDescent="0.3">
      <c r="B222" t="s">
        <v>364</v>
      </c>
      <c r="C222" s="14">
        <v>5</v>
      </c>
      <c r="D222" s="12">
        <v>2.2935779816513763E-2</v>
      </c>
    </row>
    <row r="223" spans="1:4" x14ac:dyDescent="0.3">
      <c r="B223" t="s">
        <v>391</v>
      </c>
      <c r="C223" s="14">
        <v>4</v>
      </c>
      <c r="D223" s="12">
        <v>1.834862385321101E-2</v>
      </c>
    </row>
    <row r="224" spans="1:4" x14ac:dyDescent="0.3">
      <c r="B224" t="s">
        <v>259</v>
      </c>
      <c r="C224" s="14">
        <v>4</v>
      </c>
      <c r="D224" s="12">
        <v>1.834862385321101E-2</v>
      </c>
    </row>
    <row r="225" spans="2:4" x14ac:dyDescent="0.3">
      <c r="B225" t="s">
        <v>526</v>
      </c>
      <c r="C225" s="14">
        <v>4</v>
      </c>
      <c r="D225" s="12">
        <v>1.834862385321101E-2</v>
      </c>
    </row>
    <row r="226" spans="2:4" x14ac:dyDescent="0.3">
      <c r="B226" t="s">
        <v>13</v>
      </c>
      <c r="C226" s="14">
        <v>4</v>
      </c>
      <c r="D226" s="12">
        <v>1.834862385321101E-2</v>
      </c>
    </row>
    <row r="227" spans="2:4" x14ac:dyDescent="0.3">
      <c r="B227" t="s">
        <v>1568</v>
      </c>
      <c r="C227" s="14">
        <v>4</v>
      </c>
      <c r="D227" s="12">
        <v>1.834862385321101E-2</v>
      </c>
    </row>
    <row r="228" spans="2:4" x14ac:dyDescent="0.3">
      <c r="B228" t="s">
        <v>383</v>
      </c>
      <c r="C228" s="14">
        <v>3</v>
      </c>
      <c r="D228" s="12">
        <v>1.3761467889908258E-2</v>
      </c>
    </row>
    <row r="229" spans="2:4" x14ac:dyDescent="0.3">
      <c r="B229" t="s">
        <v>292</v>
      </c>
      <c r="C229" s="14">
        <v>3</v>
      </c>
      <c r="D229" s="12">
        <v>1.3761467889908258E-2</v>
      </c>
    </row>
    <row r="230" spans="2:4" x14ac:dyDescent="0.3">
      <c r="B230" t="s">
        <v>304</v>
      </c>
      <c r="C230" s="14">
        <v>3</v>
      </c>
      <c r="D230" s="12">
        <v>1.3761467889908258E-2</v>
      </c>
    </row>
    <row r="231" spans="2:4" x14ac:dyDescent="0.3">
      <c r="B231" t="s">
        <v>605</v>
      </c>
      <c r="C231" s="14">
        <v>3</v>
      </c>
      <c r="D231" s="12">
        <v>1.3761467889908258E-2</v>
      </c>
    </row>
    <row r="232" spans="2:4" x14ac:dyDescent="0.3">
      <c r="B232" t="s">
        <v>349</v>
      </c>
      <c r="C232" s="14">
        <v>2</v>
      </c>
      <c r="D232" s="12">
        <v>9.1743119266055051E-3</v>
      </c>
    </row>
    <row r="233" spans="2:4" x14ac:dyDescent="0.3">
      <c r="B233" t="s">
        <v>1047</v>
      </c>
      <c r="C233" s="14">
        <v>2</v>
      </c>
      <c r="D233" s="12">
        <v>9.1743119266055051E-3</v>
      </c>
    </row>
    <row r="234" spans="2:4" x14ac:dyDescent="0.3">
      <c r="B234" t="s">
        <v>697</v>
      </c>
      <c r="C234" s="14">
        <v>2</v>
      </c>
      <c r="D234" s="12">
        <v>9.1743119266055051E-3</v>
      </c>
    </row>
    <row r="235" spans="2:4" x14ac:dyDescent="0.3">
      <c r="B235" t="s">
        <v>370</v>
      </c>
      <c r="C235" s="14">
        <v>2</v>
      </c>
      <c r="D235" s="12">
        <v>9.1743119266055051E-3</v>
      </c>
    </row>
    <row r="236" spans="2:4" x14ac:dyDescent="0.3">
      <c r="B236" t="s">
        <v>204</v>
      </c>
      <c r="C236" s="14">
        <v>2</v>
      </c>
      <c r="D236" s="12">
        <v>9.1743119266055051E-3</v>
      </c>
    </row>
    <row r="237" spans="2:4" x14ac:dyDescent="0.3">
      <c r="B237" t="s">
        <v>93</v>
      </c>
      <c r="C237" s="14">
        <v>2</v>
      </c>
      <c r="D237" s="12">
        <v>9.1743119266055051E-3</v>
      </c>
    </row>
    <row r="238" spans="2:4" x14ac:dyDescent="0.3">
      <c r="B238" t="s">
        <v>239</v>
      </c>
      <c r="C238" s="14">
        <v>2</v>
      </c>
      <c r="D238" s="12">
        <v>9.1743119266055051E-3</v>
      </c>
    </row>
    <row r="239" spans="2:4" x14ac:dyDescent="0.3">
      <c r="B239" t="s">
        <v>249</v>
      </c>
      <c r="C239" s="14">
        <v>2</v>
      </c>
      <c r="D239" s="12">
        <v>9.1743119266055051E-3</v>
      </c>
    </row>
    <row r="240" spans="2:4" x14ac:dyDescent="0.3">
      <c r="B240" t="s">
        <v>272</v>
      </c>
      <c r="C240" s="14">
        <v>2</v>
      </c>
      <c r="D240" s="12">
        <v>9.1743119266055051E-3</v>
      </c>
    </row>
    <row r="241" spans="2:4" x14ac:dyDescent="0.3">
      <c r="B241" t="s">
        <v>284</v>
      </c>
      <c r="C241" s="14">
        <v>2</v>
      </c>
      <c r="D241" s="12">
        <v>9.1743119266055051E-3</v>
      </c>
    </row>
    <row r="242" spans="2:4" x14ac:dyDescent="0.3">
      <c r="B242" t="s">
        <v>1324</v>
      </c>
      <c r="C242" s="14">
        <v>1</v>
      </c>
      <c r="D242" s="12">
        <v>4.5871559633027525E-3</v>
      </c>
    </row>
    <row r="243" spans="2:4" x14ac:dyDescent="0.3">
      <c r="B243" t="s">
        <v>1785</v>
      </c>
      <c r="C243" s="14">
        <v>1</v>
      </c>
      <c r="D243" s="12">
        <v>4.5871559633027525E-3</v>
      </c>
    </row>
    <row r="244" spans="2:4" x14ac:dyDescent="0.3">
      <c r="B244" t="s">
        <v>317</v>
      </c>
      <c r="C244" s="14">
        <v>1</v>
      </c>
      <c r="D244" s="12">
        <v>4.5871559633027525E-3</v>
      </c>
    </row>
    <row r="245" spans="2:4" x14ac:dyDescent="0.3">
      <c r="B245" t="s">
        <v>587</v>
      </c>
      <c r="C245" s="14">
        <v>1</v>
      </c>
      <c r="D245" s="12">
        <v>4.5871559633027525E-3</v>
      </c>
    </row>
    <row r="246" spans="2:4" x14ac:dyDescent="0.3">
      <c r="B246" t="s">
        <v>1871</v>
      </c>
      <c r="C246" s="14">
        <v>1</v>
      </c>
      <c r="D246" s="12">
        <v>4.5871559633027525E-3</v>
      </c>
    </row>
    <row r="247" spans="2:4" x14ac:dyDescent="0.3">
      <c r="B247" t="s">
        <v>1078</v>
      </c>
      <c r="C247" s="14">
        <v>1</v>
      </c>
      <c r="D247" s="12">
        <v>4.5871559633027525E-3</v>
      </c>
    </row>
    <row r="248" spans="2:4" x14ac:dyDescent="0.3">
      <c r="B248" t="s">
        <v>342</v>
      </c>
      <c r="C248" s="14">
        <v>1</v>
      </c>
      <c r="D248" s="12">
        <v>4.5871559633027525E-3</v>
      </c>
    </row>
    <row r="249" spans="2:4" x14ac:dyDescent="0.3">
      <c r="B249" t="s">
        <v>2093</v>
      </c>
      <c r="C249" s="14">
        <v>1</v>
      </c>
      <c r="D249" s="12">
        <v>4.5871559633027525E-3</v>
      </c>
    </row>
    <row r="250" spans="2:4" x14ac:dyDescent="0.3">
      <c r="B250" t="s">
        <v>1527</v>
      </c>
      <c r="C250" s="14">
        <v>1</v>
      </c>
      <c r="D250" s="12">
        <v>4.5871559633027525E-3</v>
      </c>
    </row>
    <row r="251" spans="2:4" x14ac:dyDescent="0.3">
      <c r="B251" t="s">
        <v>2015</v>
      </c>
      <c r="C251" s="14">
        <v>1</v>
      </c>
      <c r="D251" s="12">
        <v>4.5871559633027525E-3</v>
      </c>
    </row>
    <row r="252" spans="2:4" x14ac:dyDescent="0.3">
      <c r="B252" t="s">
        <v>745</v>
      </c>
      <c r="C252" s="14">
        <v>1</v>
      </c>
      <c r="D252" s="12">
        <v>4.5871559633027525E-3</v>
      </c>
    </row>
    <row r="253" spans="2:4" x14ac:dyDescent="0.3">
      <c r="B253" t="s">
        <v>555</v>
      </c>
      <c r="C253" s="14">
        <v>1</v>
      </c>
      <c r="D253" s="12">
        <v>4.5871559633027525E-3</v>
      </c>
    </row>
    <row r="254" spans="2:4" x14ac:dyDescent="0.3">
      <c r="B254" t="s">
        <v>190</v>
      </c>
      <c r="C254" s="14">
        <v>1</v>
      </c>
      <c r="D254" s="12">
        <v>4.5871559633027525E-3</v>
      </c>
    </row>
    <row r="255" spans="2:4" x14ac:dyDescent="0.3">
      <c r="B255" t="s">
        <v>201</v>
      </c>
      <c r="C255" s="14">
        <v>1</v>
      </c>
      <c r="D255" s="12">
        <v>4.5871559633027525E-3</v>
      </c>
    </row>
    <row r="256" spans="2:4" x14ac:dyDescent="0.3">
      <c r="B256" t="s">
        <v>396</v>
      </c>
      <c r="C256" s="14">
        <v>1</v>
      </c>
      <c r="D256" s="12">
        <v>4.5871559633027525E-3</v>
      </c>
    </row>
    <row r="257" spans="2:4" x14ac:dyDescent="0.3">
      <c r="B257" t="s">
        <v>1633</v>
      </c>
      <c r="C257" s="14">
        <v>1</v>
      </c>
      <c r="D257" s="12">
        <v>4.5871559633027525E-3</v>
      </c>
    </row>
    <row r="258" spans="2:4" x14ac:dyDescent="0.3">
      <c r="B258" t="s">
        <v>1206</v>
      </c>
      <c r="C258" s="14">
        <v>1</v>
      </c>
      <c r="D258" s="12">
        <v>4.5871559633027525E-3</v>
      </c>
    </row>
    <row r="259" spans="2:4" x14ac:dyDescent="0.3">
      <c r="B259" t="s">
        <v>1123</v>
      </c>
      <c r="C259" s="14">
        <v>1</v>
      </c>
      <c r="D259" s="12">
        <v>4.5871559633027525E-3</v>
      </c>
    </row>
    <row r="260" spans="2:4" x14ac:dyDescent="0.3">
      <c r="B260" t="s">
        <v>289</v>
      </c>
      <c r="C260" s="14">
        <v>1</v>
      </c>
      <c r="D260" s="12">
        <v>4.5871559633027525E-3</v>
      </c>
    </row>
    <row r="261" spans="2:4" x14ac:dyDescent="0.3">
      <c r="B261" t="s">
        <v>323</v>
      </c>
      <c r="C261" s="14">
        <v>1</v>
      </c>
      <c r="D261" s="12">
        <v>4.5871559633027525E-3</v>
      </c>
    </row>
    <row r="262" spans="2:4" x14ac:dyDescent="0.3">
      <c r="B262" t="s">
        <v>38</v>
      </c>
      <c r="C262" s="14">
        <v>1</v>
      </c>
      <c r="D262" s="12">
        <v>4.5871559633027525E-3</v>
      </c>
    </row>
    <row r="263" spans="2:4" x14ac:dyDescent="0.3">
      <c r="B263" t="s">
        <v>1036</v>
      </c>
      <c r="C263" s="14">
        <v>1</v>
      </c>
      <c r="D263" s="12">
        <v>4.5871559633027525E-3</v>
      </c>
    </row>
    <row r="264" spans="2:4" x14ac:dyDescent="0.3">
      <c r="B264" t="s">
        <v>1433</v>
      </c>
      <c r="C264" s="14">
        <v>1</v>
      </c>
      <c r="D264" s="12">
        <v>4.5871559633027525E-3</v>
      </c>
    </row>
    <row r="265" spans="2:4" x14ac:dyDescent="0.3">
      <c r="B265" t="s">
        <v>486</v>
      </c>
      <c r="C265" s="14">
        <v>1</v>
      </c>
      <c r="D265" s="12">
        <v>4.5871559633027525E-3</v>
      </c>
    </row>
    <row r="266" spans="2:4" x14ac:dyDescent="0.3">
      <c r="B266" t="s">
        <v>2940</v>
      </c>
      <c r="C266" s="14">
        <v>1</v>
      </c>
      <c r="D266" s="12">
        <v>4.5871559633027525E-3</v>
      </c>
    </row>
    <row r="267" spans="2:4" x14ac:dyDescent="0.3">
      <c r="B267" t="s">
        <v>1254</v>
      </c>
      <c r="C267" s="14">
        <v>1</v>
      </c>
      <c r="D267" s="12">
        <v>4.5871559633027525E-3</v>
      </c>
    </row>
    <row r="268" spans="2:4" x14ac:dyDescent="0.3">
      <c r="B268" t="s">
        <v>531</v>
      </c>
      <c r="C268" s="14">
        <v>1</v>
      </c>
      <c r="D268" s="12">
        <v>4.5871559633027525E-3</v>
      </c>
    </row>
    <row r="269" spans="2:4" x14ac:dyDescent="0.3">
      <c r="B269" t="s">
        <v>2375</v>
      </c>
      <c r="C269" s="14">
        <v>1</v>
      </c>
      <c r="D269" s="12">
        <v>4.5871559633027525E-3</v>
      </c>
    </row>
    <row r="270" spans="2:4" x14ac:dyDescent="0.3">
      <c r="B270" t="s">
        <v>1019</v>
      </c>
      <c r="C270" s="14">
        <v>1</v>
      </c>
      <c r="D270" s="12">
        <v>4.5871559633027525E-3</v>
      </c>
    </row>
    <row r="271" spans="2:4" x14ac:dyDescent="0.3">
      <c r="B271" t="s">
        <v>725</v>
      </c>
      <c r="C271" s="14">
        <v>1</v>
      </c>
      <c r="D271" s="12">
        <v>4.5871559633027525E-3</v>
      </c>
    </row>
    <row r="272" spans="2:4" x14ac:dyDescent="0.3">
      <c r="B272" t="s">
        <v>561</v>
      </c>
      <c r="C272" s="14">
        <v>1</v>
      </c>
      <c r="D272" s="12">
        <v>4.5871559633027525E-3</v>
      </c>
    </row>
    <row r="273" spans="2:4" x14ac:dyDescent="0.3">
      <c r="B273" t="s">
        <v>1130</v>
      </c>
      <c r="C273" s="14">
        <v>1</v>
      </c>
      <c r="D273" s="12">
        <v>4.5871559633027525E-3</v>
      </c>
    </row>
    <row r="274" spans="2:4" x14ac:dyDescent="0.3">
      <c r="B274" t="s">
        <v>1653</v>
      </c>
      <c r="C274" s="14">
        <v>1</v>
      </c>
      <c r="D274" s="12">
        <v>4.5871559633027525E-3</v>
      </c>
    </row>
    <row r="275" spans="2:4" x14ac:dyDescent="0.3">
      <c r="B275" t="s">
        <v>1768</v>
      </c>
      <c r="C275" s="14">
        <v>1</v>
      </c>
      <c r="D275" s="12">
        <v>4.5871559633027525E-3</v>
      </c>
    </row>
    <row r="276" spans="2:4" x14ac:dyDescent="0.3">
      <c r="B276" t="s">
        <v>500</v>
      </c>
      <c r="C276" s="14">
        <v>1</v>
      </c>
      <c r="D276" s="12">
        <v>4.5871559633027525E-3</v>
      </c>
    </row>
    <row r="277" spans="2:4" x14ac:dyDescent="0.3">
      <c r="B277" t="s">
        <v>2594</v>
      </c>
      <c r="C277" s="14">
        <v>1</v>
      </c>
      <c r="D277" s="12">
        <v>4.5871559633027525E-3</v>
      </c>
    </row>
    <row r="278" spans="2:4" x14ac:dyDescent="0.3">
      <c r="B278" t="s">
        <v>2387</v>
      </c>
      <c r="C278" s="14">
        <v>1</v>
      </c>
      <c r="D278" s="12">
        <v>4.5871559633027525E-3</v>
      </c>
    </row>
    <row r="279" spans="2:4" x14ac:dyDescent="0.3">
      <c r="B279" t="s">
        <v>1373</v>
      </c>
      <c r="C279" s="14">
        <v>1</v>
      </c>
      <c r="D279" s="12">
        <v>4.5871559633027525E-3</v>
      </c>
    </row>
    <row r="280" spans="2:4" x14ac:dyDescent="0.3">
      <c r="B280" t="s">
        <v>2474</v>
      </c>
      <c r="C280" s="14">
        <v>1</v>
      </c>
      <c r="D280" s="12">
        <v>4.5871559633027525E-3</v>
      </c>
    </row>
    <row r="281" spans="2:4" x14ac:dyDescent="0.3">
      <c r="B281" t="s">
        <v>2208</v>
      </c>
      <c r="C281" s="14">
        <v>1</v>
      </c>
      <c r="D281" s="12">
        <v>4.5871559633027525E-3</v>
      </c>
    </row>
    <row r="282" spans="2:4" x14ac:dyDescent="0.3">
      <c r="B282" t="s">
        <v>1321</v>
      </c>
      <c r="C282" s="14">
        <v>1</v>
      </c>
      <c r="D282" s="12">
        <v>4.5871559633027525E-3</v>
      </c>
    </row>
    <row r="283" spans="2:4" x14ac:dyDescent="0.3">
      <c r="B283" t="s">
        <v>169</v>
      </c>
      <c r="C283" s="14">
        <v>1</v>
      </c>
      <c r="D283" s="12">
        <v>4.5871559633027525E-3</v>
      </c>
    </row>
    <row r="284" spans="2:4" x14ac:dyDescent="0.3">
      <c r="B284" t="s">
        <v>2728</v>
      </c>
      <c r="C284" s="14">
        <v>1</v>
      </c>
      <c r="D284" s="12">
        <v>4.5871559633027525E-3</v>
      </c>
    </row>
    <row r="285" spans="2:4" x14ac:dyDescent="0.3">
      <c r="B285" t="s">
        <v>2404</v>
      </c>
      <c r="C285" s="14">
        <v>1</v>
      </c>
      <c r="D285" s="12">
        <v>4.5871559633027525E-3</v>
      </c>
    </row>
    <row r="286" spans="2:4" x14ac:dyDescent="0.3">
      <c r="B286" t="s">
        <v>871</v>
      </c>
      <c r="C286" s="14">
        <v>1</v>
      </c>
      <c r="D286" s="12">
        <v>4.5871559633027525E-3</v>
      </c>
    </row>
    <row r="287" spans="2:4" x14ac:dyDescent="0.3">
      <c r="B287" t="s">
        <v>376</v>
      </c>
      <c r="C287" s="14">
        <v>1</v>
      </c>
      <c r="D287" s="12">
        <v>4.5871559633027525E-3</v>
      </c>
    </row>
    <row r="288" spans="2:4" x14ac:dyDescent="0.3">
      <c r="B288" t="s">
        <v>445</v>
      </c>
      <c r="C288" s="14">
        <v>1</v>
      </c>
      <c r="D288" s="12">
        <v>4.5871559633027525E-3</v>
      </c>
    </row>
    <row r="289" spans="1:4" x14ac:dyDescent="0.3">
      <c r="B289" t="s">
        <v>2867</v>
      </c>
      <c r="C289" s="14">
        <v>1</v>
      </c>
      <c r="D289" s="12">
        <v>4.5871559633027525E-3</v>
      </c>
    </row>
    <row r="290" spans="1:4" x14ac:dyDescent="0.3">
      <c r="B290" t="s">
        <v>2047</v>
      </c>
      <c r="C290" s="14">
        <v>1</v>
      </c>
      <c r="D290" s="12">
        <v>4.5871559633027525E-3</v>
      </c>
    </row>
    <row r="291" spans="1:4" x14ac:dyDescent="0.3">
      <c r="B291" t="s">
        <v>1022</v>
      </c>
      <c r="C291" s="14">
        <v>1</v>
      </c>
      <c r="D291" s="12">
        <v>4.5871559633027525E-3</v>
      </c>
    </row>
    <row r="292" spans="1:4" x14ac:dyDescent="0.3">
      <c r="B292" t="s">
        <v>2897</v>
      </c>
      <c r="C292" s="14">
        <v>1</v>
      </c>
      <c r="D292" s="12">
        <v>4.5871559633027525E-3</v>
      </c>
    </row>
    <row r="293" spans="1:4" x14ac:dyDescent="0.3">
      <c r="B293" t="s">
        <v>1061</v>
      </c>
      <c r="C293" s="14">
        <v>1</v>
      </c>
      <c r="D293" s="12">
        <v>4.5871559633027525E-3</v>
      </c>
    </row>
    <row r="294" spans="1:4" x14ac:dyDescent="0.3">
      <c r="B294" t="s">
        <v>612</v>
      </c>
      <c r="C294" s="14">
        <v>1</v>
      </c>
      <c r="D294" s="12">
        <v>4.5871559633027525E-3</v>
      </c>
    </row>
    <row r="295" spans="1:4" x14ac:dyDescent="0.3">
      <c r="B295" t="s">
        <v>1798</v>
      </c>
      <c r="C295" s="14">
        <v>1</v>
      </c>
      <c r="D295" s="12">
        <v>4.5871559633027525E-3</v>
      </c>
    </row>
    <row r="296" spans="1:4" x14ac:dyDescent="0.3">
      <c r="B296" t="s">
        <v>2817</v>
      </c>
      <c r="C296" s="14">
        <v>1</v>
      </c>
      <c r="D296" s="12">
        <v>4.5871559633027525E-3</v>
      </c>
    </row>
    <row r="297" spans="1:4" x14ac:dyDescent="0.3">
      <c r="B297" t="s">
        <v>2577</v>
      </c>
      <c r="C297" s="14">
        <v>1</v>
      </c>
      <c r="D297" s="12">
        <v>4.5871559633027525E-3</v>
      </c>
    </row>
    <row r="298" spans="1:4" x14ac:dyDescent="0.3">
      <c r="B298" t="s">
        <v>1115</v>
      </c>
      <c r="C298" s="14">
        <v>1</v>
      </c>
      <c r="D298" s="12">
        <v>4.5871559633027525E-3</v>
      </c>
    </row>
    <row r="299" spans="1:4" x14ac:dyDescent="0.3">
      <c r="A299" t="s">
        <v>161</v>
      </c>
      <c r="C299" s="14">
        <v>34</v>
      </c>
      <c r="D299" s="12">
        <v>1</v>
      </c>
    </row>
    <row r="300" spans="1:4" x14ac:dyDescent="0.3">
      <c r="B300" t="s">
        <v>28</v>
      </c>
      <c r="C300" s="14">
        <v>6</v>
      </c>
      <c r="D300" s="12">
        <v>0.17647058823529413</v>
      </c>
    </row>
    <row r="301" spans="1:4" x14ac:dyDescent="0.3">
      <c r="B301" t="s">
        <v>13</v>
      </c>
      <c r="C301" s="14">
        <v>4</v>
      </c>
      <c r="D301" s="12">
        <v>0.11764705882352941</v>
      </c>
    </row>
    <row r="302" spans="1:4" x14ac:dyDescent="0.3">
      <c r="B302" t="s">
        <v>98</v>
      </c>
      <c r="C302" s="14">
        <v>4</v>
      </c>
      <c r="D302" s="12">
        <v>0.11764705882352941</v>
      </c>
    </row>
    <row r="303" spans="1:4" x14ac:dyDescent="0.3">
      <c r="B303" t="s">
        <v>1868</v>
      </c>
      <c r="C303" s="14">
        <v>1</v>
      </c>
      <c r="D303" s="12">
        <v>2.9411764705882353E-2</v>
      </c>
    </row>
    <row r="304" spans="1:4" x14ac:dyDescent="0.3">
      <c r="B304" t="s">
        <v>292</v>
      </c>
      <c r="C304" s="14">
        <v>1</v>
      </c>
      <c r="D304" s="12">
        <v>2.9411764705882353E-2</v>
      </c>
    </row>
    <row r="305" spans="2:4" x14ac:dyDescent="0.3">
      <c r="B305" t="s">
        <v>317</v>
      </c>
      <c r="C305" s="14">
        <v>1</v>
      </c>
      <c r="D305" s="12">
        <v>2.9411764705882353E-2</v>
      </c>
    </row>
    <row r="306" spans="2:4" x14ac:dyDescent="0.3">
      <c r="B306" t="s">
        <v>370</v>
      </c>
      <c r="C306" s="14">
        <v>1</v>
      </c>
      <c r="D306" s="12">
        <v>2.9411764705882353E-2</v>
      </c>
    </row>
    <row r="307" spans="2:4" x14ac:dyDescent="0.3">
      <c r="B307" t="s">
        <v>130</v>
      </c>
      <c r="C307" s="14">
        <v>1</v>
      </c>
      <c r="D307" s="12">
        <v>2.9411764705882353E-2</v>
      </c>
    </row>
    <row r="308" spans="2:4" x14ac:dyDescent="0.3">
      <c r="B308" t="s">
        <v>52</v>
      </c>
      <c r="C308" s="14">
        <v>1</v>
      </c>
      <c r="D308" s="12">
        <v>2.9411764705882353E-2</v>
      </c>
    </row>
    <row r="309" spans="2:4" x14ac:dyDescent="0.3">
      <c r="B309" t="s">
        <v>383</v>
      </c>
      <c r="C309" s="14">
        <v>1</v>
      </c>
      <c r="D309" s="12">
        <v>2.9411764705882353E-2</v>
      </c>
    </row>
    <row r="310" spans="2:4" x14ac:dyDescent="0.3">
      <c r="B310" t="s">
        <v>750</v>
      </c>
      <c r="C310" s="14">
        <v>1</v>
      </c>
      <c r="D310" s="12">
        <v>2.9411764705882353E-2</v>
      </c>
    </row>
    <row r="311" spans="2:4" x14ac:dyDescent="0.3">
      <c r="B311" t="s">
        <v>34</v>
      </c>
      <c r="C311" s="14">
        <v>1</v>
      </c>
      <c r="D311" s="12">
        <v>2.9411764705882353E-2</v>
      </c>
    </row>
    <row r="312" spans="2:4" x14ac:dyDescent="0.3">
      <c r="B312" t="s">
        <v>531</v>
      </c>
      <c r="C312" s="14">
        <v>1</v>
      </c>
      <c r="D312" s="12">
        <v>2.9411764705882353E-2</v>
      </c>
    </row>
    <row r="313" spans="2:4" x14ac:dyDescent="0.3">
      <c r="B313" t="s">
        <v>1736</v>
      </c>
      <c r="C313" s="14">
        <v>1</v>
      </c>
      <c r="D313" s="12">
        <v>2.9411764705882353E-2</v>
      </c>
    </row>
    <row r="314" spans="2:4" x14ac:dyDescent="0.3">
      <c r="B314" t="s">
        <v>1739</v>
      </c>
      <c r="C314" s="14">
        <v>1</v>
      </c>
      <c r="D314" s="12">
        <v>2.9411764705882353E-2</v>
      </c>
    </row>
    <row r="315" spans="2:4" x14ac:dyDescent="0.3">
      <c r="B315" t="s">
        <v>190</v>
      </c>
      <c r="C315" s="14">
        <v>1</v>
      </c>
      <c r="D315" s="12">
        <v>2.9411764705882353E-2</v>
      </c>
    </row>
    <row r="316" spans="2:4" x14ac:dyDescent="0.3">
      <c r="B316" t="s">
        <v>445</v>
      </c>
      <c r="C316" s="14">
        <v>1</v>
      </c>
      <c r="D316" s="12">
        <v>2.9411764705882353E-2</v>
      </c>
    </row>
    <row r="317" spans="2:4" x14ac:dyDescent="0.3">
      <c r="B317" t="s">
        <v>133</v>
      </c>
      <c r="C317" s="14">
        <v>1</v>
      </c>
      <c r="D317" s="12">
        <v>2.9411764705882353E-2</v>
      </c>
    </row>
    <row r="318" spans="2:4" x14ac:dyDescent="0.3">
      <c r="B318" t="s">
        <v>2758</v>
      </c>
      <c r="C318" s="14">
        <v>1</v>
      </c>
      <c r="D318" s="12">
        <v>2.9411764705882353E-2</v>
      </c>
    </row>
    <row r="319" spans="2:4" x14ac:dyDescent="0.3">
      <c r="B319" t="s">
        <v>342</v>
      </c>
      <c r="C319" s="14">
        <v>1</v>
      </c>
      <c r="D319" s="12">
        <v>2.9411764705882353E-2</v>
      </c>
    </row>
    <row r="320" spans="2:4" x14ac:dyDescent="0.3">
      <c r="B320" t="s">
        <v>458</v>
      </c>
      <c r="C320" s="14">
        <v>1</v>
      </c>
      <c r="D320" s="12">
        <v>2.9411764705882353E-2</v>
      </c>
    </row>
    <row r="321" spans="1:4" x14ac:dyDescent="0.3">
      <c r="B321" t="s">
        <v>391</v>
      </c>
      <c r="C321" s="14">
        <v>1</v>
      </c>
      <c r="D321" s="12">
        <v>2.9411764705882353E-2</v>
      </c>
    </row>
    <row r="322" spans="1:4" x14ac:dyDescent="0.3">
      <c r="B322" t="s">
        <v>1773</v>
      </c>
      <c r="C322" s="14">
        <v>1</v>
      </c>
      <c r="D322" s="12">
        <v>2.9411764705882353E-2</v>
      </c>
    </row>
    <row r="323" spans="1:4" x14ac:dyDescent="0.3">
      <c r="A323" t="s">
        <v>129</v>
      </c>
      <c r="C323" s="14">
        <v>74</v>
      </c>
      <c r="D323" s="12">
        <v>1</v>
      </c>
    </row>
    <row r="324" spans="1:4" x14ac:dyDescent="0.3">
      <c r="B324" t="s">
        <v>133</v>
      </c>
      <c r="C324" s="14">
        <v>14</v>
      </c>
      <c r="D324" s="12">
        <v>0.1891891891891892</v>
      </c>
    </row>
    <row r="325" spans="1:4" x14ac:dyDescent="0.3">
      <c r="B325" t="s">
        <v>34</v>
      </c>
      <c r="C325" s="14">
        <v>12</v>
      </c>
      <c r="D325" s="12">
        <v>0.16216216216216217</v>
      </c>
    </row>
    <row r="326" spans="1:4" x14ac:dyDescent="0.3">
      <c r="B326" t="s">
        <v>370</v>
      </c>
      <c r="C326" s="14">
        <v>4</v>
      </c>
      <c r="D326" s="12">
        <v>5.4054054054054057E-2</v>
      </c>
    </row>
    <row r="327" spans="1:4" x14ac:dyDescent="0.3">
      <c r="B327" t="s">
        <v>1072</v>
      </c>
      <c r="C327" s="14">
        <v>3</v>
      </c>
      <c r="D327" s="12">
        <v>4.0540540540540543E-2</v>
      </c>
    </row>
    <row r="328" spans="1:4" x14ac:dyDescent="0.3">
      <c r="B328" t="s">
        <v>391</v>
      </c>
      <c r="C328" s="14">
        <v>2</v>
      </c>
      <c r="D328" s="12">
        <v>2.7027027027027029E-2</v>
      </c>
    </row>
    <row r="329" spans="1:4" x14ac:dyDescent="0.3">
      <c r="B329" t="s">
        <v>734</v>
      </c>
      <c r="C329" s="14">
        <v>2</v>
      </c>
      <c r="D329" s="12">
        <v>2.7027027027027029E-2</v>
      </c>
    </row>
    <row r="330" spans="1:4" x14ac:dyDescent="0.3">
      <c r="B330" t="s">
        <v>204</v>
      </c>
      <c r="C330" s="14">
        <v>2</v>
      </c>
      <c r="D330" s="12">
        <v>2.7027027027027029E-2</v>
      </c>
    </row>
    <row r="331" spans="1:4" x14ac:dyDescent="0.3">
      <c r="B331" t="s">
        <v>98</v>
      </c>
      <c r="C331" s="14">
        <v>2</v>
      </c>
      <c r="D331" s="12">
        <v>2.7027027027027029E-2</v>
      </c>
    </row>
    <row r="332" spans="1:4" x14ac:dyDescent="0.3">
      <c r="B332" t="s">
        <v>432</v>
      </c>
      <c r="C332" s="14">
        <v>2</v>
      </c>
      <c r="D332" s="12">
        <v>2.7027027027027029E-2</v>
      </c>
    </row>
    <row r="333" spans="1:4" x14ac:dyDescent="0.3">
      <c r="B333" t="s">
        <v>697</v>
      </c>
      <c r="C333" s="14">
        <v>2</v>
      </c>
      <c r="D333" s="12">
        <v>2.7027027027027029E-2</v>
      </c>
    </row>
    <row r="334" spans="1:4" x14ac:dyDescent="0.3">
      <c r="B334" t="s">
        <v>292</v>
      </c>
      <c r="C334" s="14">
        <v>1</v>
      </c>
      <c r="D334" s="12">
        <v>1.3513513513513514E-2</v>
      </c>
    </row>
    <row r="335" spans="1:4" x14ac:dyDescent="0.3">
      <c r="B335" t="s">
        <v>304</v>
      </c>
      <c r="C335" s="14">
        <v>1</v>
      </c>
      <c r="D335" s="12">
        <v>1.3513513513513514E-2</v>
      </c>
    </row>
    <row r="336" spans="1:4" x14ac:dyDescent="0.3">
      <c r="B336" t="s">
        <v>578</v>
      </c>
      <c r="C336" s="14">
        <v>1</v>
      </c>
      <c r="D336" s="12">
        <v>1.3513513513513514E-2</v>
      </c>
    </row>
    <row r="337" spans="2:4" x14ac:dyDescent="0.3">
      <c r="B337" t="s">
        <v>1219</v>
      </c>
      <c r="C337" s="14">
        <v>1</v>
      </c>
      <c r="D337" s="12">
        <v>1.3513513513513514E-2</v>
      </c>
    </row>
    <row r="338" spans="2:4" x14ac:dyDescent="0.3">
      <c r="B338" t="s">
        <v>157</v>
      </c>
      <c r="C338" s="14">
        <v>1</v>
      </c>
      <c r="D338" s="12">
        <v>1.3513513513513514E-2</v>
      </c>
    </row>
    <row r="339" spans="2:4" x14ac:dyDescent="0.3">
      <c r="B339" t="s">
        <v>885</v>
      </c>
      <c r="C339" s="14">
        <v>1</v>
      </c>
      <c r="D339" s="12">
        <v>1.3513513513513514E-2</v>
      </c>
    </row>
    <row r="340" spans="2:4" x14ac:dyDescent="0.3">
      <c r="B340" t="s">
        <v>2682</v>
      </c>
      <c r="C340" s="14">
        <v>1</v>
      </c>
      <c r="D340" s="12">
        <v>1.3513513513513514E-2</v>
      </c>
    </row>
    <row r="341" spans="2:4" x14ac:dyDescent="0.3">
      <c r="B341" t="s">
        <v>605</v>
      </c>
      <c r="C341" s="14">
        <v>1</v>
      </c>
      <c r="D341" s="12">
        <v>1.3513513513513514E-2</v>
      </c>
    </row>
    <row r="342" spans="2:4" x14ac:dyDescent="0.3">
      <c r="B342" t="s">
        <v>1928</v>
      </c>
      <c r="C342" s="14">
        <v>1</v>
      </c>
      <c r="D342" s="12">
        <v>1.3513513513513514E-2</v>
      </c>
    </row>
    <row r="343" spans="2:4" x14ac:dyDescent="0.3">
      <c r="B343" t="s">
        <v>88</v>
      </c>
      <c r="C343" s="14">
        <v>1</v>
      </c>
      <c r="D343" s="12">
        <v>1.3513513513513514E-2</v>
      </c>
    </row>
    <row r="344" spans="2:4" x14ac:dyDescent="0.3">
      <c r="B344" t="s">
        <v>405</v>
      </c>
      <c r="C344" s="14">
        <v>1</v>
      </c>
      <c r="D344" s="12">
        <v>1.3513513513513514E-2</v>
      </c>
    </row>
    <row r="345" spans="2:4" x14ac:dyDescent="0.3">
      <c r="B345" t="s">
        <v>1892</v>
      </c>
      <c r="C345" s="14">
        <v>1</v>
      </c>
      <c r="D345" s="12">
        <v>1.3513513513513514E-2</v>
      </c>
    </row>
    <row r="346" spans="2:4" x14ac:dyDescent="0.3">
      <c r="B346" t="s">
        <v>745</v>
      </c>
      <c r="C346" s="14">
        <v>1</v>
      </c>
      <c r="D346" s="12">
        <v>1.3513513513513514E-2</v>
      </c>
    </row>
    <row r="347" spans="2:4" x14ac:dyDescent="0.3">
      <c r="B347" t="s">
        <v>249</v>
      </c>
      <c r="C347" s="14">
        <v>1</v>
      </c>
      <c r="D347" s="12">
        <v>1.3513513513513514E-2</v>
      </c>
    </row>
    <row r="348" spans="2:4" x14ac:dyDescent="0.3">
      <c r="B348" t="s">
        <v>642</v>
      </c>
      <c r="C348" s="14">
        <v>1</v>
      </c>
      <c r="D348" s="12">
        <v>1.3513513513513514E-2</v>
      </c>
    </row>
    <row r="349" spans="2:4" x14ac:dyDescent="0.3">
      <c r="B349" t="s">
        <v>901</v>
      </c>
      <c r="C349" s="14">
        <v>1</v>
      </c>
      <c r="D349" s="12">
        <v>1.3513513513513514E-2</v>
      </c>
    </row>
    <row r="350" spans="2:4" x14ac:dyDescent="0.3">
      <c r="B350" t="s">
        <v>587</v>
      </c>
      <c r="C350" s="14">
        <v>1</v>
      </c>
      <c r="D350" s="12">
        <v>1.3513513513513514E-2</v>
      </c>
    </row>
    <row r="351" spans="2:4" x14ac:dyDescent="0.3">
      <c r="B351" t="s">
        <v>317</v>
      </c>
      <c r="C351" s="14">
        <v>1</v>
      </c>
      <c r="D351" s="12">
        <v>1.3513513513513514E-2</v>
      </c>
    </row>
    <row r="352" spans="2:4" x14ac:dyDescent="0.3">
      <c r="B352" t="s">
        <v>1852</v>
      </c>
      <c r="C352" s="14">
        <v>1</v>
      </c>
      <c r="D352" s="12">
        <v>1.3513513513513514E-2</v>
      </c>
    </row>
    <row r="353" spans="1:4" x14ac:dyDescent="0.3">
      <c r="B353" t="s">
        <v>1629</v>
      </c>
      <c r="C353" s="14">
        <v>1</v>
      </c>
      <c r="D353" s="12">
        <v>1.3513513513513514E-2</v>
      </c>
    </row>
    <row r="354" spans="1:4" x14ac:dyDescent="0.3">
      <c r="B354" t="s">
        <v>462</v>
      </c>
      <c r="C354" s="14">
        <v>1</v>
      </c>
      <c r="D354" s="12">
        <v>1.3513513513513514E-2</v>
      </c>
    </row>
    <row r="355" spans="1:4" x14ac:dyDescent="0.3">
      <c r="B355" t="s">
        <v>1856</v>
      </c>
      <c r="C355" s="14">
        <v>1</v>
      </c>
      <c r="D355" s="12">
        <v>1.3513513513513514E-2</v>
      </c>
    </row>
    <row r="356" spans="1:4" x14ac:dyDescent="0.3">
      <c r="B356" t="s">
        <v>201</v>
      </c>
      <c r="C356" s="14">
        <v>1</v>
      </c>
      <c r="D356" s="12">
        <v>1.3513513513513514E-2</v>
      </c>
    </row>
    <row r="357" spans="1:4" x14ac:dyDescent="0.3">
      <c r="B357" t="s">
        <v>38</v>
      </c>
      <c r="C357" s="14">
        <v>1</v>
      </c>
      <c r="D357" s="12">
        <v>1.3513513513513514E-2</v>
      </c>
    </row>
    <row r="358" spans="1:4" x14ac:dyDescent="0.3">
      <c r="B358" t="s">
        <v>130</v>
      </c>
      <c r="C358" s="14">
        <v>1</v>
      </c>
      <c r="D358" s="12">
        <v>1.3513513513513514E-2</v>
      </c>
    </row>
    <row r="359" spans="1:4" x14ac:dyDescent="0.3">
      <c r="B359" t="s">
        <v>2202</v>
      </c>
      <c r="C359" s="14">
        <v>1</v>
      </c>
      <c r="D359" s="12">
        <v>1.3513513513513514E-2</v>
      </c>
    </row>
    <row r="360" spans="1:4" x14ac:dyDescent="0.3">
      <c r="B360" t="s">
        <v>13</v>
      </c>
      <c r="C360" s="14">
        <v>1</v>
      </c>
      <c r="D360" s="12">
        <v>1.3513513513513514E-2</v>
      </c>
    </row>
    <row r="361" spans="1:4" x14ac:dyDescent="0.3">
      <c r="B361" t="s">
        <v>298</v>
      </c>
      <c r="C361" s="14">
        <v>1</v>
      </c>
      <c r="D361" s="12">
        <v>1.3513513513513514E-2</v>
      </c>
    </row>
    <row r="362" spans="1:4" x14ac:dyDescent="0.3">
      <c r="B362" t="s">
        <v>1439</v>
      </c>
      <c r="C362" s="14">
        <v>1</v>
      </c>
      <c r="D362" s="12">
        <v>1.3513513513513514E-2</v>
      </c>
    </row>
    <row r="363" spans="1:4" x14ac:dyDescent="0.3">
      <c r="A363" t="s">
        <v>45</v>
      </c>
      <c r="C363" s="14">
        <v>203</v>
      </c>
      <c r="D363" s="12">
        <v>1</v>
      </c>
    </row>
    <row r="364" spans="1:4" x14ac:dyDescent="0.3">
      <c r="B364" t="s">
        <v>34</v>
      </c>
      <c r="C364" s="14">
        <v>54</v>
      </c>
      <c r="D364" s="12">
        <v>0.26600985221674878</v>
      </c>
    </row>
    <row r="365" spans="1:4" x14ac:dyDescent="0.3">
      <c r="B365" t="s">
        <v>133</v>
      </c>
      <c r="C365" s="14">
        <v>20</v>
      </c>
      <c r="D365" s="12">
        <v>9.8522167487684734E-2</v>
      </c>
    </row>
    <row r="366" spans="1:4" x14ac:dyDescent="0.3">
      <c r="B366" t="s">
        <v>88</v>
      </c>
      <c r="C366" s="14">
        <v>9</v>
      </c>
      <c r="D366" s="12">
        <v>4.4334975369458129E-2</v>
      </c>
    </row>
    <row r="367" spans="1:4" x14ac:dyDescent="0.3">
      <c r="B367" t="s">
        <v>342</v>
      </c>
      <c r="C367" s="14">
        <v>5</v>
      </c>
      <c r="D367" s="12">
        <v>2.4630541871921183E-2</v>
      </c>
    </row>
    <row r="368" spans="1:4" x14ac:dyDescent="0.3">
      <c r="B368" t="s">
        <v>13</v>
      </c>
      <c r="C368" s="14">
        <v>5</v>
      </c>
      <c r="D368" s="12">
        <v>2.4630541871921183E-2</v>
      </c>
    </row>
    <row r="369" spans="2:4" x14ac:dyDescent="0.3">
      <c r="B369" t="s">
        <v>304</v>
      </c>
      <c r="C369" s="14">
        <v>5</v>
      </c>
      <c r="D369" s="12">
        <v>2.4630541871921183E-2</v>
      </c>
    </row>
    <row r="370" spans="2:4" x14ac:dyDescent="0.3">
      <c r="B370" t="s">
        <v>249</v>
      </c>
      <c r="C370" s="14">
        <v>4</v>
      </c>
      <c r="D370" s="12">
        <v>1.9704433497536946E-2</v>
      </c>
    </row>
    <row r="371" spans="2:4" x14ac:dyDescent="0.3">
      <c r="B371" t="s">
        <v>627</v>
      </c>
      <c r="C371" s="14">
        <v>4</v>
      </c>
      <c r="D371" s="12">
        <v>1.9704433497536946E-2</v>
      </c>
    </row>
    <row r="372" spans="2:4" x14ac:dyDescent="0.3">
      <c r="B372" t="s">
        <v>98</v>
      </c>
      <c r="C372" s="14">
        <v>4</v>
      </c>
      <c r="D372" s="12">
        <v>1.9704433497536946E-2</v>
      </c>
    </row>
    <row r="373" spans="2:4" x14ac:dyDescent="0.3">
      <c r="B373" t="s">
        <v>745</v>
      </c>
      <c r="C373" s="14">
        <v>4</v>
      </c>
      <c r="D373" s="12">
        <v>1.9704433497536946E-2</v>
      </c>
    </row>
    <row r="374" spans="2:4" x14ac:dyDescent="0.3">
      <c r="B374" t="s">
        <v>278</v>
      </c>
      <c r="C374" s="14">
        <v>3</v>
      </c>
      <c r="D374" s="12">
        <v>1.4778325123152709E-2</v>
      </c>
    </row>
    <row r="375" spans="2:4" x14ac:dyDescent="0.3">
      <c r="B375" t="s">
        <v>548</v>
      </c>
      <c r="C375" s="14">
        <v>3</v>
      </c>
      <c r="D375" s="12">
        <v>1.4778325123152709E-2</v>
      </c>
    </row>
    <row r="376" spans="2:4" x14ac:dyDescent="0.3">
      <c r="B376" t="s">
        <v>951</v>
      </c>
      <c r="C376" s="14">
        <v>3</v>
      </c>
      <c r="D376" s="12">
        <v>1.4778325123152709E-2</v>
      </c>
    </row>
    <row r="377" spans="2:4" x14ac:dyDescent="0.3">
      <c r="B377" t="s">
        <v>157</v>
      </c>
      <c r="C377" s="14">
        <v>3</v>
      </c>
      <c r="D377" s="12">
        <v>1.4778325123152709E-2</v>
      </c>
    </row>
    <row r="378" spans="2:4" x14ac:dyDescent="0.3">
      <c r="B378" t="s">
        <v>531</v>
      </c>
      <c r="C378" s="14">
        <v>3</v>
      </c>
      <c r="D378" s="12">
        <v>1.4778325123152709E-2</v>
      </c>
    </row>
    <row r="379" spans="2:4" x14ac:dyDescent="0.3">
      <c r="B379" t="s">
        <v>204</v>
      </c>
      <c r="C379" s="14">
        <v>3</v>
      </c>
      <c r="D379" s="12">
        <v>1.4778325123152709E-2</v>
      </c>
    </row>
    <row r="380" spans="2:4" x14ac:dyDescent="0.3">
      <c r="B380" t="s">
        <v>651</v>
      </c>
      <c r="C380" s="14">
        <v>3</v>
      </c>
      <c r="D380" s="12">
        <v>1.4778325123152709E-2</v>
      </c>
    </row>
    <row r="381" spans="2:4" x14ac:dyDescent="0.3">
      <c r="B381" t="s">
        <v>259</v>
      </c>
      <c r="C381" s="14">
        <v>2</v>
      </c>
      <c r="D381" s="12">
        <v>9.852216748768473E-3</v>
      </c>
    </row>
    <row r="382" spans="2:4" x14ac:dyDescent="0.3">
      <c r="B382" t="s">
        <v>391</v>
      </c>
      <c r="C382" s="14">
        <v>2</v>
      </c>
      <c r="D382" s="12">
        <v>9.852216748768473E-3</v>
      </c>
    </row>
    <row r="383" spans="2:4" x14ac:dyDescent="0.3">
      <c r="B383" t="s">
        <v>396</v>
      </c>
      <c r="C383" s="14">
        <v>2</v>
      </c>
      <c r="D383" s="12">
        <v>9.852216748768473E-3</v>
      </c>
    </row>
    <row r="384" spans="2:4" x14ac:dyDescent="0.3">
      <c r="B384" t="s">
        <v>955</v>
      </c>
      <c r="C384" s="14">
        <v>2</v>
      </c>
      <c r="D384" s="12">
        <v>9.852216748768473E-3</v>
      </c>
    </row>
    <row r="385" spans="2:4" x14ac:dyDescent="0.3">
      <c r="B385" t="s">
        <v>292</v>
      </c>
      <c r="C385" s="14">
        <v>2</v>
      </c>
      <c r="D385" s="12">
        <v>9.852216748768473E-3</v>
      </c>
    </row>
    <row r="386" spans="2:4" x14ac:dyDescent="0.3">
      <c r="B386" t="s">
        <v>1115</v>
      </c>
      <c r="C386" s="14">
        <v>2</v>
      </c>
      <c r="D386" s="12">
        <v>9.852216748768473E-3</v>
      </c>
    </row>
    <row r="387" spans="2:4" x14ac:dyDescent="0.3">
      <c r="B387" t="s">
        <v>272</v>
      </c>
      <c r="C387" s="14">
        <v>2</v>
      </c>
      <c r="D387" s="12">
        <v>9.852216748768473E-3</v>
      </c>
    </row>
    <row r="388" spans="2:4" x14ac:dyDescent="0.3">
      <c r="B388" t="s">
        <v>405</v>
      </c>
      <c r="C388" s="14">
        <v>1</v>
      </c>
      <c r="D388" s="12">
        <v>4.9261083743842365E-3</v>
      </c>
    </row>
    <row r="389" spans="2:4" x14ac:dyDescent="0.3">
      <c r="B389" t="s">
        <v>2319</v>
      </c>
      <c r="C389" s="14">
        <v>1</v>
      </c>
      <c r="D389" s="12">
        <v>4.9261083743842365E-3</v>
      </c>
    </row>
    <row r="390" spans="2:4" x14ac:dyDescent="0.3">
      <c r="B390" t="s">
        <v>734</v>
      </c>
      <c r="C390" s="14">
        <v>1</v>
      </c>
      <c r="D390" s="12">
        <v>4.9261083743842365E-3</v>
      </c>
    </row>
    <row r="391" spans="2:4" x14ac:dyDescent="0.3">
      <c r="B391" t="s">
        <v>462</v>
      </c>
      <c r="C391" s="14">
        <v>1</v>
      </c>
      <c r="D391" s="12">
        <v>4.9261083743842365E-3</v>
      </c>
    </row>
    <row r="392" spans="2:4" x14ac:dyDescent="0.3">
      <c r="B392" t="s">
        <v>1277</v>
      </c>
      <c r="C392" s="14">
        <v>1</v>
      </c>
      <c r="D392" s="12">
        <v>4.9261083743842365E-3</v>
      </c>
    </row>
    <row r="393" spans="2:4" x14ac:dyDescent="0.3">
      <c r="B393" t="s">
        <v>370</v>
      </c>
      <c r="C393" s="14">
        <v>1</v>
      </c>
      <c r="D393" s="12">
        <v>4.9261083743842365E-3</v>
      </c>
    </row>
    <row r="394" spans="2:4" x14ac:dyDescent="0.3">
      <c r="B394" t="s">
        <v>1292</v>
      </c>
      <c r="C394" s="14">
        <v>1</v>
      </c>
      <c r="D394" s="12">
        <v>4.9261083743842365E-3</v>
      </c>
    </row>
    <row r="395" spans="2:4" x14ac:dyDescent="0.3">
      <c r="B395" t="s">
        <v>414</v>
      </c>
      <c r="C395" s="14">
        <v>1</v>
      </c>
      <c r="D395" s="12">
        <v>4.9261083743842365E-3</v>
      </c>
    </row>
    <row r="396" spans="2:4" x14ac:dyDescent="0.3">
      <c r="B396" t="s">
        <v>2856</v>
      </c>
      <c r="C396" s="14">
        <v>1</v>
      </c>
      <c r="D396" s="12">
        <v>4.9261083743842365E-3</v>
      </c>
    </row>
    <row r="397" spans="2:4" x14ac:dyDescent="0.3">
      <c r="B397" t="s">
        <v>1123</v>
      </c>
      <c r="C397" s="14">
        <v>1</v>
      </c>
      <c r="D397" s="12">
        <v>4.9261083743842365E-3</v>
      </c>
    </row>
    <row r="398" spans="2:4" x14ac:dyDescent="0.3">
      <c r="B398" t="s">
        <v>917</v>
      </c>
      <c r="C398" s="14">
        <v>1</v>
      </c>
      <c r="D398" s="12">
        <v>4.9261083743842365E-3</v>
      </c>
    </row>
    <row r="399" spans="2:4" x14ac:dyDescent="0.3">
      <c r="B399" t="s">
        <v>2615</v>
      </c>
      <c r="C399" s="14">
        <v>1</v>
      </c>
      <c r="D399" s="12">
        <v>4.9261083743842365E-3</v>
      </c>
    </row>
    <row r="400" spans="2:4" x14ac:dyDescent="0.3">
      <c r="B400" t="s">
        <v>1006</v>
      </c>
      <c r="C400" s="14">
        <v>1</v>
      </c>
      <c r="D400" s="12">
        <v>4.9261083743842365E-3</v>
      </c>
    </row>
    <row r="401" spans="2:4" x14ac:dyDescent="0.3">
      <c r="B401" t="s">
        <v>486</v>
      </c>
      <c r="C401" s="14">
        <v>1</v>
      </c>
      <c r="D401" s="12">
        <v>4.9261083743842365E-3</v>
      </c>
    </row>
    <row r="402" spans="2:4" x14ac:dyDescent="0.3">
      <c r="B402" t="s">
        <v>2195</v>
      </c>
      <c r="C402" s="14">
        <v>1</v>
      </c>
      <c r="D402" s="12">
        <v>4.9261083743842365E-3</v>
      </c>
    </row>
    <row r="403" spans="2:4" x14ac:dyDescent="0.3">
      <c r="B403" t="s">
        <v>153</v>
      </c>
      <c r="C403" s="14">
        <v>1</v>
      </c>
      <c r="D403" s="12">
        <v>4.9261083743842365E-3</v>
      </c>
    </row>
    <row r="404" spans="2:4" x14ac:dyDescent="0.3">
      <c r="B404" t="s">
        <v>1072</v>
      </c>
      <c r="C404" s="14">
        <v>1</v>
      </c>
      <c r="D404" s="12">
        <v>4.9261083743842365E-3</v>
      </c>
    </row>
    <row r="405" spans="2:4" x14ac:dyDescent="0.3">
      <c r="B405" t="s">
        <v>775</v>
      </c>
      <c r="C405" s="14">
        <v>1</v>
      </c>
      <c r="D405" s="12">
        <v>4.9261083743842365E-3</v>
      </c>
    </row>
    <row r="406" spans="2:4" x14ac:dyDescent="0.3">
      <c r="B406" t="s">
        <v>207</v>
      </c>
      <c r="C406" s="14">
        <v>1</v>
      </c>
      <c r="D406" s="12">
        <v>4.9261083743842365E-3</v>
      </c>
    </row>
    <row r="407" spans="2:4" x14ac:dyDescent="0.3">
      <c r="B407" t="s">
        <v>38</v>
      </c>
      <c r="C407" s="14">
        <v>1</v>
      </c>
      <c r="D407" s="12">
        <v>4.9261083743842365E-3</v>
      </c>
    </row>
    <row r="408" spans="2:4" x14ac:dyDescent="0.3">
      <c r="B408" t="s">
        <v>697</v>
      </c>
      <c r="C408" s="14">
        <v>1</v>
      </c>
      <c r="D408" s="12">
        <v>4.9261083743842365E-3</v>
      </c>
    </row>
    <row r="409" spans="2:4" x14ac:dyDescent="0.3">
      <c r="B409" t="s">
        <v>46</v>
      </c>
      <c r="C409" s="14">
        <v>1</v>
      </c>
      <c r="D409" s="12">
        <v>4.9261083743842365E-3</v>
      </c>
    </row>
    <row r="410" spans="2:4" x14ac:dyDescent="0.3">
      <c r="B410" t="s">
        <v>2625</v>
      </c>
      <c r="C410" s="14">
        <v>1</v>
      </c>
      <c r="D410" s="12">
        <v>4.9261083743842365E-3</v>
      </c>
    </row>
    <row r="411" spans="2:4" x14ac:dyDescent="0.3">
      <c r="B411" t="s">
        <v>445</v>
      </c>
      <c r="C411" s="14">
        <v>1</v>
      </c>
      <c r="D411" s="12">
        <v>4.9261083743842365E-3</v>
      </c>
    </row>
    <row r="412" spans="2:4" x14ac:dyDescent="0.3">
      <c r="B412" t="s">
        <v>317</v>
      </c>
      <c r="C412" s="14">
        <v>1</v>
      </c>
      <c r="D412" s="12">
        <v>4.9261083743842365E-3</v>
      </c>
    </row>
    <row r="413" spans="2:4" x14ac:dyDescent="0.3">
      <c r="B413" t="s">
        <v>284</v>
      </c>
      <c r="C413" s="14">
        <v>1</v>
      </c>
      <c r="D413" s="12">
        <v>4.9261083743842365E-3</v>
      </c>
    </row>
    <row r="414" spans="2:4" x14ac:dyDescent="0.3">
      <c r="B414" t="s">
        <v>165</v>
      </c>
      <c r="C414" s="14">
        <v>1</v>
      </c>
      <c r="D414" s="12">
        <v>4.9261083743842365E-3</v>
      </c>
    </row>
    <row r="415" spans="2:4" x14ac:dyDescent="0.3">
      <c r="B415" t="s">
        <v>2378</v>
      </c>
      <c r="C415" s="14">
        <v>1</v>
      </c>
      <c r="D415" s="12">
        <v>4.9261083743842365E-3</v>
      </c>
    </row>
    <row r="416" spans="2:4" x14ac:dyDescent="0.3">
      <c r="B416" t="s">
        <v>2682</v>
      </c>
      <c r="C416" s="14">
        <v>1</v>
      </c>
      <c r="D416" s="12">
        <v>4.9261083743842365E-3</v>
      </c>
    </row>
    <row r="417" spans="2:4" x14ac:dyDescent="0.3">
      <c r="B417" t="s">
        <v>1142</v>
      </c>
      <c r="C417" s="14">
        <v>1</v>
      </c>
      <c r="D417" s="12">
        <v>4.9261083743842365E-3</v>
      </c>
    </row>
    <row r="418" spans="2:4" x14ac:dyDescent="0.3">
      <c r="B418" t="s">
        <v>289</v>
      </c>
      <c r="C418" s="14">
        <v>1</v>
      </c>
      <c r="D418" s="12">
        <v>4.9261083743842365E-3</v>
      </c>
    </row>
    <row r="419" spans="2:4" x14ac:dyDescent="0.3">
      <c r="B419" t="s">
        <v>668</v>
      </c>
      <c r="C419" s="14">
        <v>1</v>
      </c>
      <c r="D419" s="12">
        <v>4.9261083743842365E-3</v>
      </c>
    </row>
    <row r="420" spans="2:4" x14ac:dyDescent="0.3">
      <c r="B420" t="s">
        <v>638</v>
      </c>
      <c r="C420" s="14">
        <v>1</v>
      </c>
      <c r="D420" s="12">
        <v>4.9261083743842365E-3</v>
      </c>
    </row>
    <row r="421" spans="2:4" x14ac:dyDescent="0.3">
      <c r="B421" t="s">
        <v>2253</v>
      </c>
      <c r="C421" s="14">
        <v>1</v>
      </c>
      <c r="D421" s="12">
        <v>4.9261083743842365E-3</v>
      </c>
    </row>
    <row r="422" spans="2:4" x14ac:dyDescent="0.3">
      <c r="B422" t="s">
        <v>1404</v>
      </c>
      <c r="C422" s="14">
        <v>1</v>
      </c>
      <c r="D422" s="12">
        <v>4.9261083743842365E-3</v>
      </c>
    </row>
    <row r="423" spans="2:4" x14ac:dyDescent="0.3">
      <c r="B423" t="s">
        <v>1108</v>
      </c>
      <c r="C423" s="14">
        <v>1</v>
      </c>
      <c r="D423" s="12">
        <v>4.9261083743842365E-3</v>
      </c>
    </row>
    <row r="424" spans="2:4" x14ac:dyDescent="0.3">
      <c r="B424" t="s">
        <v>2458</v>
      </c>
      <c r="C424" s="14">
        <v>1</v>
      </c>
      <c r="D424" s="12">
        <v>4.9261083743842365E-3</v>
      </c>
    </row>
    <row r="425" spans="2:4" x14ac:dyDescent="0.3">
      <c r="B425" t="s">
        <v>1261</v>
      </c>
      <c r="C425" s="14">
        <v>1</v>
      </c>
      <c r="D425" s="12">
        <v>4.9261083743842365E-3</v>
      </c>
    </row>
    <row r="426" spans="2:4" x14ac:dyDescent="0.3">
      <c r="B426" t="s">
        <v>28</v>
      </c>
      <c r="C426" s="14">
        <v>1</v>
      </c>
      <c r="D426" s="12">
        <v>4.9261083743842365E-3</v>
      </c>
    </row>
    <row r="427" spans="2:4" x14ac:dyDescent="0.3">
      <c r="B427" t="s">
        <v>2260</v>
      </c>
      <c r="C427" s="14">
        <v>1</v>
      </c>
      <c r="D427" s="12">
        <v>4.9261083743842365E-3</v>
      </c>
    </row>
    <row r="428" spans="2:4" x14ac:dyDescent="0.3">
      <c r="B428" t="s">
        <v>1451</v>
      </c>
      <c r="C428" s="14">
        <v>1</v>
      </c>
      <c r="D428" s="12">
        <v>4.9261083743842365E-3</v>
      </c>
    </row>
    <row r="429" spans="2:4" x14ac:dyDescent="0.3">
      <c r="B429" t="s">
        <v>1047</v>
      </c>
      <c r="C429" s="14">
        <v>1</v>
      </c>
      <c r="D429" s="12">
        <v>4.9261083743842365E-3</v>
      </c>
    </row>
    <row r="430" spans="2:4" x14ac:dyDescent="0.3">
      <c r="B430" t="s">
        <v>190</v>
      </c>
      <c r="C430" s="14">
        <v>1</v>
      </c>
      <c r="D430" s="12">
        <v>4.9261083743842365E-3</v>
      </c>
    </row>
    <row r="431" spans="2:4" x14ac:dyDescent="0.3">
      <c r="B431" t="s">
        <v>52</v>
      </c>
      <c r="C431" s="14">
        <v>1</v>
      </c>
      <c r="D431" s="12">
        <v>4.9261083743842365E-3</v>
      </c>
    </row>
    <row r="432" spans="2:4" x14ac:dyDescent="0.3">
      <c r="B432" t="s">
        <v>871</v>
      </c>
      <c r="C432" s="14">
        <v>1</v>
      </c>
      <c r="D432" s="12">
        <v>4.9261083743842365E-3</v>
      </c>
    </row>
    <row r="433" spans="1:4" x14ac:dyDescent="0.3">
      <c r="B433" t="s">
        <v>364</v>
      </c>
      <c r="C433" s="14">
        <v>1</v>
      </c>
      <c r="D433" s="12">
        <v>4.9261083743842365E-3</v>
      </c>
    </row>
    <row r="434" spans="1:4" x14ac:dyDescent="0.3">
      <c r="B434" t="s">
        <v>349</v>
      </c>
      <c r="C434" s="14">
        <v>1</v>
      </c>
      <c r="D434" s="12">
        <v>4.9261083743842365E-3</v>
      </c>
    </row>
    <row r="435" spans="1:4" x14ac:dyDescent="0.3">
      <c r="B435" t="s">
        <v>1542</v>
      </c>
      <c r="C435" s="14">
        <v>1</v>
      </c>
      <c r="D435" s="12">
        <v>4.9261083743842365E-3</v>
      </c>
    </row>
    <row r="436" spans="1:4" x14ac:dyDescent="0.3">
      <c r="B436" t="s">
        <v>2186</v>
      </c>
      <c r="C436" s="14">
        <v>1</v>
      </c>
      <c r="D436" s="12">
        <v>4.9261083743842365E-3</v>
      </c>
    </row>
    <row r="437" spans="1:4" x14ac:dyDescent="0.3">
      <c r="B437" t="s">
        <v>1466</v>
      </c>
      <c r="C437" s="14">
        <v>1</v>
      </c>
      <c r="D437" s="12">
        <v>4.9261083743842365E-3</v>
      </c>
    </row>
    <row r="438" spans="1:4" x14ac:dyDescent="0.3">
      <c r="B438" t="s">
        <v>2413</v>
      </c>
      <c r="C438" s="14">
        <v>1</v>
      </c>
      <c r="D438" s="12">
        <v>4.9261083743842365E-3</v>
      </c>
    </row>
    <row r="439" spans="1:4" x14ac:dyDescent="0.3">
      <c r="B439" t="s">
        <v>376</v>
      </c>
      <c r="C439" s="14">
        <v>1</v>
      </c>
      <c r="D439" s="12">
        <v>4.9261083743842365E-3</v>
      </c>
    </row>
    <row r="440" spans="1:4" x14ac:dyDescent="0.3">
      <c r="B440" t="s">
        <v>1935</v>
      </c>
      <c r="C440" s="14">
        <v>1</v>
      </c>
      <c r="D440" s="12">
        <v>4.9261083743842365E-3</v>
      </c>
    </row>
    <row r="441" spans="1:4" x14ac:dyDescent="0.3">
      <c r="B441" t="s">
        <v>782</v>
      </c>
      <c r="C441" s="14">
        <v>1</v>
      </c>
      <c r="D441" s="12">
        <v>4.9261083743842365E-3</v>
      </c>
    </row>
    <row r="442" spans="1:4" x14ac:dyDescent="0.3">
      <c r="A442" t="s">
        <v>265</v>
      </c>
      <c r="C442" s="14">
        <v>37</v>
      </c>
      <c r="D442" s="12">
        <v>1</v>
      </c>
    </row>
    <row r="443" spans="1:4" x14ac:dyDescent="0.3">
      <c r="B443" t="s">
        <v>13</v>
      </c>
      <c r="C443" s="14">
        <v>9</v>
      </c>
      <c r="D443" s="12">
        <v>0.24324324324324326</v>
      </c>
    </row>
    <row r="444" spans="1:4" x14ac:dyDescent="0.3">
      <c r="B444" t="s">
        <v>34</v>
      </c>
      <c r="C444" s="14">
        <v>5</v>
      </c>
      <c r="D444" s="12">
        <v>0.13513513513513514</v>
      </c>
    </row>
    <row r="445" spans="1:4" x14ac:dyDescent="0.3">
      <c r="B445" t="s">
        <v>98</v>
      </c>
      <c r="C445" s="14">
        <v>4</v>
      </c>
      <c r="D445" s="12">
        <v>0.10810810810810811</v>
      </c>
    </row>
    <row r="446" spans="1:4" x14ac:dyDescent="0.3">
      <c r="B446" t="s">
        <v>2718</v>
      </c>
      <c r="C446" s="14">
        <v>1</v>
      </c>
      <c r="D446" s="12">
        <v>2.7027027027027029E-2</v>
      </c>
    </row>
    <row r="447" spans="1:4" x14ac:dyDescent="0.3">
      <c r="B447" t="s">
        <v>88</v>
      </c>
      <c r="C447" s="14">
        <v>1</v>
      </c>
      <c r="D447" s="12">
        <v>2.7027027027027029E-2</v>
      </c>
    </row>
    <row r="448" spans="1:4" x14ac:dyDescent="0.3">
      <c r="B448" t="s">
        <v>249</v>
      </c>
      <c r="C448" s="14">
        <v>1</v>
      </c>
      <c r="D448" s="12">
        <v>2.7027027027027029E-2</v>
      </c>
    </row>
    <row r="449" spans="2:4" x14ac:dyDescent="0.3">
      <c r="B449" t="s">
        <v>668</v>
      </c>
      <c r="C449" s="14">
        <v>1</v>
      </c>
      <c r="D449" s="12">
        <v>2.7027027027027029E-2</v>
      </c>
    </row>
    <row r="450" spans="2:4" x14ac:dyDescent="0.3">
      <c r="B450" t="s">
        <v>526</v>
      </c>
      <c r="C450" s="14">
        <v>1</v>
      </c>
      <c r="D450" s="12">
        <v>2.7027027027027029E-2</v>
      </c>
    </row>
    <row r="451" spans="2:4" x14ac:dyDescent="0.3">
      <c r="B451" t="s">
        <v>2698</v>
      </c>
      <c r="C451" s="14">
        <v>1</v>
      </c>
      <c r="D451" s="12">
        <v>2.7027027027027029E-2</v>
      </c>
    </row>
    <row r="452" spans="2:4" x14ac:dyDescent="0.3">
      <c r="B452" t="s">
        <v>2943</v>
      </c>
      <c r="C452" s="14">
        <v>1</v>
      </c>
      <c r="D452" s="12">
        <v>2.7027027027027029E-2</v>
      </c>
    </row>
    <row r="453" spans="2:4" x14ac:dyDescent="0.3">
      <c r="B453" t="s">
        <v>370</v>
      </c>
      <c r="C453" s="14">
        <v>1</v>
      </c>
      <c r="D453" s="12">
        <v>2.7027027027027029E-2</v>
      </c>
    </row>
    <row r="454" spans="2:4" x14ac:dyDescent="0.3">
      <c r="B454" t="s">
        <v>317</v>
      </c>
      <c r="C454" s="14">
        <v>1</v>
      </c>
      <c r="D454" s="12">
        <v>2.7027027027027029E-2</v>
      </c>
    </row>
    <row r="455" spans="2:4" x14ac:dyDescent="0.3">
      <c r="B455" t="s">
        <v>323</v>
      </c>
      <c r="C455" s="14">
        <v>1</v>
      </c>
      <c r="D455" s="12">
        <v>2.7027027027027029E-2</v>
      </c>
    </row>
    <row r="456" spans="2:4" x14ac:dyDescent="0.3">
      <c r="B456" t="s">
        <v>292</v>
      </c>
      <c r="C456" s="14">
        <v>1</v>
      </c>
      <c r="D456" s="12">
        <v>2.7027027027027029E-2</v>
      </c>
    </row>
    <row r="457" spans="2:4" x14ac:dyDescent="0.3">
      <c r="B457" t="s">
        <v>239</v>
      </c>
      <c r="C457" s="14">
        <v>1</v>
      </c>
      <c r="D457" s="12">
        <v>2.7027027027027029E-2</v>
      </c>
    </row>
    <row r="458" spans="2:4" x14ac:dyDescent="0.3">
      <c r="B458" t="s">
        <v>1072</v>
      </c>
      <c r="C458" s="14">
        <v>1</v>
      </c>
      <c r="D458" s="12">
        <v>2.7027027027027029E-2</v>
      </c>
    </row>
    <row r="459" spans="2:4" x14ac:dyDescent="0.3">
      <c r="B459" t="s">
        <v>445</v>
      </c>
      <c r="C459" s="14">
        <v>1</v>
      </c>
      <c r="D459" s="12">
        <v>2.7027027027027029E-2</v>
      </c>
    </row>
    <row r="460" spans="2:4" x14ac:dyDescent="0.3">
      <c r="B460" t="s">
        <v>153</v>
      </c>
      <c r="C460" s="14">
        <v>1</v>
      </c>
      <c r="D460" s="12">
        <v>2.7027027027027029E-2</v>
      </c>
    </row>
    <row r="461" spans="2:4" x14ac:dyDescent="0.3">
      <c r="B461" t="s">
        <v>1433</v>
      </c>
      <c r="C461" s="14">
        <v>1</v>
      </c>
      <c r="D461" s="12">
        <v>2.7027027027027029E-2</v>
      </c>
    </row>
    <row r="462" spans="2:4" x14ac:dyDescent="0.3">
      <c r="B462" t="s">
        <v>52</v>
      </c>
      <c r="C462" s="14">
        <v>1</v>
      </c>
      <c r="D462" s="12">
        <v>2.7027027027027029E-2</v>
      </c>
    </row>
    <row r="463" spans="2:4" x14ac:dyDescent="0.3">
      <c r="B463" t="s">
        <v>383</v>
      </c>
      <c r="C463" s="14">
        <v>1</v>
      </c>
      <c r="D463" s="12">
        <v>2.7027027027027029E-2</v>
      </c>
    </row>
    <row r="464" spans="2:4" x14ac:dyDescent="0.3">
      <c r="B464" t="s">
        <v>1864</v>
      </c>
      <c r="C464" s="14">
        <v>1</v>
      </c>
      <c r="D464" s="12">
        <v>2.7027027027027029E-2</v>
      </c>
    </row>
    <row r="465" spans="1:4" x14ac:dyDescent="0.3">
      <c r="A465" t="s">
        <v>20</v>
      </c>
      <c r="C465" s="14">
        <v>58</v>
      </c>
      <c r="D465" s="12">
        <v>1</v>
      </c>
    </row>
    <row r="466" spans="1:4" x14ac:dyDescent="0.3">
      <c r="B466" t="s">
        <v>133</v>
      </c>
      <c r="C466" s="14">
        <v>4</v>
      </c>
      <c r="D466" s="12">
        <v>6.8965517241379309E-2</v>
      </c>
    </row>
    <row r="467" spans="1:4" x14ac:dyDescent="0.3">
      <c r="B467" t="s">
        <v>34</v>
      </c>
      <c r="C467" s="14">
        <v>2</v>
      </c>
      <c r="D467" s="12">
        <v>3.4482758620689655E-2</v>
      </c>
    </row>
    <row r="468" spans="1:4" x14ac:dyDescent="0.3">
      <c r="B468" t="s">
        <v>52</v>
      </c>
      <c r="C468" s="14">
        <v>2</v>
      </c>
      <c r="D468" s="12">
        <v>3.4482758620689655E-2</v>
      </c>
    </row>
    <row r="469" spans="1:4" x14ac:dyDescent="0.3">
      <c r="B469" t="s">
        <v>815</v>
      </c>
      <c r="C469" s="14">
        <v>2</v>
      </c>
      <c r="D469" s="12">
        <v>3.4482758620689655E-2</v>
      </c>
    </row>
    <row r="470" spans="1:4" x14ac:dyDescent="0.3">
      <c r="B470" t="s">
        <v>28</v>
      </c>
      <c r="C470" s="14">
        <v>2</v>
      </c>
      <c r="D470" s="12">
        <v>3.4482758620689655E-2</v>
      </c>
    </row>
    <row r="471" spans="1:4" x14ac:dyDescent="0.3">
      <c r="B471" t="s">
        <v>21</v>
      </c>
      <c r="C471" s="14">
        <v>2</v>
      </c>
      <c r="D471" s="12">
        <v>3.4482758620689655E-2</v>
      </c>
    </row>
    <row r="472" spans="1:4" x14ac:dyDescent="0.3">
      <c r="B472" t="s">
        <v>1036</v>
      </c>
      <c r="C472" s="14">
        <v>2</v>
      </c>
      <c r="D472" s="12">
        <v>3.4482758620689655E-2</v>
      </c>
    </row>
    <row r="473" spans="1:4" x14ac:dyDescent="0.3">
      <c r="B473" t="s">
        <v>526</v>
      </c>
      <c r="C473" s="14">
        <v>1</v>
      </c>
      <c r="D473" s="12">
        <v>1.7241379310344827E-2</v>
      </c>
    </row>
    <row r="474" spans="1:4" x14ac:dyDescent="0.3">
      <c r="B474" t="s">
        <v>2887</v>
      </c>
      <c r="C474" s="14">
        <v>1</v>
      </c>
      <c r="D474" s="12">
        <v>1.7241379310344827E-2</v>
      </c>
    </row>
    <row r="475" spans="1:4" x14ac:dyDescent="0.3">
      <c r="B475" t="s">
        <v>284</v>
      </c>
      <c r="C475" s="14">
        <v>1</v>
      </c>
      <c r="D475" s="12">
        <v>1.7241379310344827E-2</v>
      </c>
    </row>
    <row r="476" spans="1:4" x14ac:dyDescent="0.3">
      <c r="B476" t="s">
        <v>678</v>
      </c>
      <c r="C476" s="14">
        <v>1</v>
      </c>
      <c r="D476" s="12">
        <v>1.7241379310344827E-2</v>
      </c>
    </row>
    <row r="477" spans="1:4" x14ac:dyDescent="0.3">
      <c r="B477" t="s">
        <v>1932</v>
      </c>
      <c r="C477" s="14">
        <v>1</v>
      </c>
      <c r="D477" s="12">
        <v>1.7241379310344827E-2</v>
      </c>
    </row>
    <row r="478" spans="1:4" x14ac:dyDescent="0.3">
      <c r="B478" t="s">
        <v>73</v>
      </c>
      <c r="C478" s="14">
        <v>1</v>
      </c>
      <c r="D478" s="12">
        <v>1.7241379310344827E-2</v>
      </c>
    </row>
    <row r="479" spans="1:4" x14ac:dyDescent="0.3">
      <c r="B479" t="s">
        <v>38</v>
      </c>
      <c r="C479" s="14">
        <v>1</v>
      </c>
      <c r="D479" s="12">
        <v>1.7241379310344827E-2</v>
      </c>
    </row>
    <row r="480" spans="1:4" x14ac:dyDescent="0.3">
      <c r="B480" t="s">
        <v>2416</v>
      </c>
      <c r="C480" s="14">
        <v>1</v>
      </c>
      <c r="D480" s="12">
        <v>1.7241379310344827E-2</v>
      </c>
    </row>
    <row r="481" spans="2:4" x14ac:dyDescent="0.3">
      <c r="B481" t="s">
        <v>259</v>
      </c>
      <c r="C481" s="14">
        <v>1</v>
      </c>
      <c r="D481" s="12">
        <v>1.7241379310344827E-2</v>
      </c>
    </row>
    <row r="482" spans="2:4" x14ac:dyDescent="0.3">
      <c r="B482" t="s">
        <v>2867</v>
      </c>
      <c r="C482" s="14">
        <v>1</v>
      </c>
      <c r="D482" s="12">
        <v>1.7241379310344827E-2</v>
      </c>
    </row>
    <row r="483" spans="2:4" x14ac:dyDescent="0.3">
      <c r="B483" t="s">
        <v>1457</v>
      </c>
      <c r="C483" s="14">
        <v>1</v>
      </c>
      <c r="D483" s="12">
        <v>1.7241379310344827E-2</v>
      </c>
    </row>
    <row r="484" spans="2:4" x14ac:dyDescent="0.3">
      <c r="B484" t="s">
        <v>1871</v>
      </c>
      <c r="C484" s="14">
        <v>1</v>
      </c>
      <c r="D484" s="12">
        <v>1.7241379310344827E-2</v>
      </c>
    </row>
    <row r="485" spans="2:4" x14ac:dyDescent="0.3">
      <c r="B485" t="s">
        <v>1352</v>
      </c>
      <c r="C485" s="14">
        <v>1</v>
      </c>
      <c r="D485" s="12">
        <v>1.7241379310344827E-2</v>
      </c>
    </row>
    <row r="486" spans="2:4" x14ac:dyDescent="0.3">
      <c r="B486" t="s">
        <v>304</v>
      </c>
      <c r="C486" s="14">
        <v>1</v>
      </c>
      <c r="D486" s="12">
        <v>1.7241379310344827E-2</v>
      </c>
    </row>
    <row r="487" spans="2:4" x14ac:dyDescent="0.3">
      <c r="B487" t="s">
        <v>98</v>
      </c>
      <c r="C487" s="14">
        <v>1</v>
      </c>
      <c r="D487" s="12">
        <v>1.7241379310344827E-2</v>
      </c>
    </row>
    <row r="488" spans="2:4" x14ac:dyDescent="0.3">
      <c r="B488" t="s">
        <v>1608</v>
      </c>
      <c r="C488" s="14">
        <v>1</v>
      </c>
      <c r="D488" s="12">
        <v>1.7241379310344827E-2</v>
      </c>
    </row>
    <row r="489" spans="2:4" x14ac:dyDescent="0.3">
      <c r="B489" t="s">
        <v>2271</v>
      </c>
      <c r="C489" s="14">
        <v>1</v>
      </c>
      <c r="D489" s="12">
        <v>1.7241379310344827E-2</v>
      </c>
    </row>
    <row r="490" spans="2:4" x14ac:dyDescent="0.3">
      <c r="B490" t="s">
        <v>531</v>
      </c>
      <c r="C490" s="14">
        <v>1</v>
      </c>
      <c r="D490" s="12">
        <v>1.7241379310344827E-2</v>
      </c>
    </row>
    <row r="491" spans="2:4" x14ac:dyDescent="0.3">
      <c r="B491" t="s">
        <v>2186</v>
      </c>
      <c r="C491" s="14">
        <v>1</v>
      </c>
      <c r="D491" s="12">
        <v>1.7241379310344827E-2</v>
      </c>
    </row>
    <row r="492" spans="2:4" x14ac:dyDescent="0.3">
      <c r="B492" t="s">
        <v>587</v>
      </c>
      <c r="C492" s="14">
        <v>1</v>
      </c>
      <c r="D492" s="12">
        <v>1.7241379310344827E-2</v>
      </c>
    </row>
    <row r="493" spans="2:4" x14ac:dyDescent="0.3">
      <c r="B493" t="s">
        <v>364</v>
      </c>
      <c r="C493" s="14">
        <v>1</v>
      </c>
      <c r="D493" s="12">
        <v>1.7241379310344827E-2</v>
      </c>
    </row>
    <row r="494" spans="2:4" x14ac:dyDescent="0.3">
      <c r="B494" t="s">
        <v>2572</v>
      </c>
      <c r="C494" s="14">
        <v>1</v>
      </c>
      <c r="D494" s="12">
        <v>1.7241379310344827E-2</v>
      </c>
    </row>
    <row r="495" spans="2:4" x14ac:dyDescent="0.3">
      <c r="B495" t="s">
        <v>515</v>
      </c>
      <c r="C495" s="14">
        <v>1</v>
      </c>
      <c r="D495" s="12">
        <v>1.7241379310344827E-2</v>
      </c>
    </row>
    <row r="496" spans="2:4" x14ac:dyDescent="0.3">
      <c r="B496" t="s">
        <v>1994</v>
      </c>
      <c r="C496" s="14">
        <v>1</v>
      </c>
      <c r="D496" s="12">
        <v>1.7241379310344827E-2</v>
      </c>
    </row>
    <row r="497" spans="2:4" x14ac:dyDescent="0.3">
      <c r="B497" t="s">
        <v>391</v>
      </c>
      <c r="C497" s="14">
        <v>1</v>
      </c>
      <c r="D497" s="12">
        <v>1.7241379310344827E-2</v>
      </c>
    </row>
    <row r="498" spans="2:4" x14ac:dyDescent="0.3">
      <c r="B498" t="s">
        <v>2879</v>
      </c>
      <c r="C498" s="14">
        <v>1</v>
      </c>
      <c r="D498" s="12">
        <v>1.7241379310344827E-2</v>
      </c>
    </row>
    <row r="499" spans="2:4" x14ac:dyDescent="0.3">
      <c r="B499" t="s">
        <v>760</v>
      </c>
      <c r="C499" s="14">
        <v>1</v>
      </c>
      <c r="D499" s="12">
        <v>1.7241379310344827E-2</v>
      </c>
    </row>
    <row r="500" spans="2:4" x14ac:dyDescent="0.3">
      <c r="B500" t="s">
        <v>1689</v>
      </c>
      <c r="C500" s="14">
        <v>1</v>
      </c>
      <c r="D500" s="12">
        <v>1.7241379310344827E-2</v>
      </c>
    </row>
    <row r="501" spans="2:4" x14ac:dyDescent="0.3">
      <c r="B501" t="s">
        <v>1546</v>
      </c>
      <c r="C501" s="14">
        <v>1</v>
      </c>
      <c r="D501" s="12">
        <v>1.7241379310344827E-2</v>
      </c>
    </row>
    <row r="502" spans="2:4" x14ac:dyDescent="0.3">
      <c r="B502" t="s">
        <v>1951</v>
      </c>
      <c r="C502" s="14">
        <v>1</v>
      </c>
      <c r="D502" s="12">
        <v>1.7241379310344827E-2</v>
      </c>
    </row>
    <row r="503" spans="2:4" x14ac:dyDescent="0.3">
      <c r="B503" t="s">
        <v>239</v>
      </c>
      <c r="C503" s="14">
        <v>1</v>
      </c>
      <c r="D503" s="12">
        <v>1.7241379310344827E-2</v>
      </c>
    </row>
    <row r="504" spans="2:4" x14ac:dyDescent="0.3">
      <c r="B504" t="s">
        <v>88</v>
      </c>
      <c r="C504" s="14">
        <v>1</v>
      </c>
      <c r="D504" s="12">
        <v>1.7241379310344827E-2</v>
      </c>
    </row>
    <row r="505" spans="2:4" x14ac:dyDescent="0.3">
      <c r="B505" t="s">
        <v>984</v>
      </c>
      <c r="C505" s="14">
        <v>1</v>
      </c>
      <c r="D505" s="12">
        <v>1.7241379310344827E-2</v>
      </c>
    </row>
    <row r="506" spans="2:4" x14ac:dyDescent="0.3">
      <c r="B506" t="s">
        <v>1340</v>
      </c>
      <c r="C506" s="14">
        <v>1</v>
      </c>
      <c r="D506" s="12">
        <v>1.7241379310344827E-2</v>
      </c>
    </row>
    <row r="507" spans="2:4" x14ac:dyDescent="0.3">
      <c r="B507" t="s">
        <v>1433</v>
      </c>
      <c r="C507" s="14">
        <v>1</v>
      </c>
      <c r="D507" s="12">
        <v>1.7241379310344827E-2</v>
      </c>
    </row>
    <row r="508" spans="2:4" x14ac:dyDescent="0.3">
      <c r="B508" t="s">
        <v>962</v>
      </c>
      <c r="C508" s="14">
        <v>1</v>
      </c>
      <c r="D508" s="12">
        <v>1.7241379310344827E-2</v>
      </c>
    </row>
    <row r="509" spans="2:4" x14ac:dyDescent="0.3">
      <c r="B509" t="s">
        <v>1587</v>
      </c>
      <c r="C509" s="14">
        <v>1</v>
      </c>
      <c r="D509" s="12">
        <v>1.7241379310344827E-2</v>
      </c>
    </row>
    <row r="510" spans="2:4" x14ac:dyDescent="0.3">
      <c r="B510" t="s">
        <v>1378</v>
      </c>
      <c r="C510" s="14">
        <v>1</v>
      </c>
      <c r="D510" s="12">
        <v>1.7241379310344827E-2</v>
      </c>
    </row>
    <row r="511" spans="2:4" x14ac:dyDescent="0.3">
      <c r="B511" t="s">
        <v>235</v>
      </c>
      <c r="C511" s="14">
        <v>1</v>
      </c>
      <c r="D511" s="12">
        <v>1.7241379310344827E-2</v>
      </c>
    </row>
    <row r="512" spans="2:4" x14ac:dyDescent="0.3">
      <c r="B512" t="s">
        <v>712</v>
      </c>
      <c r="C512" s="14">
        <v>1</v>
      </c>
      <c r="D512" s="12">
        <v>1.7241379310344827E-2</v>
      </c>
    </row>
    <row r="513" spans="1:4" x14ac:dyDescent="0.3">
      <c r="B513" t="s">
        <v>1072</v>
      </c>
      <c r="C513" s="14">
        <v>1</v>
      </c>
      <c r="D513" s="12">
        <v>1.7241379310344827E-2</v>
      </c>
    </row>
    <row r="514" spans="1:4" x14ac:dyDescent="0.3">
      <c r="B514" t="s">
        <v>1794</v>
      </c>
      <c r="C514" s="14">
        <v>1</v>
      </c>
      <c r="D514" s="12">
        <v>1.7241379310344827E-2</v>
      </c>
    </row>
    <row r="515" spans="1:4" x14ac:dyDescent="0.3">
      <c r="A515" t="s">
        <v>57</v>
      </c>
      <c r="C515" s="14">
        <v>56</v>
      </c>
      <c r="D515" s="12">
        <v>1</v>
      </c>
    </row>
    <row r="516" spans="1:4" x14ac:dyDescent="0.3">
      <c r="B516" t="s">
        <v>34</v>
      </c>
      <c r="C516" s="14">
        <v>5</v>
      </c>
      <c r="D516" s="12">
        <v>8.9285714285714288E-2</v>
      </c>
    </row>
    <row r="517" spans="1:4" x14ac:dyDescent="0.3">
      <c r="B517" t="s">
        <v>98</v>
      </c>
      <c r="C517" s="14">
        <v>5</v>
      </c>
      <c r="D517" s="12">
        <v>8.9285714285714288E-2</v>
      </c>
    </row>
    <row r="518" spans="1:4" x14ac:dyDescent="0.3">
      <c r="B518" t="s">
        <v>88</v>
      </c>
      <c r="C518" s="14">
        <v>3</v>
      </c>
      <c r="D518" s="12">
        <v>5.3571428571428568E-2</v>
      </c>
    </row>
    <row r="519" spans="1:4" x14ac:dyDescent="0.3">
      <c r="B519" t="s">
        <v>13</v>
      </c>
      <c r="C519" s="14">
        <v>3</v>
      </c>
      <c r="D519" s="12">
        <v>5.3571428571428568E-2</v>
      </c>
    </row>
    <row r="520" spans="1:4" x14ac:dyDescent="0.3">
      <c r="B520" t="s">
        <v>1283</v>
      </c>
      <c r="C520" s="14">
        <v>2</v>
      </c>
      <c r="D520" s="12">
        <v>3.5714285714285712E-2</v>
      </c>
    </row>
    <row r="521" spans="1:4" x14ac:dyDescent="0.3">
      <c r="B521" t="s">
        <v>133</v>
      </c>
      <c r="C521" s="14">
        <v>2</v>
      </c>
      <c r="D521" s="12">
        <v>3.5714285714285712E-2</v>
      </c>
    </row>
    <row r="522" spans="1:4" x14ac:dyDescent="0.3">
      <c r="B522" t="s">
        <v>259</v>
      </c>
      <c r="C522" s="14">
        <v>2</v>
      </c>
      <c r="D522" s="12">
        <v>3.5714285714285712E-2</v>
      </c>
    </row>
    <row r="523" spans="1:4" x14ac:dyDescent="0.3">
      <c r="B523" t="s">
        <v>526</v>
      </c>
      <c r="C523" s="14">
        <v>2</v>
      </c>
      <c r="D523" s="12">
        <v>3.5714285714285712E-2</v>
      </c>
    </row>
    <row r="524" spans="1:4" x14ac:dyDescent="0.3">
      <c r="B524" t="s">
        <v>28</v>
      </c>
      <c r="C524" s="14">
        <v>2</v>
      </c>
      <c r="D524" s="12">
        <v>3.5714285714285712E-2</v>
      </c>
    </row>
    <row r="525" spans="1:4" x14ac:dyDescent="0.3">
      <c r="B525" t="s">
        <v>304</v>
      </c>
      <c r="C525" s="14">
        <v>2</v>
      </c>
      <c r="D525" s="12">
        <v>3.5714285714285712E-2</v>
      </c>
    </row>
    <row r="526" spans="1:4" x14ac:dyDescent="0.3">
      <c r="B526" t="s">
        <v>555</v>
      </c>
      <c r="C526" s="14">
        <v>2</v>
      </c>
      <c r="D526" s="12">
        <v>3.5714285714285712E-2</v>
      </c>
    </row>
    <row r="527" spans="1:4" x14ac:dyDescent="0.3">
      <c r="B527" t="s">
        <v>317</v>
      </c>
      <c r="C527" s="14">
        <v>1</v>
      </c>
      <c r="D527" s="12">
        <v>1.7857142857142856E-2</v>
      </c>
    </row>
    <row r="528" spans="1:4" x14ac:dyDescent="0.3">
      <c r="B528" t="s">
        <v>2712</v>
      </c>
      <c r="C528" s="14">
        <v>1</v>
      </c>
      <c r="D528" s="12">
        <v>1.7857142857142856E-2</v>
      </c>
    </row>
    <row r="529" spans="2:4" x14ac:dyDescent="0.3">
      <c r="B529" t="s">
        <v>239</v>
      </c>
      <c r="C529" s="14">
        <v>1</v>
      </c>
      <c r="D529" s="12">
        <v>1.7857142857142856E-2</v>
      </c>
    </row>
    <row r="530" spans="2:4" x14ac:dyDescent="0.3">
      <c r="B530" t="s">
        <v>815</v>
      </c>
      <c r="C530" s="14">
        <v>1</v>
      </c>
      <c r="D530" s="12">
        <v>1.7857142857142856E-2</v>
      </c>
    </row>
    <row r="531" spans="2:4" x14ac:dyDescent="0.3">
      <c r="B531" t="s">
        <v>2336</v>
      </c>
      <c r="C531" s="14">
        <v>1</v>
      </c>
      <c r="D531" s="12">
        <v>1.7857142857142856E-2</v>
      </c>
    </row>
    <row r="532" spans="2:4" x14ac:dyDescent="0.3">
      <c r="B532" t="s">
        <v>2199</v>
      </c>
      <c r="C532" s="14">
        <v>1</v>
      </c>
      <c r="D532" s="12">
        <v>1.7857142857142856E-2</v>
      </c>
    </row>
    <row r="533" spans="2:4" x14ac:dyDescent="0.3">
      <c r="B533" t="s">
        <v>223</v>
      </c>
      <c r="C533" s="14">
        <v>1</v>
      </c>
      <c r="D533" s="12">
        <v>1.7857142857142856E-2</v>
      </c>
    </row>
    <row r="534" spans="2:4" x14ac:dyDescent="0.3">
      <c r="B534" t="s">
        <v>246</v>
      </c>
      <c r="C534" s="14">
        <v>1</v>
      </c>
      <c r="D534" s="12">
        <v>1.7857142857142856E-2</v>
      </c>
    </row>
    <row r="535" spans="2:4" x14ac:dyDescent="0.3">
      <c r="B535" t="s">
        <v>955</v>
      </c>
      <c r="C535" s="14">
        <v>1</v>
      </c>
      <c r="D535" s="12">
        <v>1.7857142857142856E-2</v>
      </c>
    </row>
    <row r="536" spans="2:4" x14ac:dyDescent="0.3">
      <c r="B536" t="s">
        <v>515</v>
      </c>
      <c r="C536" s="14">
        <v>1</v>
      </c>
      <c r="D536" s="12">
        <v>1.7857142857142856E-2</v>
      </c>
    </row>
    <row r="537" spans="2:4" x14ac:dyDescent="0.3">
      <c r="B537" t="s">
        <v>2538</v>
      </c>
      <c r="C537" s="14">
        <v>1</v>
      </c>
      <c r="D537" s="12">
        <v>1.7857142857142856E-2</v>
      </c>
    </row>
    <row r="538" spans="2:4" x14ac:dyDescent="0.3">
      <c r="B538" t="s">
        <v>1016</v>
      </c>
      <c r="C538" s="14">
        <v>1</v>
      </c>
      <c r="D538" s="12">
        <v>1.7857142857142856E-2</v>
      </c>
    </row>
    <row r="539" spans="2:4" x14ac:dyDescent="0.3">
      <c r="B539" t="s">
        <v>1352</v>
      </c>
      <c r="C539" s="14">
        <v>1</v>
      </c>
      <c r="D539" s="12">
        <v>1.7857142857142856E-2</v>
      </c>
    </row>
    <row r="540" spans="2:4" x14ac:dyDescent="0.3">
      <c r="B540" t="s">
        <v>1916</v>
      </c>
      <c r="C540" s="14">
        <v>1</v>
      </c>
      <c r="D540" s="12">
        <v>1.7857142857142856E-2</v>
      </c>
    </row>
    <row r="541" spans="2:4" x14ac:dyDescent="0.3">
      <c r="B541" t="s">
        <v>734</v>
      </c>
      <c r="C541" s="14">
        <v>1</v>
      </c>
      <c r="D541" s="12">
        <v>1.7857142857142856E-2</v>
      </c>
    </row>
    <row r="542" spans="2:4" x14ac:dyDescent="0.3">
      <c r="B542" t="s">
        <v>531</v>
      </c>
      <c r="C542" s="14">
        <v>1</v>
      </c>
      <c r="D542" s="12">
        <v>1.7857142857142856E-2</v>
      </c>
    </row>
    <row r="543" spans="2:4" x14ac:dyDescent="0.3">
      <c r="B543" t="s">
        <v>627</v>
      </c>
      <c r="C543" s="14">
        <v>1</v>
      </c>
      <c r="D543" s="12">
        <v>1.7857142857142856E-2</v>
      </c>
    </row>
    <row r="544" spans="2:4" x14ac:dyDescent="0.3">
      <c r="B544" t="s">
        <v>52</v>
      </c>
      <c r="C544" s="14">
        <v>1</v>
      </c>
      <c r="D544" s="12">
        <v>1.7857142857142856E-2</v>
      </c>
    </row>
    <row r="545" spans="1:4" x14ac:dyDescent="0.3">
      <c r="B545" t="s">
        <v>1254</v>
      </c>
      <c r="C545" s="14">
        <v>1</v>
      </c>
      <c r="D545" s="12">
        <v>1.7857142857142856E-2</v>
      </c>
    </row>
    <row r="546" spans="1:4" x14ac:dyDescent="0.3">
      <c r="B546" t="s">
        <v>605</v>
      </c>
      <c r="C546" s="14">
        <v>1</v>
      </c>
      <c r="D546" s="12">
        <v>1.7857142857142856E-2</v>
      </c>
    </row>
    <row r="547" spans="1:4" x14ac:dyDescent="0.3">
      <c r="B547" t="s">
        <v>204</v>
      </c>
      <c r="C547" s="14">
        <v>1</v>
      </c>
      <c r="D547" s="12">
        <v>1.7857142857142856E-2</v>
      </c>
    </row>
    <row r="548" spans="1:4" x14ac:dyDescent="0.3">
      <c r="B548" t="s">
        <v>445</v>
      </c>
      <c r="C548" s="14">
        <v>1</v>
      </c>
      <c r="D548" s="12">
        <v>1.7857142857142856E-2</v>
      </c>
    </row>
    <row r="549" spans="1:4" x14ac:dyDescent="0.3">
      <c r="B549" t="s">
        <v>414</v>
      </c>
      <c r="C549" s="14">
        <v>1</v>
      </c>
      <c r="D549" s="12">
        <v>1.7857142857142856E-2</v>
      </c>
    </row>
    <row r="550" spans="1:4" x14ac:dyDescent="0.3">
      <c r="B550" t="s">
        <v>2817</v>
      </c>
      <c r="C550" s="14">
        <v>1</v>
      </c>
      <c r="D550" s="12">
        <v>1.7857142857142856E-2</v>
      </c>
    </row>
    <row r="551" spans="1:4" x14ac:dyDescent="0.3">
      <c r="B551" t="s">
        <v>93</v>
      </c>
      <c r="C551" s="14">
        <v>1</v>
      </c>
      <c r="D551" s="12">
        <v>1.7857142857142856E-2</v>
      </c>
    </row>
    <row r="552" spans="1:4" x14ac:dyDescent="0.3">
      <c r="B552" t="s">
        <v>1115</v>
      </c>
      <c r="C552" s="14">
        <v>1</v>
      </c>
      <c r="D552" s="12">
        <v>1.7857142857142856E-2</v>
      </c>
    </row>
    <row r="553" spans="1:4" x14ac:dyDescent="0.3">
      <c r="A553" t="s">
        <v>200</v>
      </c>
      <c r="C553" s="14">
        <v>14</v>
      </c>
      <c r="D553" s="12">
        <v>1</v>
      </c>
    </row>
    <row r="554" spans="1:4" x14ac:dyDescent="0.3">
      <c r="B554" t="s">
        <v>13</v>
      </c>
      <c r="C554" s="14">
        <v>3</v>
      </c>
      <c r="D554" s="12">
        <v>0.21428571428571427</v>
      </c>
    </row>
    <row r="555" spans="1:4" x14ac:dyDescent="0.3">
      <c r="B555" t="s">
        <v>259</v>
      </c>
      <c r="C555" s="14">
        <v>3</v>
      </c>
      <c r="D555" s="12">
        <v>0.21428571428571427</v>
      </c>
    </row>
    <row r="556" spans="1:4" x14ac:dyDescent="0.3">
      <c r="B556" t="s">
        <v>93</v>
      </c>
      <c r="C556" s="14">
        <v>1</v>
      </c>
      <c r="D556" s="12">
        <v>7.1428571428571425E-2</v>
      </c>
    </row>
    <row r="557" spans="1:4" x14ac:dyDescent="0.3">
      <c r="B557" t="s">
        <v>38</v>
      </c>
      <c r="C557" s="14">
        <v>1</v>
      </c>
      <c r="D557" s="12">
        <v>7.1428571428571425E-2</v>
      </c>
    </row>
    <row r="558" spans="1:4" x14ac:dyDescent="0.3">
      <c r="B558" t="s">
        <v>544</v>
      </c>
      <c r="C558" s="14">
        <v>1</v>
      </c>
      <c r="D558" s="12">
        <v>7.1428571428571425E-2</v>
      </c>
    </row>
    <row r="559" spans="1:4" x14ac:dyDescent="0.3">
      <c r="B559" t="s">
        <v>342</v>
      </c>
      <c r="C559" s="14">
        <v>1</v>
      </c>
      <c r="D559" s="12">
        <v>7.1428571428571425E-2</v>
      </c>
    </row>
    <row r="560" spans="1:4" x14ac:dyDescent="0.3">
      <c r="B560" t="s">
        <v>239</v>
      </c>
      <c r="C560" s="14">
        <v>1</v>
      </c>
      <c r="D560" s="12">
        <v>7.1428571428571425E-2</v>
      </c>
    </row>
    <row r="561" spans="2:4" x14ac:dyDescent="0.3">
      <c r="B561" t="s">
        <v>2158</v>
      </c>
      <c r="C561" s="14">
        <v>1</v>
      </c>
      <c r="D561" s="12">
        <v>7.1428571428571425E-2</v>
      </c>
    </row>
    <row r="562" spans="2:4" x14ac:dyDescent="0.3">
      <c r="B562" t="s">
        <v>2227</v>
      </c>
      <c r="C562" s="14">
        <v>1</v>
      </c>
      <c r="D562" s="12">
        <v>7.1428571428571425E-2</v>
      </c>
    </row>
    <row r="563" spans="2:4" x14ac:dyDescent="0.3">
      <c r="B563" t="s">
        <v>201</v>
      </c>
      <c r="C563" s="14">
        <v>1</v>
      </c>
      <c r="D563" s="12">
        <v>7.1428571428571425E-2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F67F-AB4B-4507-BF3E-81B33E482FC4}">
  <dimension ref="A3:H23"/>
  <sheetViews>
    <sheetView showGridLines="0" workbookViewId="0">
      <selection activeCell="P22" sqref="P22"/>
    </sheetView>
  </sheetViews>
  <sheetFormatPr defaultRowHeight="14.4" outlineLevelCol="1" x14ac:dyDescent="0.3"/>
  <cols>
    <col min="1" max="1" width="14" bestFit="1" customWidth="1"/>
    <col min="2" max="2" width="14.109375" bestFit="1" customWidth="1"/>
    <col min="5" max="5" width="18" hidden="1" customWidth="1" outlineLevel="1"/>
    <col min="6" max="6" width="14" hidden="1" customWidth="1" outlineLevel="1"/>
    <col min="7" max="7" width="15.77734375" hidden="1" customWidth="1" outlineLevel="1"/>
    <col min="8" max="8" width="8.88671875" collapsed="1"/>
  </cols>
  <sheetData>
    <row r="3" spans="1:7" x14ac:dyDescent="0.3">
      <c r="A3" s="3" t="s">
        <v>3037</v>
      </c>
      <c r="B3" t="s">
        <v>3040</v>
      </c>
      <c r="E3" s="3" t="s">
        <v>0</v>
      </c>
      <c r="F3" s="3" t="s">
        <v>5</v>
      </c>
      <c r="G3" t="s">
        <v>3045</v>
      </c>
    </row>
    <row r="4" spans="1:7" x14ac:dyDescent="0.3">
      <c r="A4" s="8" t="s">
        <v>22</v>
      </c>
      <c r="B4" s="14">
        <v>562</v>
      </c>
      <c r="E4" t="s">
        <v>10</v>
      </c>
      <c r="G4" s="13">
        <v>180000000000</v>
      </c>
    </row>
    <row r="5" spans="1:7" x14ac:dyDescent="0.3">
      <c r="A5" s="8" t="s">
        <v>14</v>
      </c>
      <c r="B5" s="14">
        <v>173</v>
      </c>
      <c r="F5" t="s">
        <v>14</v>
      </c>
      <c r="G5" s="13">
        <v>180000000000</v>
      </c>
    </row>
    <row r="6" spans="1:7" x14ac:dyDescent="0.3">
      <c r="A6" s="8" t="s">
        <v>89</v>
      </c>
      <c r="B6" s="14">
        <v>65</v>
      </c>
      <c r="E6" t="s">
        <v>26</v>
      </c>
      <c r="G6" s="13">
        <v>100000000000</v>
      </c>
    </row>
    <row r="7" spans="1:7" x14ac:dyDescent="0.3">
      <c r="A7" s="8" t="s">
        <v>53</v>
      </c>
      <c r="B7" s="14">
        <v>43</v>
      </c>
      <c r="F7" t="s">
        <v>14</v>
      </c>
      <c r="G7" s="13">
        <v>100000000000</v>
      </c>
    </row>
    <row r="8" spans="1:7" x14ac:dyDescent="0.3">
      <c r="A8" s="8" t="s">
        <v>191</v>
      </c>
      <c r="B8" s="14">
        <v>26</v>
      </c>
      <c r="E8" t="s">
        <v>18</v>
      </c>
      <c r="G8" s="13">
        <v>100000000000</v>
      </c>
    </row>
    <row r="9" spans="1:7" x14ac:dyDescent="0.3">
      <c r="A9" s="8" t="s">
        <v>392</v>
      </c>
      <c r="B9" s="14">
        <v>24</v>
      </c>
      <c r="F9" t="s">
        <v>22</v>
      </c>
      <c r="G9" s="13">
        <v>100000000000</v>
      </c>
    </row>
    <row r="10" spans="1:7" x14ac:dyDescent="0.3">
      <c r="A10" s="8" t="s">
        <v>446</v>
      </c>
      <c r="B10" s="14">
        <v>20</v>
      </c>
      <c r="E10" t="s">
        <v>31</v>
      </c>
      <c r="G10" s="13">
        <v>95000000000</v>
      </c>
    </row>
    <row r="11" spans="1:7" x14ac:dyDescent="0.3">
      <c r="A11" s="8" t="s">
        <v>285</v>
      </c>
      <c r="B11" s="14">
        <v>19</v>
      </c>
      <c r="F11" t="s">
        <v>22</v>
      </c>
      <c r="G11" s="13">
        <v>95000000000</v>
      </c>
    </row>
    <row r="12" spans="1:7" x14ac:dyDescent="0.3">
      <c r="A12" s="8" t="s">
        <v>527</v>
      </c>
      <c r="B12" s="14">
        <v>16</v>
      </c>
      <c r="E12" t="s">
        <v>36</v>
      </c>
      <c r="G12" s="13">
        <v>46000000000</v>
      </c>
    </row>
    <row r="13" spans="1:7" x14ac:dyDescent="0.3">
      <c r="A13" s="8" t="s">
        <v>583</v>
      </c>
      <c r="B13" s="14">
        <v>12</v>
      </c>
      <c r="F13" t="s">
        <v>39</v>
      </c>
      <c r="G13" s="13">
        <v>46000000000</v>
      </c>
    </row>
    <row r="14" spans="1:7" x14ac:dyDescent="0.3">
      <c r="A14" s="8" t="s">
        <v>240</v>
      </c>
      <c r="B14" s="14">
        <v>12</v>
      </c>
      <c r="E14" t="s">
        <v>43</v>
      </c>
      <c r="G14" s="13">
        <v>40000000000</v>
      </c>
    </row>
    <row r="15" spans="1:7" x14ac:dyDescent="0.3">
      <c r="F15" t="s">
        <v>47</v>
      </c>
      <c r="G15" s="13">
        <v>40000000000</v>
      </c>
    </row>
    <row r="16" spans="1:7" x14ac:dyDescent="0.3">
      <c r="E16" t="s">
        <v>51</v>
      </c>
      <c r="G16" s="13">
        <v>40000000000</v>
      </c>
    </row>
    <row r="17" spans="5:7" x14ac:dyDescent="0.3">
      <c r="F17" t="s">
        <v>53</v>
      </c>
      <c r="G17" s="13">
        <v>40000000000</v>
      </c>
    </row>
    <row r="18" spans="5:7" x14ac:dyDescent="0.3">
      <c r="E18" t="s">
        <v>55</v>
      </c>
      <c r="G18" s="13">
        <v>39000000000</v>
      </c>
    </row>
    <row r="19" spans="5:7" x14ac:dyDescent="0.3">
      <c r="F19" t="s">
        <v>22</v>
      </c>
      <c r="G19" s="13">
        <v>39000000000</v>
      </c>
    </row>
    <row r="20" spans="5:7" x14ac:dyDescent="0.3">
      <c r="E20" t="s">
        <v>60</v>
      </c>
      <c r="G20" s="13">
        <v>38000000000</v>
      </c>
    </row>
    <row r="21" spans="5:7" x14ac:dyDescent="0.3">
      <c r="F21" t="s">
        <v>22</v>
      </c>
      <c r="G21" s="13">
        <v>38000000000</v>
      </c>
    </row>
    <row r="22" spans="5:7" x14ac:dyDescent="0.3">
      <c r="E22" t="s">
        <v>65</v>
      </c>
      <c r="G22" s="13">
        <v>38000000000</v>
      </c>
    </row>
    <row r="23" spans="5:7" x14ac:dyDescent="0.3">
      <c r="F23" t="s">
        <v>22</v>
      </c>
      <c r="G23" s="13">
        <v>38000000000</v>
      </c>
    </row>
  </sheetData>
  <pageMargins left="0.7" right="0.7" top="0.75" bottom="0.75" header="0.3" footer="0.3"/>
  <pageSetup orientation="portrait" verticalDpi="3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6F22-B28E-48D0-BBFB-B9B670B86A6F}">
  <dimension ref="A3:E18"/>
  <sheetViews>
    <sheetView workbookViewId="0">
      <selection activeCell="A3" sqref="A3"/>
    </sheetView>
  </sheetViews>
  <sheetFormatPr defaultRowHeight="14.4" x14ac:dyDescent="0.3"/>
  <cols>
    <col min="1" max="1" width="29.88671875" bestFit="1" customWidth="1"/>
    <col min="2" max="5" width="17.33203125" bestFit="1" customWidth="1"/>
  </cols>
  <sheetData>
    <row r="3" spans="1:5" x14ac:dyDescent="0.3">
      <c r="A3" s="3" t="s">
        <v>3</v>
      </c>
      <c r="B3" t="s">
        <v>3048</v>
      </c>
      <c r="C3" t="s">
        <v>3049</v>
      </c>
      <c r="D3" t="s">
        <v>3050</v>
      </c>
      <c r="E3" t="s">
        <v>3051</v>
      </c>
    </row>
    <row r="4" spans="1:5" x14ac:dyDescent="0.3">
      <c r="A4" t="s">
        <v>12</v>
      </c>
      <c r="B4" s="14">
        <v>84</v>
      </c>
      <c r="C4" s="14">
        <v>79</v>
      </c>
      <c r="D4" s="14">
        <v>73</v>
      </c>
      <c r="E4" s="14">
        <v>2</v>
      </c>
    </row>
    <row r="5" spans="1:5" x14ac:dyDescent="0.3">
      <c r="A5" t="s">
        <v>173</v>
      </c>
      <c r="B5" s="14">
        <v>31</v>
      </c>
      <c r="C5" s="14">
        <v>30</v>
      </c>
      <c r="D5" s="14">
        <v>26</v>
      </c>
      <c r="E5" s="14">
        <v>1</v>
      </c>
    </row>
    <row r="6" spans="1:5" x14ac:dyDescent="0.3">
      <c r="A6" t="s">
        <v>62</v>
      </c>
      <c r="B6" s="14">
        <v>25</v>
      </c>
      <c r="C6" s="14">
        <v>22</v>
      </c>
      <c r="D6" s="14">
        <v>17</v>
      </c>
      <c r="E6" s="14"/>
    </row>
    <row r="7" spans="1:5" x14ac:dyDescent="0.3">
      <c r="A7" t="s">
        <v>252</v>
      </c>
      <c r="B7" s="14">
        <v>50</v>
      </c>
      <c r="C7" s="14">
        <v>50</v>
      </c>
      <c r="D7" s="14">
        <v>49</v>
      </c>
      <c r="E7" s="14"/>
    </row>
    <row r="8" spans="1:5" x14ac:dyDescent="0.3">
      <c r="A8" t="s">
        <v>66</v>
      </c>
      <c r="B8" s="14">
        <v>41</v>
      </c>
      <c r="C8" s="14">
        <v>41</v>
      </c>
      <c r="D8" s="14">
        <v>38</v>
      </c>
      <c r="E8" s="14"/>
    </row>
    <row r="9" spans="1:5" x14ac:dyDescent="0.3">
      <c r="A9" t="s">
        <v>27</v>
      </c>
      <c r="B9" s="14">
        <v>111</v>
      </c>
      <c r="C9" s="14">
        <v>107</v>
      </c>
      <c r="D9" s="14">
        <v>100</v>
      </c>
      <c r="E9" s="14"/>
    </row>
    <row r="10" spans="1:5" x14ac:dyDescent="0.3">
      <c r="A10" t="s">
        <v>87</v>
      </c>
      <c r="B10" s="14">
        <v>28</v>
      </c>
      <c r="C10" s="14">
        <v>27</v>
      </c>
      <c r="D10" s="14">
        <v>27</v>
      </c>
      <c r="E10" s="14"/>
    </row>
    <row r="11" spans="1:5" x14ac:dyDescent="0.3">
      <c r="A11" t="s">
        <v>33</v>
      </c>
      <c r="B11" s="14">
        <v>224</v>
      </c>
      <c r="C11" s="14">
        <v>217</v>
      </c>
      <c r="D11" s="14">
        <v>206</v>
      </c>
      <c r="E11" s="14"/>
    </row>
    <row r="12" spans="1:5" x14ac:dyDescent="0.3">
      <c r="A12" t="s">
        <v>161</v>
      </c>
      <c r="B12" s="14">
        <v>34</v>
      </c>
      <c r="C12" s="14">
        <v>34</v>
      </c>
      <c r="D12" s="14">
        <v>29</v>
      </c>
      <c r="E12" s="14"/>
    </row>
    <row r="13" spans="1:5" x14ac:dyDescent="0.3">
      <c r="A13" t="s">
        <v>129</v>
      </c>
      <c r="B13" s="14">
        <v>74</v>
      </c>
      <c r="C13" s="14">
        <v>71</v>
      </c>
      <c r="D13" s="14">
        <v>63</v>
      </c>
      <c r="E13" s="14">
        <v>1</v>
      </c>
    </row>
    <row r="14" spans="1:5" x14ac:dyDescent="0.3">
      <c r="A14" t="s">
        <v>45</v>
      </c>
      <c r="B14" s="14">
        <v>205</v>
      </c>
      <c r="C14" s="14">
        <v>199</v>
      </c>
      <c r="D14" s="14">
        <v>183</v>
      </c>
      <c r="E14" s="14"/>
    </row>
    <row r="15" spans="1:5" x14ac:dyDescent="0.3">
      <c r="A15" t="s">
        <v>265</v>
      </c>
      <c r="B15" s="14">
        <v>38</v>
      </c>
      <c r="C15" s="14">
        <v>32</v>
      </c>
      <c r="D15" s="14">
        <v>28</v>
      </c>
      <c r="E15" s="14">
        <v>2</v>
      </c>
    </row>
    <row r="16" spans="1:5" x14ac:dyDescent="0.3">
      <c r="A16" t="s">
        <v>20</v>
      </c>
      <c r="B16" s="14">
        <v>58</v>
      </c>
      <c r="C16" s="14">
        <v>48</v>
      </c>
      <c r="D16" s="14">
        <v>39</v>
      </c>
      <c r="E16" s="14"/>
    </row>
    <row r="17" spans="1:5" x14ac:dyDescent="0.3">
      <c r="A17" t="s">
        <v>57</v>
      </c>
      <c r="B17" s="14">
        <v>57</v>
      </c>
      <c r="C17" s="14">
        <v>56</v>
      </c>
      <c r="D17" s="14">
        <v>54</v>
      </c>
      <c r="E17" s="14">
        <v>2</v>
      </c>
    </row>
    <row r="18" spans="1:5" x14ac:dyDescent="0.3">
      <c r="A18" t="s">
        <v>200</v>
      </c>
      <c r="B18" s="14">
        <v>14</v>
      </c>
      <c r="C18" s="14">
        <v>14</v>
      </c>
      <c r="D18" s="14">
        <v>13</v>
      </c>
      <c r="E18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75"/>
  <sheetViews>
    <sheetView workbookViewId="0">
      <selection activeCell="F14" sqref="F14"/>
    </sheetView>
  </sheetViews>
  <sheetFormatPr defaultRowHeight="14.4" x14ac:dyDescent="0.3"/>
  <cols>
    <col min="1" max="1" width="19.6640625" customWidth="1"/>
    <col min="2" max="2" width="17.33203125" customWidth="1"/>
    <col min="4" max="4" width="15.6640625" customWidth="1"/>
    <col min="5" max="5" width="20.6640625" customWidth="1"/>
    <col min="6" max="7" width="18.109375" style="4" customWidth="1"/>
    <col min="8" max="8" width="22.6640625" customWidth="1"/>
    <col min="9" max="9" width="14.109375" customWidth="1"/>
    <col min="10" max="10" width="13.88671875" customWidth="1"/>
    <col min="11" max="11" width="11.5546875" customWidth="1"/>
    <col min="12" max="12" width="12.33203125" customWidth="1"/>
    <col min="14" max="14" width="27.109375" customWidth="1"/>
    <col min="15" max="15" width="16.88671875" style="1" customWidth="1"/>
    <col min="16" max="16" width="19.21875" style="1" customWidth="1"/>
    <col min="17" max="17" width="60.88671875" customWidth="1"/>
    <col min="18" max="18" width="41.33203125" style="1" bestFit="1" customWidth="1"/>
    <col min="19" max="19" width="37" style="1" bestFit="1" customWidth="1"/>
    <col min="20" max="20" width="42.33203125" style="1" bestFit="1" customWidth="1"/>
    <col min="21" max="21" width="19.21875" style="1" customWidth="1"/>
  </cols>
  <sheetData>
    <row r="1" spans="1:21" x14ac:dyDescent="0.3">
      <c r="A1" t="s">
        <v>0</v>
      </c>
      <c r="B1" s="5" t="s">
        <v>3039</v>
      </c>
      <c r="C1" t="s">
        <v>1</v>
      </c>
      <c r="D1" s="5" t="s">
        <v>3030</v>
      </c>
      <c r="E1" s="5" t="s">
        <v>3031</v>
      </c>
      <c r="F1" s="4" t="s">
        <v>2</v>
      </c>
      <c r="G1" s="7" t="s">
        <v>3032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s="5" t="s">
        <v>3027</v>
      </c>
      <c r="O1" s="6" t="s">
        <v>3028</v>
      </c>
      <c r="P1" s="6" t="s">
        <v>3029</v>
      </c>
      <c r="Q1" t="s">
        <v>9</v>
      </c>
      <c r="R1" s="6" t="s">
        <v>3033</v>
      </c>
      <c r="S1" s="6" t="s">
        <v>3034</v>
      </c>
      <c r="T1" s="6" t="s">
        <v>3035</v>
      </c>
      <c r="U1" s="6" t="s">
        <v>3036</v>
      </c>
    </row>
    <row r="2" spans="1:21" x14ac:dyDescent="0.3">
      <c r="A2" t="s">
        <v>10</v>
      </c>
      <c r="B2">
        <v>1</v>
      </c>
      <c r="C2" t="s">
        <v>11</v>
      </c>
      <c r="D2" t="str">
        <f>SUBSTITUTE(RIGHT(C2,LEN(C2)-1),"B","000000000")</f>
        <v>180000000000</v>
      </c>
      <c r="E2" s="2">
        <v>180000000000</v>
      </c>
      <c r="F2" s="4">
        <v>42832</v>
      </c>
      <c r="G2">
        <f>YEAR(F2)</f>
        <v>2017</v>
      </c>
      <c r="H2" t="s">
        <v>12</v>
      </c>
      <c r="I2" t="s">
        <v>13</v>
      </c>
      <c r="J2" t="s">
        <v>14</v>
      </c>
      <c r="K2" t="s">
        <v>15</v>
      </c>
      <c r="L2">
        <v>2012</v>
      </c>
      <c r="M2" t="s">
        <v>16</v>
      </c>
      <c r="N2" s="2" t="str" cm="1">
        <f t="array" ref="N2">_xlfn.IFS(RIGHT(M2,1)="B",SUBSTITUTE(M2,"B","000000000"),RIGHT(M2,1)="M",SUBSTITUTE(M2,"M","000000"))</f>
        <v>$8000000000</v>
      </c>
      <c r="O2" s="1" t="str">
        <f>IFERROR(RIGHT(N2,(LEN(N2))-1),"unknown")</f>
        <v>8000000000</v>
      </c>
      <c r="P2" s="10">
        <v>8000000000</v>
      </c>
      <c r="Q2" t="s">
        <v>17</v>
      </c>
      <c r="R2" s="2" t="str" cm="1">
        <f t="array" ref="R2:U2">_xlfn.TEXTSPLIT(Q2,",")</f>
        <v>Sequoia Capital China</v>
      </c>
      <c r="S2" s="2" t="str">
        <v xml:space="preserve"> SIG Asia Investments</v>
      </c>
      <c r="T2" s="2" t="str">
        <v xml:space="preserve"> Sina Weibo</v>
      </c>
      <c r="U2" s="2" t="str">
        <v xml:space="preserve"> Softbank Group</v>
      </c>
    </row>
    <row r="3" spans="1:21" x14ac:dyDescent="0.3">
      <c r="A3" t="s">
        <v>18</v>
      </c>
      <c r="B3">
        <v>1</v>
      </c>
      <c r="C3" t="s">
        <v>19</v>
      </c>
      <c r="D3" t="str">
        <f t="shared" ref="D3:D66" si="0">SUBSTITUTE(RIGHT(C3,LEN(C3)-1),"B","000000000")</f>
        <v>100000000000</v>
      </c>
      <c r="E3" s="2">
        <v>100000000000</v>
      </c>
      <c r="F3" s="4">
        <v>41244</v>
      </c>
      <c r="G3">
        <f t="shared" ref="G3:G66" si="1">YEAR(F3)</f>
        <v>2012</v>
      </c>
      <c r="H3" t="s">
        <v>20</v>
      </c>
      <c r="I3" t="s">
        <v>21</v>
      </c>
      <c r="J3" t="s">
        <v>22</v>
      </c>
      <c r="K3" t="s">
        <v>23</v>
      </c>
      <c r="L3">
        <v>2002</v>
      </c>
      <c r="M3" t="s">
        <v>24</v>
      </c>
      <c r="N3" t="str" cm="1">
        <f t="array" ref="N3">_xlfn.IFS(RIGHT(M3,1)="B",SUBSTITUTE(M3,"B","000000000"),RIGHT(M3,1)="M",SUBSTITUTE(M3,"M","000000"))</f>
        <v>$7000000000</v>
      </c>
      <c r="O3" s="1" t="str">
        <f t="shared" ref="O3:O66" si="2">IFERROR(RIGHT(N3,(LEN(N3))-1),"unknown")</f>
        <v>7000000000</v>
      </c>
      <c r="P3" s="10">
        <v>7000000000</v>
      </c>
      <c r="Q3" t="s">
        <v>25</v>
      </c>
      <c r="R3" s="2" t="str" cm="1">
        <f t="array" ref="R3:T3">_xlfn.TEXTSPLIT(Q3,",")</f>
        <v>Founders Fund</v>
      </c>
      <c r="S3" s="2" t="str">
        <v xml:space="preserve"> Draper Fisher Jurvetson</v>
      </c>
      <c r="T3" s="2" t="str">
        <v xml:space="preserve"> Rothenberg Ventures</v>
      </c>
      <c r="U3" s="2"/>
    </row>
    <row r="4" spans="1:21" x14ac:dyDescent="0.3">
      <c r="A4" t="s">
        <v>26</v>
      </c>
      <c r="B4">
        <v>1</v>
      </c>
      <c r="C4" t="s">
        <v>19</v>
      </c>
      <c r="D4" t="str">
        <f t="shared" si="0"/>
        <v>100000000000</v>
      </c>
      <c r="E4" s="2">
        <v>100000000000</v>
      </c>
      <c r="F4" s="4">
        <v>43284</v>
      </c>
      <c r="G4">
        <f t="shared" si="1"/>
        <v>2018</v>
      </c>
      <c r="H4" t="s">
        <v>27</v>
      </c>
      <c r="I4" t="s">
        <v>28</v>
      </c>
      <c r="J4" t="s">
        <v>14</v>
      </c>
      <c r="K4" t="s">
        <v>15</v>
      </c>
      <c r="L4">
        <v>2008</v>
      </c>
      <c r="M4" t="s">
        <v>29</v>
      </c>
      <c r="N4" t="str" cm="1">
        <f t="array" ref="N4">_xlfn.IFS(RIGHT(M4,1)="B",SUBSTITUTE(M4,"B","000000000"),RIGHT(M4,1)="M",SUBSTITUTE(M4,"M","000000"))</f>
        <v>$2000000000</v>
      </c>
      <c r="O4" s="1" t="str">
        <f t="shared" si="2"/>
        <v>2000000000</v>
      </c>
      <c r="P4" s="10">
        <v>2000000000</v>
      </c>
      <c r="Q4" t="s">
        <v>30</v>
      </c>
      <c r="R4" s="2" t="str" cm="1">
        <f t="array" ref="R4:T4">_xlfn.TEXTSPLIT(Q4,",")</f>
        <v>Tiger Global Management</v>
      </c>
      <c r="S4" s="2" t="str">
        <v xml:space="preserve"> Sequoia Capital China</v>
      </c>
      <c r="T4" s="2" t="str">
        <v xml:space="preserve"> Shunwei Capital Partners</v>
      </c>
      <c r="U4" s="2"/>
    </row>
    <row r="5" spans="1:21" x14ac:dyDescent="0.3">
      <c r="A5" t="s">
        <v>31</v>
      </c>
      <c r="B5">
        <v>1</v>
      </c>
      <c r="C5" t="s">
        <v>32</v>
      </c>
      <c r="D5" t="str">
        <f t="shared" si="0"/>
        <v>95000000000</v>
      </c>
      <c r="E5" s="2">
        <v>95000000000</v>
      </c>
      <c r="F5" s="4">
        <v>41662</v>
      </c>
      <c r="G5">
        <f t="shared" si="1"/>
        <v>2014</v>
      </c>
      <c r="H5" t="s">
        <v>33</v>
      </c>
      <c r="I5" t="s">
        <v>34</v>
      </c>
      <c r="J5" t="s">
        <v>22</v>
      </c>
      <c r="K5" t="s">
        <v>23</v>
      </c>
      <c r="L5">
        <v>2010</v>
      </c>
      <c r="M5" t="s">
        <v>29</v>
      </c>
      <c r="N5" t="str" cm="1">
        <f t="array" ref="N5">_xlfn.IFS(RIGHT(M5,1)="B",SUBSTITUTE(M5,"B","000000000"),RIGHT(M5,1)="M",SUBSTITUTE(M5,"M","000000"))</f>
        <v>$2000000000</v>
      </c>
      <c r="O5" s="1" t="str">
        <f t="shared" si="2"/>
        <v>2000000000</v>
      </c>
      <c r="P5" s="10">
        <v>2000000000</v>
      </c>
      <c r="Q5" t="s">
        <v>35</v>
      </c>
      <c r="R5" s="2" t="str" cm="1">
        <f t="array" ref="R5:T5">_xlfn.TEXTSPLIT(Q5,",")</f>
        <v>Khosla Ventures</v>
      </c>
      <c r="S5" s="2" t="str">
        <v xml:space="preserve"> LowercaseCapital</v>
      </c>
      <c r="T5" s="2" t="str">
        <v xml:space="preserve"> capitalG</v>
      </c>
      <c r="U5" s="2"/>
    </row>
    <row r="6" spans="1:21" x14ac:dyDescent="0.3">
      <c r="A6" t="s">
        <v>36</v>
      </c>
      <c r="B6">
        <v>1</v>
      </c>
      <c r="C6" t="s">
        <v>37</v>
      </c>
      <c r="D6" t="str">
        <f t="shared" si="0"/>
        <v>46000000000</v>
      </c>
      <c r="E6" s="2">
        <v>46000000000</v>
      </c>
      <c r="F6" s="4">
        <v>40889</v>
      </c>
      <c r="G6">
        <f t="shared" si="1"/>
        <v>2011</v>
      </c>
      <c r="H6" t="s">
        <v>33</v>
      </c>
      <c r="I6" t="s">
        <v>38</v>
      </c>
      <c r="J6" t="s">
        <v>39</v>
      </c>
      <c r="K6" t="s">
        <v>40</v>
      </c>
      <c r="L6">
        <v>2005</v>
      </c>
      <c r="M6" t="s">
        <v>41</v>
      </c>
      <c r="N6" t="str" cm="1">
        <f t="array" ref="N6">_xlfn.IFS(RIGHT(M6,1)="B",SUBSTITUTE(M6,"B","000000000"),RIGHT(M6,1)="M",SUBSTITUTE(M6,"M","000000"))</f>
        <v>$4000000000</v>
      </c>
      <c r="O6" s="1" t="str">
        <f t="shared" si="2"/>
        <v>4000000000</v>
      </c>
      <c r="P6" s="10">
        <v>4000000000</v>
      </c>
      <c r="Q6" t="s">
        <v>42</v>
      </c>
      <c r="R6" s="2" t="str" cm="1">
        <f t="array" ref="R6:T6">_xlfn.TEXTSPLIT(Q6,",")</f>
        <v>Institutional Venture Partners</v>
      </c>
      <c r="S6" s="2" t="str">
        <v xml:space="preserve"> Sequoia Capital</v>
      </c>
      <c r="T6" s="2" t="str">
        <v xml:space="preserve"> General Atlantic</v>
      </c>
      <c r="U6" s="2"/>
    </row>
    <row r="7" spans="1:21" x14ac:dyDescent="0.3">
      <c r="A7" t="s">
        <v>43</v>
      </c>
      <c r="B7">
        <v>1</v>
      </c>
      <c r="C7" t="s">
        <v>44</v>
      </c>
      <c r="D7" t="str">
        <f t="shared" si="0"/>
        <v>40000000000</v>
      </c>
      <c r="E7" s="2">
        <v>40000000000</v>
      </c>
      <c r="F7" s="4">
        <v>43108</v>
      </c>
      <c r="G7">
        <f t="shared" si="1"/>
        <v>2018</v>
      </c>
      <c r="H7" t="s">
        <v>45</v>
      </c>
      <c r="I7" t="s">
        <v>46</v>
      </c>
      <c r="J7" t="s">
        <v>47</v>
      </c>
      <c r="K7" t="s">
        <v>48</v>
      </c>
      <c r="L7">
        <v>2012</v>
      </c>
      <c r="M7" t="s">
        <v>49</v>
      </c>
      <c r="N7" t="str" cm="1">
        <f t="array" ref="N7">_xlfn.IFS(RIGHT(M7,1)="B",SUBSTITUTE(M7,"B","000000000"),RIGHT(M7,1)="M",SUBSTITUTE(M7,"M","000000"))</f>
        <v>$572000000</v>
      </c>
      <c r="O7" s="1" t="str">
        <f t="shared" si="2"/>
        <v>572000000</v>
      </c>
      <c r="P7" s="10">
        <v>572000000</v>
      </c>
      <c r="Q7" t="s">
        <v>50</v>
      </c>
      <c r="R7" s="2" t="str" cm="1">
        <f t="array" ref="R7:T7">_xlfn.TEXTSPLIT(Q7,",")</f>
        <v>Sequoia Capital China</v>
      </c>
      <c r="S7" s="2" t="str">
        <v xml:space="preserve"> Blackbird Ventures</v>
      </c>
      <c r="T7" s="2" t="str">
        <v xml:space="preserve"> Matrix Partners</v>
      </c>
      <c r="U7" s="2"/>
    </row>
    <row r="8" spans="1:21" x14ac:dyDescent="0.3">
      <c r="A8" t="s">
        <v>51</v>
      </c>
      <c r="B8">
        <v>1</v>
      </c>
      <c r="C8" t="s">
        <v>44</v>
      </c>
      <c r="D8" t="str">
        <f t="shared" si="0"/>
        <v>40000000000</v>
      </c>
      <c r="E8" s="2">
        <v>40000000000</v>
      </c>
      <c r="F8" s="4">
        <v>43587</v>
      </c>
      <c r="G8">
        <f t="shared" si="1"/>
        <v>2019</v>
      </c>
      <c r="H8" t="s">
        <v>33</v>
      </c>
      <c r="I8" t="s">
        <v>52</v>
      </c>
      <c r="J8" t="s">
        <v>53</v>
      </c>
      <c r="K8" t="s">
        <v>40</v>
      </c>
      <c r="L8">
        <v>2012</v>
      </c>
      <c r="M8" t="s">
        <v>29</v>
      </c>
      <c r="N8" t="str" cm="1">
        <f t="array" ref="N8">_xlfn.IFS(RIGHT(M8,1)="B",SUBSTITUTE(M8,"B","000000000"),RIGHT(M8,1)="M",SUBSTITUTE(M8,"M","000000"))</f>
        <v>$2000000000</v>
      </c>
      <c r="O8" s="1" t="str">
        <f t="shared" si="2"/>
        <v>2000000000</v>
      </c>
      <c r="P8" s="10">
        <v>2000000000</v>
      </c>
      <c r="Q8" t="s">
        <v>54</v>
      </c>
      <c r="R8" s="2" t="str" cm="1">
        <f t="array" ref="R8:T8">_xlfn.TEXTSPLIT(Q8,",")</f>
        <v>Tiger Global Management</v>
      </c>
      <c r="S8" s="2" t="str">
        <v xml:space="preserve"> Insight Partners</v>
      </c>
      <c r="T8" s="2" t="str">
        <v xml:space="preserve"> DST Global</v>
      </c>
      <c r="U8" s="2"/>
    </row>
    <row r="9" spans="1:21" x14ac:dyDescent="0.3">
      <c r="A9" t="s">
        <v>55</v>
      </c>
      <c r="B9">
        <v>1</v>
      </c>
      <c r="C9" t="s">
        <v>56</v>
      </c>
      <c r="D9" t="str">
        <f t="shared" si="0"/>
        <v>39000000000</v>
      </c>
      <c r="E9" s="2">
        <v>39000000000</v>
      </c>
      <c r="F9" s="4">
        <v>42003</v>
      </c>
      <c r="G9">
        <f t="shared" si="1"/>
        <v>2014</v>
      </c>
      <c r="H9" t="s">
        <v>57</v>
      </c>
      <c r="I9" t="s">
        <v>34</v>
      </c>
      <c r="J9" t="s">
        <v>22</v>
      </c>
      <c r="K9" t="s">
        <v>23</v>
      </c>
      <c r="L9">
        <v>2012</v>
      </c>
      <c r="M9" t="s">
        <v>58</v>
      </c>
      <c r="N9" t="str" cm="1">
        <f t="array" ref="N9">_xlfn.IFS(RIGHT(M9,1)="B",SUBSTITUTE(M9,"B","000000000"),RIGHT(M9,1)="M",SUBSTITUTE(M9,"M","000000"))</f>
        <v>$3000000000</v>
      </c>
      <c r="O9" s="1" t="str">
        <f t="shared" si="2"/>
        <v>3000000000</v>
      </c>
      <c r="P9" s="10">
        <v>3000000000</v>
      </c>
      <c r="Q9" t="s">
        <v>59</v>
      </c>
      <c r="R9" s="2" t="str" cm="1">
        <f t="array" ref="R9:T9">_xlfn.TEXTSPLIT(Q9,",")</f>
        <v>Khosla Ventures</v>
      </c>
      <c r="S9" s="2" t="str">
        <v xml:space="preserve"> Kleiner Perkins Caufield &amp; Byers</v>
      </c>
      <c r="T9" s="2" t="str">
        <v xml:space="preserve"> Collaborative Fund</v>
      </c>
      <c r="U9" s="2"/>
    </row>
    <row r="10" spans="1:21" x14ac:dyDescent="0.3">
      <c r="A10" t="s">
        <v>60</v>
      </c>
      <c r="B10">
        <v>1</v>
      </c>
      <c r="C10" t="s">
        <v>61</v>
      </c>
      <c r="D10" t="str">
        <f t="shared" si="0"/>
        <v>38000000000</v>
      </c>
      <c r="E10" s="2">
        <v>38000000000</v>
      </c>
      <c r="F10" s="4">
        <v>43089</v>
      </c>
      <c r="G10">
        <f t="shared" si="1"/>
        <v>2017</v>
      </c>
      <c r="H10" t="s">
        <v>62</v>
      </c>
      <c r="I10" t="s">
        <v>34</v>
      </c>
      <c r="J10" t="s">
        <v>22</v>
      </c>
      <c r="K10" t="s">
        <v>23</v>
      </c>
      <c r="L10">
        <v>2015</v>
      </c>
      <c r="M10" t="s">
        <v>63</v>
      </c>
      <c r="N10" t="str" cm="1">
        <f t="array" ref="N10">_xlfn.IFS(RIGHT(M10,1)="B",SUBSTITUTE(M10,"B","000000000"),RIGHT(M10,1)="M",SUBSTITUTE(M10,"M","000000"))</f>
        <v>$14000000000</v>
      </c>
      <c r="O10" s="1" t="str">
        <f t="shared" si="2"/>
        <v>14000000000</v>
      </c>
      <c r="P10" s="10">
        <v>14000000000</v>
      </c>
      <c r="Q10" t="s">
        <v>64</v>
      </c>
      <c r="R10" s="2" t="str" cm="1">
        <f t="array" ref="R10">_xlfn.TEXTSPLIT(Q10,",")</f>
        <v>Tiger Global Management</v>
      </c>
      <c r="S10" s="2"/>
      <c r="T10" s="2"/>
      <c r="U10" s="2"/>
    </row>
    <row r="11" spans="1:21" x14ac:dyDescent="0.3">
      <c r="A11" t="s">
        <v>65</v>
      </c>
      <c r="B11">
        <v>1</v>
      </c>
      <c r="C11" t="s">
        <v>61</v>
      </c>
      <c r="D11" t="str">
        <f t="shared" si="0"/>
        <v>38000000000</v>
      </c>
      <c r="E11" s="2">
        <v>38000000000</v>
      </c>
      <c r="F11" s="4">
        <v>43501</v>
      </c>
      <c r="G11">
        <f t="shared" si="1"/>
        <v>2019</v>
      </c>
      <c r="H11" t="s">
        <v>66</v>
      </c>
      <c r="I11" t="s">
        <v>34</v>
      </c>
      <c r="J11" t="s">
        <v>22</v>
      </c>
      <c r="K11" t="s">
        <v>23</v>
      </c>
      <c r="L11">
        <v>2013</v>
      </c>
      <c r="M11" t="s">
        <v>58</v>
      </c>
      <c r="N11" t="str" cm="1">
        <f t="array" ref="N11">_xlfn.IFS(RIGHT(M11,1)="B",SUBSTITUTE(M11,"B","000000000"),RIGHT(M11,1)="M",SUBSTITUTE(M11,"M","000000"))</f>
        <v>$3000000000</v>
      </c>
      <c r="O11" s="1" t="str">
        <f t="shared" si="2"/>
        <v>3000000000</v>
      </c>
      <c r="P11" s="10">
        <v>3000000000</v>
      </c>
      <c r="Q11" t="s">
        <v>67</v>
      </c>
      <c r="R11" s="2" t="str" cm="1">
        <f t="array" ref="R11:T11">_xlfn.TEXTSPLIT(Q11,",")</f>
        <v>Andreessen Horowitz</v>
      </c>
      <c r="S11" s="2" t="str">
        <v xml:space="preserve"> New Enterprise Associates</v>
      </c>
      <c r="T11" s="2" t="str">
        <v xml:space="preserve"> Battery Ventures</v>
      </c>
      <c r="U11" s="2"/>
    </row>
    <row r="12" spans="1:21" x14ac:dyDescent="0.3">
      <c r="A12" t="s">
        <v>68</v>
      </c>
      <c r="B12">
        <v>1</v>
      </c>
      <c r="C12" t="s">
        <v>69</v>
      </c>
      <c r="D12" t="str">
        <f t="shared" si="0"/>
        <v>33000000000</v>
      </c>
      <c r="E12" s="2">
        <v>33000000000</v>
      </c>
      <c r="F12" s="4">
        <v>43216</v>
      </c>
      <c r="G12">
        <f t="shared" si="1"/>
        <v>2018</v>
      </c>
      <c r="H12" t="s">
        <v>33</v>
      </c>
      <c r="I12" t="s">
        <v>52</v>
      </c>
      <c r="J12" t="s">
        <v>53</v>
      </c>
      <c r="K12" t="s">
        <v>40</v>
      </c>
      <c r="L12">
        <v>2015</v>
      </c>
      <c r="M12" t="s">
        <v>29</v>
      </c>
      <c r="N12" t="str" cm="1">
        <f t="array" ref="N12">_xlfn.IFS(RIGHT(M12,1)="B",SUBSTITUTE(M12,"B","000000000"),RIGHT(M12,1)="M",SUBSTITUTE(M12,"M","000000"))</f>
        <v>$2000000000</v>
      </c>
      <c r="O12" s="1" t="str">
        <f t="shared" si="2"/>
        <v>2000000000</v>
      </c>
      <c r="P12" s="10">
        <v>2000000000</v>
      </c>
      <c r="Q12" t="s">
        <v>70</v>
      </c>
      <c r="R12" s="2" t="str" cm="1">
        <f t="array" ref="R12:T12">_xlfn.TEXTSPLIT(Q12,",")</f>
        <v>index Ventures</v>
      </c>
      <c r="S12" s="2" t="str">
        <v xml:space="preserve"> DST Global</v>
      </c>
      <c r="T12" s="2" t="str">
        <v xml:space="preserve"> Ribbit Capital</v>
      </c>
      <c r="U12" s="2"/>
    </row>
    <row r="13" spans="1:21" x14ac:dyDescent="0.3">
      <c r="A13" t="s">
        <v>71</v>
      </c>
      <c r="B13">
        <v>1</v>
      </c>
      <c r="C13" t="s">
        <v>72</v>
      </c>
      <c r="D13" t="str">
        <f t="shared" si="0"/>
        <v>32000000000</v>
      </c>
      <c r="E13" s="2">
        <v>32000000000</v>
      </c>
      <c r="F13" s="4">
        <v>43399</v>
      </c>
      <c r="G13">
        <f t="shared" si="1"/>
        <v>2018</v>
      </c>
      <c r="H13" t="s">
        <v>20</v>
      </c>
      <c r="I13" t="s">
        <v>73</v>
      </c>
      <c r="J13" t="s">
        <v>22</v>
      </c>
      <c r="K13" t="s">
        <v>23</v>
      </c>
      <c r="L13">
        <v>1991</v>
      </c>
      <c r="M13" t="s">
        <v>24</v>
      </c>
      <c r="N13" t="str" cm="1">
        <f t="array" ref="N13">_xlfn.IFS(RIGHT(M13,1)="B",SUBSTITUTE(M13,"B","000000000"),RIGHT(M13,1)="M",SUBSTITUTE(M13,"M","000000"))</f>
        <v>$7000000000</v>
      </c>
      <c r="O13" s="1" t="str">
        <f t="shared" si="2"/>
        <v>7000000000</v>
      </c>
      <c r="P13" s="10">
        <v>7000000000</v>
      </c>
      <c r="Q13" t="s">
        <v>74</v>
      </c>
      <c r="R13" s="2" t="str" cm="1">
        <f t="array" ref="R13:T13">_xlfn.TEXTSPLIT(Q13,",")</f>
        <v>Tencent Holdings</v>
      </c>
      <c r="S13" s="2" t="str">
        <v xml:space="preserve"> KKR</v>
      </c>
      <c r="T13" s="2" t="str">
        <v xml:space="preserve"> Smash Ventures</v>
      </c>
      <c r="U13" s="2"/>
    </row>
    <row r="14" spans="1:21" x14ac:dyDescent="0.3">
      <c r="A14" t="s">
        <v>75</v>
      </c>
      <c r="B14">
        <v>1</v>
      </c>
      <c r="C14" t="s">
        <v>72</v>
      </c>
      <c r="D14" t="str">
        <f t="shared" si="0"/>
        <v>32000000000</v>
      </c>
      <c r="E14" s="2">
        <v>32000000000</v>
      </c>
      <c r="F14" s="4">
        <v>44397</v>
      </c>
      <c r="G14">
        <f t="shared" si="1"/>
        <v>2021</v>
      </c>
      <c r="H14" t="s">
        <v>33</v>
      </c>
      <c r="J14" t="s">
        <v>76</v>
      </c>
      <c r="K14" t="s">
        <v>23</v>
      </c>
      <c r="L14">
        <v>2018</v>
      </c>
      <c r="M14" t="s">
        <v>29</v>
      </c>
      <c r="N14" t="str" cm="1">
        <f t="array" ref="N14">_xlfn.IFS(RIGHT(M14,1)="B",SUBSTITUTE(M14,"B","000000000"),RIGHT(M14,1)="M",SUBSTITUTE(M14,"M","000000"))</f>
        <v>$2000000000</v>
      </c>
      <c r="O14" s="1" t="str">
        <f t="shared" si="2"/>
        <v>2000000000</v>
      </c>
      <c r="P14" s="10">
        <v>2000000000</v>
      </c>
      <c r="Q14" t="s">
        <v>77</v>
      </c>
      <c r="R14" s="2" t="str" cm="1">
        <f t="array" ref="R14:T14">_xlfn.TEXTSPLIT(Q14,",")</f>
        <v>Sequoia Capital</v>
      </c>
      <c r="S14" s="2" t="str">
        <v xml:space="preserve"> Thoma Bravo</v>
      </c>
      <c r="T14" s="2" t="str">
        <v xml:space="preserve"> Softbank</v>
      </c>
      <c r="U14" s="2"/>
    </row>
    <row r="15" spans="1:21" x14ac:dyDescent="0.3">
      <c r="A15" t="s">
        <v>78</v>
      </c>
      <c r="B15">
        <v>1</v>
      </c>
      <c r="C15" t="s">
        <v>79</v>
      </c>
      <c r="D15" t="str">
        <f t="shared" si="0"/>
        <v>27000000000</v>
      </c>
      <c r="E15" s="2">
        <v>27000000000</v>
      </c>
      <c r="F15" s="4">
        <v>41066</v>
      </c>
      <c r="G15">
        <f t="shared" si="1"/>
        <v>2012</v>
      </c>
      <c r="H15" t="s">
        <v>27</v>
      </c>
      <c r="I15" t="s">
        <v>80</v>
      </c>
      <c r="J15" t="s">
        <v>22</v>
      </c>
      <c r="K15" t="s">
        <v>23</v>
      </c>
      <c r="L15">
        <v>2002</v>
      </c>
      <c r="M15" t="s">
        <v>41</v>
      </c>
      <c r="N15" t="str" cm="1">
        <f t="array" ref="N15">_xlfn.IFS(RIGHT(M15,1)="B",SUBSTITUTE(M15,"B","000000000"),RIGHT(M15,1)="M",SUBSTITUTE(M15,"M","000000"))</f>
        <v>$4000000000</v>
      </c>
      <c r="O15" s="1" t="str">
        <f t="shared" si="2"/>
        <v>4000000000</v>
      </c>
      <c r="P15" s="10">
        <v>4000000000</v>
      </c>
      <c r="Q15" t="s">
        <v>81</v>
      </c>
      <c r="R15" s="2" t="str" cm="1">
        <f t="array" ref="R15:T15">_xlfn.TEXTSPLIT(Q15,",")</f>
        <v>SoftBank Group</v>
      </c>
      <c r="S15" s="2" t="str">
        <v xml:space="preserve"> Andreessen Horowitz</v>
      </c>
      <c r="T15" s="2" t="str">
        <v xml:space="preserve"> Temasek Holdings</v>
      </c>
      <c r="U15" s="2"/>
    </row>
    <row r="16" spans="1:21" x14ac:dyDescent="0.3">
      <c r="A16" t="s">
        <v>82</v>
      </c>
      <c r="B16">
        <v>1</v>
      </c>
      <c r="C16" t="s">
        <v>83</v>
      </c>
      <c r="D16" t="str">
        <f t="shared" si="0"/>
        <v>25000000000</v>
      </c>
      <c r="E16" s="2">
        <v>25000000000</v>
      </c>
      <c r="F16" s="4">
        <v>43529</v>
      </c>
      <c r="G16">
        <f t="shared" si="1"/>
        <v>2019</v>
      </c>
      <c r="H16" t="s">
        <v>33</v>
      </c>
      <c r="I16" t="s">
        <v>34</v>
      </c>
      <c r="J16" t="s">
        <v>22</v>
      </c>
      <c r="K16" t="s">
        <v>23</v>
      </c>
      <c r="L16">
        <v>2013</v>
      </c>
      <c r="M16" t="s">
        <v>29</v>
      </c>
      <c r="N16" t="str" cm="1">
        <f t="array" ref="N16">_xlfn.IFS(RIGHT(M16,1)="B",SUBSTITUTE(M16,"B","000000000"),RIGHT(M16,1)="M",SUBSTITUTE(M16,"M","000000"))</f>
        <v>$2000000000</v>
      </c>
      <c r="O16" s="1" t="str">
        <f t="shared" si="2"/>
        <v>2000000000</v>
      </c>
      <c r="P16" s="10">
        <v>2000000000</v>
      </c>
      <c r="Q16" t="s">
        <v>84</v>
      </c>
      <c r="R16" s="2" t="str" cm="1">
        <f t="array" ref="R16:T16">_xlfn.TEXTSPLIT(Q16,",")</f>
        <v>Forerunner Ventures</v>
      </c>
      <c r="S16" s="2" t="str">
        <v xml:space="preserve"> Crosslink Capital</v>
      </c>
      <c r="T16" s="2" t="str">
        <v xml:space="preserve"> Homebrew</v>
      </c>
      <c r="U16" s="2"/>
    </row>
    <row r="17" spans="1:21" x14ac:dyDescent="0.3">
      <c r="A17" t="s">
        <v>85</v>
      </c>
      <c r="B17">
        <v>1</v>
      </c>
      <c r="C17" t="s">
        <v>86</v>
      </c>
      <c r="D17" t="str">
        <f t="shared" si="0"/>
        <v>22000000000</v>
      </c>
      <c r="E17" s="2">
        <v>22000000000</v>
      </c>
      <c r="F17" s="4">
        <v>42941</v>
      </c>
      <c r="G17">
        <f t="shared" si="1"/>
        <v>2017</v>
      </c>
      <c r="H17" t="s">
        <v>87</v>
      </c>
      <c r="I17" t="s">
        <v>88</v>
      </c>
      <c r="J17" t="s">
        <v>89</v>
      </c>
      <c r="K17" t="s">
        <v>15</v>
      </c>
      <c r="L17">
        <v>2008</v>
      </c>
      <c r="M17" t="s">
        <v>41</v>
      </c>
      <c r="N17" t="str" cm="1">
        <f t="array" ref="N17">_xlfn.IFS(RIGHT(M17,1)="B",SUBSTITUTE(M17,"B","000000000"),RIGHT(M17,1)="M",SUBSTITUTE(M17,"M","000000"))</f>
        <v>$4000000000</v>
      </c>
      <c r="O17" s="1" t="str">
        <f t="shared" si="2"/>
        <v>4000000000</v>
      </c>
      <c r="P17" s="10">
        <v>4000000000</v>
      </c>
      <c r="Q17" t="s">
        <v>90</v>
      </c>
      <c r="R17" s="2" t="str" cm="1">
        <f t="array" ref="R17:T17">_xlfn.TEXTSPLIT(Q17,",")</f>
        <v>Tencent Holdings</v>
      </c>
      <c r="S17" s="2" t="str">
        <v xml:space="preserve"> Lightspeed India Partners</v>
      </c>
      <c r="T17" s="2" t="str">
        <v xml:space="preserve"> Sequoia Capital India</v>
      </c>
      <c r="U17" s="2"/>
    </row>
    <row r="18" spans="1:21" x14ac:dyDescent="0.3">
      <c r="A18" t="s">
        <v>91</v>
      </c>
      <c r="B18">
        <v>1</v>
      </c>
      <c r="C18" t="s">
        <v>92</v>
      </c>
      <c r="D18" t="str">
        <f t="shared" si="0"/>
        <v>20000000000</v>
      </c>
      <c r="E18" s="2">
        <v>20000000000</v>
      </c>
      <c r="F18" s="4">
        <v>44293</v>
      </c>
      <c r="G18">
        <f t="shared" si="1"/>
        <v>2021</v>
      </c>
      <c r="H18" t="s">
        <v>57</v>
      </c>
      <c r="I18" t="s">
        <v>93</v>
      </c>
      <c r="J18" t="s">
        <v>94</v>
      </c>
      <c r="K18" t="s">
        <v>15</v>
      </c>
      <c r="L18">
        <v>2015</v>
      </c>
      <c r="M18" t="s">
        <v>95</v>
      </c>
      <c r="N18" t="str" cm="1">
        <f t="array" ref="N18">_xlfn.IFS(RIGHT(M18,1)="B",SUBSTITUTE(M18,"B","000000000"),RIGHT(M18,1)="M",SUBSTITUTE(M18,"M","000000"))</f>
        <v>$5000000000</v>
      </c>
      <c r="O18" s="1" t="str">
        <f t="shared" si="2"/>
        <v>5000000000</v>
      </c>
      <c r="P18" s="10">
        <v>5000000000</v>
      </c>
      <c r="Q18" t="s">
        <v>96</v>
      </c>
      <c r="R18" s="2" t="str" cm="1">
        <f t="array" ref="R18:T18">_xlfn.TEXTSPLIT(Q18,",")</f>
        <v>Hillhouse Capital Management</v>
      </c>
      <c r="S18" s="2" t="str">
        <v xml:space="preserve"> Boyu Capital</v>
      </c>
      <c r="T18" s="2" t="str">
        <v xml:space="preserve"> Sequoia Capital China</v>
      </c>
      <c r="U18" s="2"/>
    </row>
    <row r="19" spans="1:21" x14ac:dyDescent="0.3">
      <c r="A19" t="s">
        <v>97</v>
      </c>
      <c r="B19">
        <v>1</v>
      </c>
      <c r="C19" t="s">
        <v>92</v>
      </c>
      <c r="D19" t="str">
        <f t="shared" si="0"/>
        <v>20000000000</v>
      </c>
      <c r="E19" s="2">
        <v>20000000000</v>
      </c>
      <c r="F19" s="4">
        <v>42460</v>
      </c>
      <c r="G19">
        <f t="shared" si="1"/>
        <v>2016</v>
      </c>
      <c r="H19" t="s">
        <v>27</v>
      </c>
      <c r="I19" t="s">
        <v>98</v>
      </c>
      <c r="J19" t="s">
        <v>14</v>
      </c>
      <c r="K19" t="s">
        <v>15</v>
      </c>
      <c r="L19">
        <v>2013</v>
      </c>
      <c r="M19" t="s">
        <v>99</v>
      </c>
      <c r="N19" t="str" cm="1">
        <f t="array" ref="N19">_xlfn.IFS(RIGHT(M19,1)="B",SUBSTITUTE(M19,"B","000000000"),RIGHT(M19,1)="M",SUBSTITUTE(M19,"M","000000"))</f>
        <v>$918000000</v>
      </c>
      <c r="O19" s="1" t="str">
        <f t="shared" si="2"/>
        <v>918000000</v>
      </c>
      <c r="P19" s="10">
        <v>918000000</v>
      </c>
      <c r="Q19" t="s">
        <v>100</v>
      </c>
      <c r="R19" s="2" t="str" cm="1">
        <f t="array" ref="R19:T19">_xlfn.TEXTSPLIT(Q19,",")</f>
        <v>GGV Capital</v>
      </c>
      <c r="S19" s="2" t="str">
        <v xml:space="preserve"> ZhenFund</v>
      </c>
      <c r="T19" s="2" t="str">
        <v xml:space="preserve"> Tencent</v>
      </c>
      <c r="U19" s="2"/>
    </row>
    <row r="20" spans="1:21" x14ac:dyDescent="0.3">
      <c r="A20" t="s">
        <v>101</v>
      </c>
      <c r="B20">
        <v>1</v>
      </c>
      <c r="C20" t="s">
        <v>102</v>
      </c>
      <c r="D20" t="str">
        <f t="shared" si="0"/>
        <v>18000000000</v>
      </c>
      <c r="E20" s="2">
        <v>18000000000</v>
      </c>
      <c r="F20" s="4">
        <v>44566</v>
      </c>
      <c r="G20">
        <f t="shared" si="1"/>
        <v>2022</v>
      </c>
      <c r="H20" t="s">
        <v>45</v>
      </c>
      <c r="I20" t="s">
        <v>34</v>
      </c>
      <c r="J20" t="s">
        <v>22</v>
      </c>
      <c r="K20" t="s">
        <v>23</v>
      </c>
      <c r="L20">
        <v>2011</v>
      </c>
      <c r="M20" t="s">
        <v>103</v>
      </c>
      <c r="N20" t="str" cm="1">
        <f t="array" ref="N20">_xlfn.IFS(RIGHT(M20,1)="B",SUBSTITUTE(M20,"B","000000000"),RIGHT(M20,1)="M",SUBSTITUTE(M20,"M","000000"))</f>
        <v>$476000000</v>
      </c>
      <c r="O20" s="1" t="str">
        <f t="shared" si="2"/>
        <v>476000000</v>
      </c>
      <c r="P20" s="10">
        <v>476000000</v>
      </c>
      <c r="Q20" t="s">
        <v>104</v>
      </c>
      <c r="R20" s="2" t="str" cm="1">
        <f t="array" ref="R20:T20">_xlfn.TEXTSPLIT(Q20,",")</f>
        <v>Accel</v>
      </c>
      <c r="S20" s="2" t="str">
        <v xml:space="preserve"> AltaIR Capital</v>
      </c>
      <c r="T20" s="2" t="str">
        <v xml:space="preserve"> Technology Crossover Ventures</v>
      </c>
      <c r="U20" s="2"/>
    </row>
    <row r="21" spans="1:21" x14ac:dyDescent="0.3">
      <c r="A21" t="s">
        <v>105</v>
      </c>
      <c r="B21">
        <v>1</v>
      </c>
      <c r="C21" t="s">
        <v>106</v>
      </c>
      <c r="D21" t="str">
        <f t="shared" si="0"/>
        <v>17000000000</v>
      </c>
      <c r="E21" s="2">
        <v>17000000000</v>
      </c>
      <c r="F21" s="4">
        <v>42886</v>
      </c>
      <c r="G21">
        <f t="shared" si="1"/>
        <v>2017</v>
      </c>
      <c r="H21" t="s">
        <v>87</v>
      </c>
      <c r="I21" t="s">
        <v>13</v>
      </c>
      <c r="J21" t="s">
        <v>14</v>
      </c>
      <c r="K21" t="s">
        <v>15</v>
      </c>
      <c r="L21">
        <v>2012</v>
      </c>
      <c r="M21" t="s">
        <v>41</v>
      </c>
      <c r="N21" t="str" cm="1">
        <f t="array" ref="N21">_xlfn.IFS(RIGHT(M21,1)="B",SUBSTITUTE(M21,"B","000000000"),RIGHT(M21,1)="M",SUBSTITUTE(M21,"M","000000"))</f>
        <v>$4000000000</v>
      </c>
      <c r="O21" s="1" t="str">
        <f t="shared" si="2"/>
        <v>4000000000</v>
      </c>
      <c r="P21" s="10">
        <v>4000000000</v>
      </c>
      <c r="Q21" t="s">
        <v>107</v>
      </c>
      <c r="R21" s="2" t="str" cm="1">
        <f t="array" ref="R21:T21">_xlfn.TEXTSPLIT(Q21,",")</f>
        <v>Tencent Holdings</v>
      </c>
      <c r="S21" s="2" t="str">
        <v xml:space="preserve"> Warbug Pincus</v>
      </c>
      <c r="T21" s="2" t="str">
        <v xml:space="preserve"> IDG Capital</v>
      </c>
      <c r="U21" s="2"/>
    </row>
    <row r="22" spans="1:21" x14ac:dyDescent="0.3">
      <c r="A22" t="s">
        <v>108</v>
      </c>
      <c r="B22">
        <v>1</v>
      </c>
      <c r="C22" t="s">
        <v>109</v>
      </c>
      <c r="D22" t="str">
        <f t="shared" si="0"/>
        <v>15000000000</v>
      </c>
      <c r="E22" s="2">
        <v>15000000000</v>
      </c>
      <c r="F22" s="4">
        <v>43802</v>
      </c>
      <c r="G22">
        <f t="shared" si="1"/>
        <v>2019</v>
      </c>
      <c r="H22" t="s">
        <v>33</v>
      </c>
      <c r="I22" t="s">
        <v>52</v>
      </c>
      <c r="J22" t="s">
        <v>53</v>
      </c>
      <c r="K22" t="s">
        <v>40</v>
      </c>
      <c r="L22">
        <v>2016</v>
      </c>
      <c r="M22" t="s">
        <v>110</v>
      </c>
      <c r="N22" t="str" cm="1">
        <f t="array" ref="N22">_xlfn.IFS(RIGHT(M22,1)="B",SUBSTITUTE(M22,"B","000000000"),RIGHT(M22,1)="M",SUBSTITUTE(M22,"M","000000"))</f>
        <v>$770000000</v>
      </c>
      <c r="O22" s="1" t="str">
        <f t="shared" si="2"/>
        <v>770000000</v>
      </c>
      <c r="P22" s="10">
        <v>770000000</v>
      </c>
      <c r="Q22" t="s">
        <v>111</v>
      </c>
      <c r="R22" s="2" t="str" cm="1">
        <f t="array" ref="R22:T22">_xlfn.TEXTSPLIT(Q22,",")</f>
        <v>Target Global</v>
      </c>
      <c r="S22" s="2" t="str">
        <v xml:space="preserve"> General Catalyst</v>
      </c>
      <c r="T22" s="2" t="str">
        <v xml:space="preserve"> Durable Capital Partners</v>
      </c>
      <c r="U22" s="2"/>
    </row>
    <row r="23" spans="1:21" x14ac:dyDescent="0.3">
      <c r="A23" t="s">
        <v>112</v>
      </c>
      <c r="B23">
        <v>1</v>
      </c>
      <c r="C23" t="s">
        <v>109</v>
      </c>
      <c r="D23" t="str">
        <f t="shared" si="0"/>
        <v>15000000000</v>
      </c>
      <c r="E23" s="2">
        <v>15000000000</v>
      </c>
      <c r="F23" s="4">
        <v>43210</v>
      </c>
      <c r="G23">
        <f t="shared" si="1"/>
        <v>2018</v>
      </c>
      <c r="H23" t="s">
        <v>45</v>
      </c>
      <c r="I23" t="s">
        <v>34</v>
      </c>
      <c r="J23" t="s">
        <v>22</v>
      </c>
      <c r="K23" t="s">
        <v>23</v>
      </c>
      <c r="L23">
        <v>2012</v>
      </c>
      <c r="M23" t="s">
        <v>113</v>
      </c>
      <c r="N23" t="str" cm="1">
        <f t="array" ref="N23">_xlfn.IFS(RIGHT(M23,1)="B",SUBSTITUTE(M23,"B","000000000"),RIGHT(M23,1)="M",SUBSTITUTE(M23,"M","000000"))</f>
        <v>$979000000</v>
      </c>
      <c r="O23" s="1" t="str">
        <f t="shared" si="2"/>
        <v>979000000</v>
      </c>
      <c r="P23" s="10">
        <v>979000000</v>
      </c>
      <c r="Q23" t="s">
        <v>114</v>
      </c>
      <c r="R23" s="2" t="str" cm="1">
        <f t="array" ref="R23:T23">_xlfn.TEXTSPLIT(Q23,",")</f>
        <v>Benchmark</v>
      </c>
      <c r="S23" s="2" t="str">
        <v xml:space="preserve"> Greylock Partners</v>
      </c>
      <c r="T23" s="2" t="str">
        <v xml:space="preserve"> Tencent Holdings</v>
      </c>
      <c r="U23" s="2"/>
    </row>
    <row r="24" spans="1:21" x14ac:dyDescent="0.3">
      <c r="A24" t="s">
        <v>115</v>
      </c>
      <c r="B24">
        <v>1</v>
      </c>
      <c r="C24" t="s">
        <v>109</v>
      </c>
      <c r="D24" t="str">
        <f t="shared" si="0"/>
        <v>15000000000</v>
      </c>
      <c r="E24" s="2">
        <v>15000000000</v>
      </c>
      <c r="F24" s="4">
        <v>43891</v>
      </c>
      <c r="G24">
        <f t="shared" si="1"/>
        <v>2020</v>
      </c>
      <c r="H24" t="s">
        <v>62</v>
      </c>
      <c r="I24" t="s">
        <v>13</v>
      </c>
      <c r="J24" t="s">
        <v>14</v>
      </c>
      <c r="K24" t="s">
        <v>15</v>
      </c>
      <c r="L24">
        <v>2016</v>
      </c>
      <c r="M24" t="s">
        <v>116</v>
      </c>
      <c r="N24" t="str" cm="1">
        <f t="array" ref="N24">_xlfn.IFS(RIGHT(M24,1)="B",SUBSTITUTE(M24,"B","000000000"),RIGHT(M24,1)="M",SUBSTITUTE(M24,"M","000000"))</f>
        <v>$721000000</v>
      </c>
      <c r="O24" s="1" t="str">
        <f t="shared" si="2"/>
        <v>721000000</v>
      </c>
      <c r="P24" s="10">
        <v>721000000</v>
      </c>
      <c r="Q24" t="s">
        <v>117</v>
      </c>
      <c r="R24" s="2" t="str" cm="1">
        <f t="array" ref="R24:T24">_xlfn.TEXTSPLIT(Q24,",")</f>
        <v>Sequoia Capital China</v>
      </c>
      <c r="S24" s="2" t="str">
        <v xml:space="preserve"> Longfor Capitalm</v>
      </c>
      <c r="T24" s="2" t="str">
        <v xml:space="preserve"> Gaorong Capital</v>
      </c>
      <c r="U24" s="2"/>
    </row>
    <row r="25" spans="1:21" x14ac:dyDescent="0.3">
      <c r="A25" t="s">
        <v>118</v>
      </c>
      <c r="B25">
        <v>1</v>
      </c>
      <c r="C25" t="s">
        <v>109</v>
      </c>
      <c r="D25" t="str">
        <f t="shared" si="0"/>
        <v>15000000000</v>
      </c>
      <c r="E25" s="2">
        <v>15000000000</v>
      </c>
      <c r="F25" s="4">
        <v>44112</v>
      </c>
      <c r="G25">
        <f t="shared" si="1"/>
        <v>2020</v>
      </c>
      <c r="H25" t="s">
        <v>27</v>
      </c>
      <c r="I25" t="s">
        <v>119</v>
      </c>
      <c r="J25" t="s">
        <v>22</v>
      </c>
      <c r="K25" t="s">
        <v>23</v>
      </c>
      <c r="L25">
        <v>2013</v>
      </c>
      <c r="M25" t="s">
        <v>58</v>
      </c>
      <c r="N25" t="str" cm="1">
        <f t="array" ref="N25">_xlfn.IFS(RIGHT(M25,1)="B",SUBSTITUTE(M25,"B","000000000"),RIGHT(M25,1)="M",SUBSTITUTE(M25,"M","000000"))</f>
        <v>$3000000000</v>
      </c>
      <c r="O25" s="1" t="str">
        <f t="shared" si="2"/>
        <v>3000000000</v>
      </c>
      <c r="P25" s="10">
        <v>3000000000</v>
      </c>
      <c r="Q25" t="s">
        <v>120</v>
      </c>
      <c r="R25" s="2" t="str" cm="1">
        <f t="array" ref="R25:T25">_xlfn.TEXTSPLIT(Q25,",")</f>
        <v>Accel</v>
      </c>
      <c r="S25" s="2" t="str">
        <v xml:space="preserve"> Softbank Group</v>
      </c>
      <c r="T25" s="2" t="str">
        <v xml:space="preserve"> Anthos Capital</v>
      </c>
      <c r="U25" s="2"/>
    </row>
    <row r="26" spans="1:21" x14ac:dyDescent="0.3">
      <c r="A26" t="s">
        <v>121</v>
      </c>
      <c r="B26">
        <v>1</v>
      </c>
      <c r="C26" t="s">
        <v>63</v>
      </c>
      <c r="D26" t="str">
        <f t="shared" si="0"/>
        <v>14000000000</v>
      </c>
      <c r="E26" s="2">
        <v>14000000000</v>
      </c>
      <c r="F26" s="4">
        <v>44244</v>
      </c>
      <c r="G26">
        <f t="shared" si="1"/>
        <v>2021</v>
      </c>
      <c r="H26" t="s">
        <v>33</v>
      </c>
      <c r="I26" t="s">
        <v>52</v>
      </c>
      <c r="J26" t="s">
        <v>53</v>
      </c>
      <c r="K26" t="s">
        <v>40</v>
      </c>
      <c r="L26">
        <v>2011</v>
      </c>
      <c r="M26" t="s">
        <v>122</v>
      </c>
      <c r="N26" t="str" cm="1">
        <f t="array" ref="N26">_xlfn.IFS(RIGHT(M26,1)="B",SUBSTITUTE(M26,"B","000000000"),RIGHT(M26,1)="M",SUBSTITUTE(M26,"M","000000"))</f>
        <v>$490000000</v>
      </c>
      <c r="O26" s="1" t="str">
        <f t="shared" si="2"/>
        <v>490000000</v>
      </c>
      <c r="P26" s="10">
        <v>490000000</v>
      </c>
      <c r="Q26" t="s">
        <v>123</v>
      </c>
      <c r="R26" s="2" t="str" cm="1">
        <f t="array" ref="R26:T26">_xlfn.TEXTSPLIT(Q26,",")</f>
        <v>Lightspeed Venture Partners</v>
      </c>
      <c r="S26" s="2" t="str">
        <v xml:space="preserve"> Google Ventures</v>
      </c>
      <c r="T26" s="2" t="str">
        <v xml:space="preserve"> Lakestar</v>
      </c>
      <c r="U26" s="2"/>
    </row>
    <row r="27" spans="1:21" x14ac:dyDescent="0.3">
      <c r="A27" t="s">
        <v>124</v>
      </c>
      <c r="B27">
        <v>1</v>
      </c>
      <c r="C27" t="s">
        <v>125</v>
      </c>
      <c r="D27" t="str">
        <f t="shared" si="0"/>
        <v>13000000000</v>
      </c>
      <c r="E27" s="2">
        <v>13000000000</v>
      </c>
      <c r="F27" s="4">
        <v>43445</v>
      </c>
      <c r="G27">
        <f t="shared" si="1"/>
        <v>2018</v>
      </c>
      <c r="H27" t="s">
        <v>33</v>
      </c>
      <c r="I27" t="s">
        <v>34</v>
      </c>
      <c r="J27" t="s">
        <v>22</v>
      </c>
      <c r="K27" t="s">
        <v>23</v>
      </c>
      <c r="L27">
        <v>2012</v>
      </c>
      <c r="M27" t="s">
        <v>126</v>
      </c>
      <c r="N27" t="str" cm="1">
        <f t="array" ref="N27">_xlfn.IFS(RIGHT(M27,1)="B",SUBSTITUTE(M27,"B","000000000"),RIGHT(M27,1)="M",SUBSTITUTE(M27,"M","000000"))</f>
        <v>$734000000</v>
      </c>
      <c r="O27" s="1" t="str">
        <f t="shared" si="2"/>
        <v>734000000</v>
      </c>
      <c r="P27" s="10">
        <v>734000000</v>
      </c>
      <c r="Q27" t="s">
        <v>127</v>
      </c>
      <c r="R27" s="2" t="str" cm="1">
        <f t="array" ref="R27:T27">_xlfn.TEXTSPLIT(Q27,",")</f>
        <v>New Enterprise Associates</v>
      </c>
      <c r="S27" s="2" t="str">
        <v xml:space="preserve"> Spar Capital</v>
      </c>
      <c r="T27" s="2" t="str">
        <v xml:space="preserve"> Index Ventures</v>
      </c>
      <c r="U27" s="2"/>
    </row>
    <row r="28" spans="1:21" x14ac:dyDescent="0.3">
      <c r="A28" t="s">
        <v>128</v>
      </c>
      <c r="B28">
        <v>1</v>
      </c>
      <c r="C28" t="s">
        <v>125</v>
      </c>
      <c r="D28" t="str">
        <f t="shared" si="0"/>
        <v>13000000000</v>
      </c>
      <c r="E28" s="2">
        <v>13000000000</v>
      </c>
      <c r="F28" s="4">
        <v>43389</v>
      </c>
      <c r="G28">
        <f t="shared" si="1"/>
        <v>2018</v>
      </c>
      <c r="H28" t="s">
        <v>129</v>
      </c>
      <c r="I28" t="s">
        <v>130</v>
      </c>
      <c r="J28" t="s">
        <v>22</v>
      </c>
      <c r="K28" t="s">
        <v>23</v>
      </c>
      <c r="L28">
        <v>2017</v>
      </c>
      <c r="M28" t="s">
        <v>29</v>
      </c>
      <c r="N28" t="str" cm="1">
        <f t="array" ref="N28">_xlfn.IFS(RIGHT(M28,1)="B",SUBSTITUTE(M28,"B","000000000"),RIGHT(M28,1)="M",SUBSTITUTE(M28,"M","000000"))</f>
        <v>$2000000000</v>
      </c>
      <c r="O28" s="1" t="str">
        <f t="shared" si="2"/>
        <v>2000000000</v>
      </c>
      <c r="P28" s="10">
        <v>2000000000</v>
      </c>
      <c r="Q28" t="s">
        <v>131</v>
      </c>
      <c r="R28" s="2" t="str" cm="1">
        <f t="array" ref="R28:T28">_xlfn.TEXTSPLIT(Q28,",")</f>
        <v>Andreessen Horowitz</v>
      </c>
      <c r="S28" s="2" t="str">
        <v xml:space="preserve"> F-Prime Capital</v>
      </c>
      <c r="T28" s="2" t="str">
        <v xml:space="preserve"> Venrock</v>
      </c>
      <c r="U28" s="2"/>
    </row>
    <row r="29" spans="1:21" x14ac:dyDescent="0.3">
      <c r="A29" t="s">
        <v>132</v>
      </c>
      <c r="B29">
        <v>1</v>
      </c>
      <c r="C29" t="s">
        <v>125</v>
      </c>
      <c r="D29" t="str">
        <f t="shared" si="0"/>
        <v>13000000000</v>
      </c>
      <c r="E29" s="2">
        <v>13000000000</v>
      </c>
      <c r="F29" s="4">
        <v>44397</v>
      </c>
      <c r="G29">
        <f t="shared" si="1"/>
        <v>2021</v>
      </c>
      <c r="H29" t="s">
        <v>27</v>
      </c>
      <c r="I29" t="s">
        <v>133</v>
      </c>
      <c r="J29" t="s">
        <v>22</v>
      </c>
      <c r="K29" t="s">
        <v>23</v>
      </c>
      <c r="L29">
        <v>2017</v>
      </c>
      <c r="M29" t="s">
        <v>134</v>
      </c>
      <c r="N29" t="str" cm="1">
        <f t="array" ref="N29">_xlfn.IFS(RIGHT(M29,1)="B",SUBSTITUTE(M29,"B","000000000"),RIGHT(M29,1)="M",SUBSTITUTE(M29,"M","000000"))</f>
        <v>$427000000</v>
      </c>
      <c r="O29" s="1" t="str">
        <f t="shared" si="2"/>
        <v>427000000</v>
      </c>
      <c r="P29" s="10">
        <v>427000000</v>
      </c>
      <c r="Q29" t="s">
        <v>135</v>
      </c>
      <c r="R29" s="2" t="str" cm="1">
        <f t="array" ref="R29:T29">_xlfn.TEXTSPLIT(Q29,",")</f>
        <v>Andreessen Horowitz</v>
      </c>
      <c r="S29" s="2" t="str">
        <v xml:space="preserve"> Thirty Five Ventures</v>
      </c>
      <c r="T29" s="2" t="str">
        <v xml:space="preserve"> Sound Ventures</v>
      </c>
      <c r="U29" s="2"/>
    </row>
    <row r="30" spans="1:21" x14ac:dyDescent="0.3">
      <c r="A30" t="s">
        <v>136</v>
      </c>
      <c r="B30">
        <v>1</v>
      </c>
      <c r="C30" t="s">
        <v>125</v>
      </c>
      <c r="D30" t="str">
        <f t="shared" si="0"/>
        <v>13000000000</v>
      </c>
      <c r="E30" s="2">
        <v>13000000000</v>
      </c>
      <c r="F30" s="4">
        <v>43748</v>
      </c>
      <c r="G30">
        <f t="shared" si="1"/>
        <v>2019</v>
      </c>
      <c r="H30" t="s">
        <v>45</v>
      </c>
      <c r="I30" t="s">
        <v>34</v>
      </c>
      <c r="J30" t="s">
        <v>22</v>
      </c>
      <c r="K30" t="s">
        <v>23</v>
      </c>
      <c r="L30">
        <v>2009</v>
      </c>
      <c r="M30" t="s">
        <v>137</v>
      </c>
      <c r="N30" t="str" cm="1">
        <f t="array" ref="N30">_xlfn.IFS(RIGHT(M30,1)="B",SUBSTITUTE(M30,"B","000000000"),RIGHT(M30,1)="M",SUBSTITUTE(M30,"M","000000"))</f>
        <v>$400000000</v>
      </c>
      <c r="O30" s="1" t="str">
        <f t="shared" si="2"/>
        <v>400000000</v>
      </c>
      <c r="P30" s="10">
        <v>400000000</v>
      </c>
      <c r="Q30" t="s">
        <v>138</v>
      </c>
      <c r="R30" s="2" t="str" cm="1">
        <f t="array" ref="R30:T30">_xlfn.TEXTSPLIT(Q30,",")</f>
        <v>General Catalyst</v>
      </c>
      <c r="S30" s="2" t="str">
        <v xml:space="preserve"> Institutional Venture Partners</v>
      </c>
      <c r="T30" s="2" t="str">
        <v xml:space="preserve"> Breyer Capital</v>
      </c>
      <c r="U30" s="2"/>
    </row>
    <row r="31" spans="1:21" x14ac:dyDescent="0.3">
      <c r="A31" t="s">
        <v>139</v>
      </c>
      <c r="B31">
        <v>1</v>
      </c>
      <c r="C31" t="s">
        <v>140</v>
      </c>
      <c r="D31" t="str">
        <f t="shared" si="0"/>
        <v>12000000000</v>
      </c>
      <c r="E31" s="2">
        <v>12000000000</v>
      </c>
      <c r="F31" s="4">
        <v>43658</v>
      </c>
      <c r="G31">
        <f t="shared" si="1"/>
        <v>2019</v>
      </c>
      <c r="H31" t="s">
        <v>12</v>
      </c>
      <c r="I31" t="s">
        <v>141</v>
      </c>
      <c r="J31" t="s">
        <v>22</v>
      </c>
      <c r="K31" t="s">
        <v>23</v>
      </c>
      <c r="L31">
        <v>2016</v>
      </c>
      <c r="M31" t="s">
        <v>41</v>
      </c>
      <c r="N31" t="str" cm="1">
        <f t="array" ref="N31">_xlfn.IFS(RIGHT(M31,1)="B",SUBSTITUTE(M31,"B","000000000"),RIGHT(M31,1)="M",SUBSTITUTE(M31,"M","000000"))</f>
        <v>$4000000000</v>
      </c>
      <c r="O31" s="1" t="str">
        <f t="shared" si="2"/>
        <v>4000000000</v>
      </c>
      <c r="P31" s="10">
        <v>4000000000</v>
      </c>
      <c r="Q31" t="s">
        <v>142</v>
      </c>
      <c r="R31" s="2" t="str" cm="1">
        <f t="array" ref="R31:S31">_xlfn.TEXTSPLIT(Q31,",")</f>
        <v>Volkswagen Group</v>
      </c>
      <c r="S31" s="2" t="str">
        <v xml:space="preserve"> Ford Autonomous Vehicles</v>
      </c>
      <c r="T31" s="2"/>
      <c r="U31" s="2"/>
    </row>
    <row r="32" spans="1:21" x14ac:dyDescent="0.3">
      <c r="A32" t="s">
        <v>143</v>
      </c>
      <c r="B32">
        <v>1</v>
      </c>
      <c r="C32" t="s">
        <v>140</v>
      </c>
      <c r="D32" t="str">
        <f t="shared" si="0"/>
        <v>12000000000</v>
      </c>
      <c r="E32" s="2">
        <v>12000000000</v>
      </c>
      <c r="F32" s="4">
        <v>43628</v>
      </c>
      <c r="G32">
        <f t="shared" si="1"/>
        <v>2019</v>
      </c>
      <c r="H32" t="s">
        <v>20</v>
      </c>
      <c r="I32" t="s">
        <v>38</v>
      </c>
      <c r="J32" t="s">
        <v>39</v>
      </c>
      <c r="K32" t="s">
        <v>40</v>
      </c>
      <c r="L32">
        <v>2016</v>
      </c>
      <c r="M32" t="s">
        <v>41</v>
      </c>
      <c r="N32" t="str" cm="1">
        <f t="array" ref="N32">_xlfn.IFS(RIGHT(M32,1)="B",SUBSTITUTE(M32,"B","000000000"),RIGHT(M32,1)="M",SUBSTITUTE(M32,"M","000000"))</f>
        <v>$4000000000</v>
      </c>
      <c r="O32" s="1" t="str">
        <f t="shared" si="2"/>
        <v>4000000000</v>
      </c>
      <c r="P32" s="10">
        <v>4000000000</v>
      </c>
      <c r="Q32" t="s">
        <v>144</v>
      </c>
      <c r="R32" s="2" t="str" cm="1">
        <f t="array" ref="R32:T32">_xlfn.TEXTSPLIT(Q32,",")</f>
        <v>Vattenfall</v>
      </c>
      <c r="S32" s="2" t="str">
        <v xml:space="preserve"> Volkswagen Group</v>
      </c>
      <c r="T32" s="2" t="str">
        <v xml:space="preserve"> Goldman Sachs</v>
      </c>
      <c r="U32" s="2"/>
    </row>
    <row r="33" spans="1:21" x14ac:dyDescent="0.3">
      <c r="A33" t="s">
        <v>145</v>
      </c>
      <c r="B33">
        <v>1</v>
      </c>
      <c r="C33" t="s">
        <v>140</v>
      </c>
      <c r="D33" t="str">
        <f t="shared" si="0"/>
        <v>12000000000</v>
      </c>
      <c r="E33" s="2">
        <v>12000000000</v>
      </c>
      <c r="F33" s="4">
        <v>43768</v>
      </c>
      <c r="G33">
        <f t="shared" si="1"/>
        <v>2019</v>
      </c>
      <c r="H33" t="s">
        <v>12</v>
      </c>
      <c r="I33" t="s">
        <v>34</v>
      </c>
      <c r="J33" t="s">
        <v>22</v>
      </c>
      <c r="K33" t="s">
        <v>23</v>
      </c>
      <c r="L33">
        <v>2017</v>
      </c>
      <c r="M33" t="s">
        <v>146</v>
      </c>
      <c r="N33" t="str" cm="1">
        <f t="array" ref="N33">_xlfn.IFS(RIGHT(M33,1)="B",SUBSTITUTE(M33,"B","000000000"),RIGHT(M33,1)="M",SUBSTITUTE(M33,"M","000000"))</f>
        <v>$1000000000</v>
      </c>
      <c r="O33" s="1" t="str">
        <f t="shared" si="2"/>
        <v>1000000000</v>
      </c>
      <c r="P33" s="10">
        <v>1000000000</v>
      </c>
      <c r="Q33" t="s">
        <v>147</v>
      </c>
      <c r="R33" s="2" t="str" cm="1">
        <f t="array" ref="R33:T33">_xlfn.TEXTSPLIT(Q33,",")</f>
        <v>Khosla Ventures</v>
      </c>
      <c r="S33" s="2" t="str">
        <v xml:space="preserve"> Forerunner Ventures</v>
      </c>
      <c r="T33" s="2" t="str">
        <v xml:space="preserve"> Sequoia Capital</v>
      </c>
      <c r="U33" s="2"/>
    </row>
    <row r="34" spans="1:21" x14ac:dyDescent="0.3">
      <c r="A34" t="s">
        <v>148</v>
      </c>
      <c r="B34">
        <v>1</v>
      </c>
      <c r="C34" t="s">
        <v>140</v>
      </c>
      <c r="D34" t="str">
        <f t="shared" si="0"/>
        <v>12000000000</v>
      </c>
      <c r="E34" s="2">
        <v>12000000000</v>
      </c>
      <c r="F34" s="4">
        <v>43419</v>
      </c>
      <c r="G34">
        <f t="shared" si="1"/>
        <v>2018</v>
      </c>
      <c r="H34" t="s">
        <v>45</v>
      </c>
      <c r="I34" t="s">
        <v>34</v>
      </c>
      <c r="J34" t="s">
        <v>22</v>
      </c>
      <c r="K34" t="s">
        <v>23</v>
      </c>
      <c r="L34">
        <v>2013</v>
      </c>
      <c r="M34" t="s">
        <v>146</v>
      </c>
      <c r="N34" t="str" cm="1">
        <f t="array" ref="N34">_xlfn.IFS(RIGHT(M34,1)="B",SUBSTITUTE(M34,"B","000000000"),RIGHT(M34,1)="M",SUBSTITUTE(M34,"M","000000"))</f>
        <v>$1000000000</v>
      </c>
      <c r="O34" s="1" t="str">
        <f t="shared" si="2"/>
        <v>1000000000</v>
      </c>
      <c r="P34" s="10">
        <v>1000000000</v>
      </c>
      <c r="Q34" t="s">
        <v>149</v>
      </c>
      <c r="R34" s="2" t="str" cm="1">
        <f t="array" ref="R34:T34">_xlfn.TEXTSPLIT(Q34,",")</f>
        <v>Caffeinated Capital</v>
      </c>
      <c r="S34" s="2" t="str">
        <v xml:space="preserve"> CRV</v>
      </c>
      <c r="T34" s="2" t="str">
        <v xml:space="preserve"> Founder Collective</v>
      </c>
      <c r="U34" s="2"/>
    </row>
    <row r="35" spans="1:21" x14ac:dyDescent="0.3">
      <c r="A35" t="s">
        <v>150</v>
      </c>
      <c r="B35">
        <v>1</v>
      </c>
      <c r="C35" t="s">
        <v>140</v>
      </c>
      <c r="D35" t="str">
        <f t="shared" si="0"/>
        <v>12000000000</v>
      </c>
      <c r="E35" s="2">
        <v>12000000000</v>
      </c>
      <c r="F35" s="4">
        <v>43378</v>
      </c>
      <c r="G35">
        <f t="shared" si="1"/>
        <v>2018</v>
      </c>
      <c r="H35" t="s">
        <v>33</v>
      </c>
      <c r="I35" t="s">
        <v>34</v>
      </c>
      <c r="J35" t="s">
        <v>22</v>
      </c>
      <c r="K35" t="s">
        <v>23</v>
      </c>
      <c r="L35">
        <v>2017</v>
      </c>
      <c r="M35" t="s">
        <v>146</v>
      </c>
      <c r="N35" t="str" cm="1">
        <f t="array" ref="N35">_xlfn.IFS(RIGHT(M35,1)="B",SUBSTITUTE(M35,"B","000000000"),RIGHT(M35,1)="M",SUBSTITUTE(M35,"M","000000"))</f>
        <v>$1000000000</v>
      </c>
      <c r="O35" s="1" t="str">
        <f t="shared" si="2"/>
        <v>1000000000</v>
      </c>
      <c r="P35" s="10">
        <v>1000000000</v>
      </c>
      <c r="Q35" t="s">
        <v>151</v>
      </c>
      <c r="R35" s="2" t="str" cm="1">
        <f t="array" ref="R35:T35">_xlfn.TEXTSPLIT(Q35,",")</f>
        <v>DST Global</v>
      </c>
      <c r="S35" s="2" t="str">
        <v xml:space="preserve"> Ribbit Capital</v>
      </c>
      <c r="T35" s="2" t="str">
        <v xml:space="preserve"> Greenoaks Capital Management</v>
      </c>
      <c r="U35" s="2"/>
    </row>
    <row r="36" spans="1:21" x14ac:dyDescent="0.3">
      <c r="A36" t="s">
        <v>152</v>
      </c>
      <c r="B36">
        <v>1</v>
      </c>
      <c r="C36" t="s">
        <v>140</v>
      </c>
      <c r="D36" t="str">
        <f t="shared" si="0"/>
        <v>12000000000</v>
      </c>
      <c r="E36" s="2">
        <v>12000000000</v>
      </c>
      <c r="F36" s="4">
        <v>44281</v>
      </c>
      <c r="G36">
        <f t="shared" si="1"/>
        <v>2021</v>
      </c>
      <c r="H36" t="s">
        <v>27</v>
      </c>
      <c r="I36" t="s">
        <v>153</v>
      </c>
      <c r="J36" t="s">
        <v>154</v>
      </c>
      <c r="K36" t="s">
        <v>40</v>
      </c>
      <c r="L36">
        <v>2015</v>
      </c>
      <c r="M36" t="s">
        <v>29</v>
      </c>
      <c r="N36" t="str" cm="1">
        <f t="array" ref="N36">_xlfn.IFS(RIGHT(M36,1)="B",SUBSTITUTE(M36,"B","000000000"),RIGHT(M36,1)="M",SUBSTITUTE(M36,"M","000000"))</f>
        <v>$2000000000</v>
      </c>
      <c r="O36" s="1" t="str">
        <f t="shared" si="2"/>
        <v>2000000000</v>
      </c>
      <c r="P36" s="10">
        <v>2000000000</v>
      </c>
      <c r="Q36" t="s">
        <v>155</v>
      </c>
      <c r="R36" s="2" t="str" cm="1">
        <f t="array" ref="R36:T36">_xlfn.TEXTSPLIT(Q36,",")</f>
        <v>Tiger Global Management</v>
      </c>
      <c r="S36" s="2" t="str">
        <v xml:space="preserve"> Sequoia Capital</v>
      </c>
      <c r="T36" s="2" t="str">
        <v xml:space="preserve"> Revo Capital</v>
      </c>
      <c r="U36" s="2"/>
    </row>
    <row r="37" spans="1:21" x14ac:dyDescent="0.3">
      <c r="A37" t="s">
        <v>156</v>
      </c>
      <c r="B37">
        <v>1</v>
      </c>
      <c r="C37" t="s">
        <v>140</v>
      </c>
      <c r="D37" t="str">
        <f t="shared" si="0"/>
        <v>12000000000</v>
      </c>
      <c r="E37" s="2">
        <v>12000000000</v>
      </c>
      <c r="F37" s="4">
        <v>43318</v>
      </c>
      <c r="G37">
        <f t="shared" si="1"/>
        <v>2018</v>
      </c>
      <c r="H37" t="s">
        <v>129</v>
      </c>
      <c r="I37" t="s">
        <v>157</v>
      </c>
      <c r="J37" t="s">
        <v>22</v>
      </c>
      <c r="K37" t="s">
        <v>23</v>
      </c>
      <c r="L37">
        <v>2008</v>
      </c>
      <c r="M37" t="s">
        <v>158</v>
      </c>
      <c r="N37" t="str" cm="1">
        <f t="array" ref="N37">_xlfn.IFS(RIGHT(M37,1)="B",SUBSTITUTE(M37,"B","000000000"),RIGHT(M37,1)="M",SUBSTITUTE(M37,"M","000000"))</f>
        <v>$799000000</v>
      </c>
      <c r="O37" s="1" t="str">
        <f t="shared" si="2"/>
        <v>799000000</v>
      </c>
      <c r="P37" s="10">
        <v>799000000</v>
      </c>
      <c r="Q37" t="s">
        <v>159</v>
      </c>
      <c r="R37" s="2" t="str" cm="1">
        <f t="array" ref="R37:S37">_xlfn.TEXTSPLIT(Q37,",")</f>
        <v>Vickers Venture Partners</v>
      </c>
      <c r="S37" s="2" t="str">
        <v xml:space="preserve"> IKEA GreenTech</v>
      </c>
      <c r="T37" s="2"/>
      <c r="U37" s="2"/>
    </row>
    <row r="38" spans="1:21" x14ac:dyDescent="0.3">
      <c r="A38" t="s">
        <v>160</v>
      </c>
      <c r="B38">
        <v>1</v>
      </c>
      <c r="C38" t="s">
        <v>140</v>
      </c>
      <c r="D38" t="str">
        <f t="shared" si="0"/>
        <v>12000000000</v>
      </c>
      <c r="E38" s="2">
        <v>12000000000</v>
      </c>
      <c r="F38" s="4">
        <v>43287</v>
      </c>
      <c r="G38">
        <f t="shared" si="1"/>
        <v>2018</v>
      </c>
      <c r="H38" t="s">
        <v>161</v>
      </c>
      <c r="I38" t="s">
        <v>13</v>
      </c>
      <c r="J38" t="s">
        <v>14</v>
      </c>
      <c r="K38" t="s">
        <v>15</v>
      </c>
      <c r="L38">
        <v>2015</v>
      </c>
      <c r="M38" t="s">
        <v>162</v>
      </c>
      <c r="N38" t="str" cm="1">
        <f t="array" ref="N38">_xlfn.IFS(RIGHT(M38,1)="B",SUBSTITUTE(M38,"B","000000000"),RIGHT(M38,1)="M",SUBSTITUTE(M38,"M","000000"))</f>
        <v>$765000000</v>
      </c>
      <c r="O38" s="1" t="str">
        <f t="shared" si="2"/>
        <v>765000000</v>
      </c>
      <c r="P38" s="10">
        <v>765000000</v>
      </c>
      <c r="Q38" t="s">
        <v>163</v>
      </c>
      <c r="R38" s="2" t="str" cm="1">
        <f t="array" ref="R38:T38">_xlfn.TEXTSPLIT(Q38,",")</f>
        <v>Coatue Management</v>
      </c>
      <c r="S38" s="2" t="str">
        <v xml:space="preserve"> Sequoia Capital China</v>
      </c>
      <c r="T38" s="2" t="str">
        <v xml:space="preserve"> IDG Capital</v>
      </c>
      <c r="U38" s="2"/>
    </row>
    <row r="39" spans="1:21" x14ac:dyDescent="0.3">
      <c r="A39" t="s">
        <v>164</v>
      </c>
      <c r="B39">
        <v>1</v>
      </c>
      <c r="C39" t="s">
        <v>140</v>
      </c>
      <c r="D39" t="str">
        <f t="shared" si="0"/>
        <v>12000000000</v>
      </c>
      <c r="E39" s="2">
        <v>12000000000</v>
      </c>
      <c r="F39" s="4">
        <v>44482</v>
      </c>
      <c r="G39">
        <f t="shared" si="1"/>
        <v>2021</v>
      </c>
      <c r="H39" t="s">
        <v>45</v>
      </c>
      <c r="I39" t="s">
        <v>165</v>
      </c>
      <c r="J39" t="s">
        <v>22</v>
      </c>
      <c r="K39" t="s">
        <v>23</v>
      </c>
      <c r="L39">
        <v>2003</v>
      </c>
      <c r="M39" t="s">
        <v>166</v>
      </c>
      <c r="N39" t="str" cm="1">
        <f t="array" ref="N39">_xlfn.IFS(RIGHT(M39,1)="B",SUBSTITUTE(M39,"B","000000000"),RIGHT(M39,1)="M",SUBSTITUTE(M39,"M","000000"))</f>
        <v>$800000000</v>
      </c>
      <c r="O39" s="1" t="str">
        <f t="shared" si="2"/>
        <v>800000000</v>
      </c>
      <c r="P39" s="10">
        <v>800000000</v>
      </c>
      <c r="Q39" t="s">
        <v>167</v>
      </c>
      <c r="R39" s="2" t="str" cm="1">
        <f t="array" ref="R39:T39">_xlfn.TEXTSPLIT(Q39,",")</f>
        <v>New Enterprise Associates</v>
      </c>
      <c r="S39" s="2" t="str">
        <v xml:space="preserve"> BDT Capital Partners</v>
      </c>
      <c r="T39" s="2" t="str">
        <v xml:space="preserve"> Davidson Kempner Capital Management</v>
      </c>
      <c r="U39" s="2"/>
    </row>
    <row r="40" spans="1:21" x14ac:dyDescent="0.3">
      <c r="A40" t="s">
        <v>168</v>
      </c>
      <c r="B40">
        <v>1</v>
      </c>
      <c r="C40" t="s">
        <v>140</v>
      </c>
      <c r="D40" t="str">
        <f t="shared" si="0"/>
        <v>12000000000</v>
      </c>
      <c r="E40" s="2">
        <v>12000000000</v>
      </c>
      <c r="F40" s="4">
        <v>44034</v>
      </c>
      <c r="G40">
        <f t="shared" si="1"/>
        <v>2020</v>
      </c>
      <c r="H40" t="s">
        <v>27</v>
      </c>
      <c r="I40" t="s">
        <v>169</v>
      </c>
      <c r="J40" t="s">
        <v>14</v>
      </c>
      <c r="K40" t="s">
        <v>15</v>
      </c>
      <c r="L40">
        <v>2009</v>
      </c>
      <c r="M40" t="s">
        <v>95</v>
      </c>
      <c r="N40" t="str" cm="1">
        <f t="array" ref="N40">_xlfn.IFS(RIGHT(M40,1)="B",SUBSTITUTE(M40,"B","000000000"),RIGHT(M40,1)="M",SUBSTITUTE(M40,"M","000000"))</f>
        <v>$5000000000</v>
      </c>
      <c r="O40" s="1" t="str">
        <f t="shared" si="2"/>
        <v>5000000000</v>
      </c>
      <c r="P40" s="10">
        <v>5000000000</v>
      </c>
      <c r="Q40" t="s">
        <v>170</v>
      </c>
      <c r="R40" s="2" t="str" cm="1">
        <f t="array" ref="R40:T40">_xlfn.TEXTSPLIT(Q40,",")</f>
        <v>KKR</v>
      </c>
      <c r="S40" s="2" t="str">
        <v xml:space="preserve"> Tencent Holdings</v>
      </c>
      <c r="T40" s="2" t="str">
        <v xml:space="preserve"> Sequoia Capital China</v>
      </c>
      <c r="U40" s="2"/>
    </row>
    <row r="41" spans="1:21" x14ac:dyDescent="0.3">
      <c r="A41" t="s">
        <v>171</v>
      </c>
      <c r="B41">
        <v>1</v>
      </c>
      <c r="C41" t="s">
        <v>172</v>
      </c>
      <c r="D41" t="str">
        <f t="shared" si="0"/>
        <v>11000000000</v>
      </c>
      <c r="E41" s="2">
        <v>11000000000</v>
      </c>
      <c r="F41" s="4">
        <v>44350</v>
      </c>
      <c r="G41">
        <f t="shared" si="1"/>
        <v>2021</v>
      </c>
      <c r="H41" t="s">
        <v>173</v>
      </c>
      <c r="I41" t="s">
        <v>98</v>
      </c>
      <c r="J41" t="s">
        <v>14</v>
      </c>
      <c r="K41" t="s">
        <v>15</v>
      </c>
      <c r="L41">
        <v>2013</v>
      </c>
      <c r="M41" t="s">
        <v>174</v>
      </c>
      <c r="N41" t="str" cm="1">
        <f t="array" ref="N41">_xlfn.IFS(RIGHT(M41,1)="B",SUBSTITUTE(M41,"B","000000000"),RIGHT(M41,1)="M",SUBSTITUTE(M41,"M","000000"))</f>
        <v>$376000000</v>
      </c>
      <c r="O41" s="1" t="str">
        <f t="shared" si="2"/>
        <v>376000000</v>
      </c>
      <c r="P41" s="10">
        <v>376000000</v>
      </c>
      <c r="Q41" t="s">
        <v>175</v>
      </c>
      <c r="R41" s="2" t="str" cm="1">
        <f t="array" ref="R41:T41">_xlfn.TEXTSPLIT(Q41,",")</f>
        <v>LTW Capital</v>
      </c>
      <c r="S41" s="2" t="str">
        <v xml:space="preserve"> Legend Capital</v>
      </c>
      <c r="T41" s="2" t="str">
        <v xml:space="preserve"> Qualcomm Ventures</v>
      </c>
      <c r="U41" s="2"/>
    </row>
    <row r="42" spans="1:21" x14ac:dyDescent="0.3">
      <c r="A42" t="s">
        <v>176</v>
      </c>
      <c r="B42">
        <v>1</v>
      </c>
      <c r="C42" t="s">
        <v>172</v>
      </c>
      <c r="D42" t="str">
        <f t="shared" si="0"/>
        <v>11000000000</v>
      </c>
      <c r="E42" s="2">
        <v>11000000000</v>
      </c>
      <c r="F42" s="4">
        <v>43249</v>
      </c>
      <c r="G42">
        <f t="shared" si="1"/>
        <v>2018</v>
      </c>
      <c r="H42" t="s">
        <v>173</v>
      </c>
      <c r="I42" t="s">
        <v>177</v>
      </c>
      <c r="J42" t="s">
        <v>178</v>
      </c>
      <c r="K42" t="s">
        <v>40</v>
      </c>
      <c r="L42">
        <v>2013</v>
      </c>
      <c r="M42" t="s">
        <v>146</v>
      </c>
      <c r="N42" t="str" cm="1">
        <f t="array" ref="N42">_xlfn.IFS(RIGHT(M42,1)="B",SUBSTITUTE(M42,"B","000000000"),RIGHT(M42,1)="M",SUBSTITUTE(M42,"M","000000"))</f>
        <v>$1000000000</v>
      </c>
      <c r="O42" s="1" t="str">
        <f t="shared" si="2"/>
        <v>1000000000</v>
      </c>
      <c r="P42" s="10">
        <v>1000000000</v>
      </c>
      <c r="Q42" t="s">
        <v>179</v>
      </c>
      <c r="R42" s="2" t="str" cm="1">
        <f t="array" ref="R42:T42">_xlfn.TEXTSPLIT(Q42,",")</f>
        <v>Didi Chuxing</v>
      </c>
      <c r="S42" s="2" t="str">
        <v xml:space="preserve"> Diamler</v>
      </c>
      <c r="T42" s="2" t="str">
        <v xml:space="preserve"> TMT Investments</v>
      </c>
      <c r="U42" s="2"/>
    </row>
    <row r="43" spans="1:21" x14ac:dyDescent="0.3">
      <c r="A43" t="s">
        <v>180</v>
      </c>
      <c r="B43">
        <v>1</v>
      </c>
      <c r="C43" t="s">
        <v>172</v>
      </c>
      <c r="D43" t="str">
        <f t="shared" si="0"/>
        <v>11000000000</v>
      </c>
      <c r="E43" s="2">
        <v>11000000000</v>
      </c>
      <c r="F43" s="4">
        <v>43272</v>
      </c>
      <c r="G43">
        <f t="shared" si="1"/>
        <v>2018</v>
      </c>
      <c r="H43" t="s">
        <v>57</v>
      </c>
      <c r="I43" t="s">
        <v>88</v>
      </c>
      <c r="J43" t="s">
        <v>89</v>
      </c>
      <c r="K43" t="s">
        <v>15</v>
      </c>
      <c r="L43">
        <v>2014</v>
      </c>
      <c r="M43" t="s">
        <v>95</v>
      </c>
      <c r="N43" t="str" cm="1">
        <f t="array" ref="N43">_xlfn.IFS(RIGHT(M43,1)="B",SUBSTITUTE(M43,"B","000000000"),RIGHT(M43,1)="M",SUBSTITUTE(M43,"M","000000"))</f>
        <v>$5000000000</v>
      </c>
      <c r="O43" s="1" t="str">
        <f t="shared" si="2"/>
        <v>5000000000</v>
      </c>
      <c r="P43" s="10">
        <v>5000000000</v>
      </c>
      <c r="Q43" t="s">
        <v>181</v>
      </c>
      <c r="R43" s="2" t="str" cm="1">
        <f t="array" ref="R43:T43">_xlfn.TEXTSPLIT(Q43,",")</f>
        <v>Accel India</v>
      </c>
      <c r="S43" s="2" t="str">
        <v xml:space="preserve"> SAIF Partners</v>
      </c>
      <c r="T43" s="2" t="str">
        <v xml:space="preserve"> Norwest Venture Partners</v>
      </c>
      <c r="U43" s="2"/>
    </row>
    <row r="44" spans="1:21" x14ac:dyDescent="0.3">
      <c r="A44" t="s">
        <v>182</v>
      </c>
      <c r="B44">
        <v>1</v>
      </c>
      <c r="C44" t="s">
        <v>172</v>
      </c>
      <c r="D44" t="str">
        <f t="shared" si="0"/>
        <v>11000000000</v>
      </c>
      <c r="E44" s="2">
        <v>11000000000</v>
      </c>
      <c r="F44" s="4">
        <v>44324</v>
      </c>
      <c r="G44">
        <f t="shared" si="1"/>
        <v>2021</v>
      </c>
      <c r="H44" t="s">
        <v>62</v>
      </c>
      <c r="I44" t="s">
        <v>183</v>
      </c>
      <c r="J44" t="s">
        <v>14</v>
      </c>
      <c r="K44" t="s">
        <v>15</v>
      </c>
      <c r="L44">
        <v>1999</v>
      </c>
      <c r="M44" t="s">
        <v>184</v>
      </c>
      <c r="N44" t="str" cm="1">
        <f t="array" ref="N44">_xlfn.IFS(RIGHT(M44,1)="B",SUBSTITUTE(M44,"B","000000000"),RIGHT(M44,1)="M",SUBSTITUTE(M44,"M","000000"))</f>
        <v>$558000000</v>
      </c>
      <c r="O44" s="1" t="str">
        <f t="shared" si="2"/>
        <v>558000000</v>
      </c>
      <c r="P44" s="10">
        <v>558000000</v>
      </c>
      <c r="Q44" t="s">
        <v>185</v>
      </c>
      <c r="R44" s="2" t="str" cm="1">
        <f t="array" ref="R44:T44">_xlfn.TEXTSPLIT(Q44,",")</f>
        <v>Tencent Holdings</v>
      </c>
      <c r="S44" s="2" t="str">
        <v xml:space="preserve"> Hillhouse Capital Management</v>
      </c>
      <c r="T44" s="2" t="str">
        <v xml:space="preserve"> Yunfeng Capital</v>
      </c>
      <c r="U44" s="2"/>
    </row>
    <row r="45" spans="1:21" x14ac:dyDescent="0.3">
      <c r="A45" t="s">
        <v>186</v>
      </c>
      <c r="B45">
        <v>1</v>
      </c>
      <c r="C45" t="s">
        <v>172</v>
      </c>
      <c r="D45" t="str">
        <f t="shared" si="0"/>
        <v>11000000000</v>
      </c>
      <c r="E45" s="2">
        <v>11000000000</v>
      </c>
      <c r="F45" s="4">
        <v>42726</v>
      </c>
      <c r="G45">
        <f t="shared" si="1"/>
        <v>2016</v>
      </c>
      <c r="H45" t="s">
        <v>161</v>
      </c>
      <c r="I45" t="s">
        <v>52</v>
      </c>
      <c r="J45" t="s">
        <v>53</v>
      </c>
      <c r="K45" t="s">
        <v>40</v>
      </c>
      <c r="L45">
        <v>1998</v>
      </c>
      <c r="M45" t="s">
        <v>95</v>
      </c>
      <c r="N45" t="str" cm="1">
        <f t="array" ref="N45">_xlfn.IFS(RIGHT(M45,1)="B",SUBSTITUTE(M45,"B","000000000"),RIGHT(M45,1)="M",SUBSTITUTE(M45,"M","000000"))</f>
        <v>$5000000000</v>
      </c>
      <c r="O45" s="1" t="str">
        <f t="shared" si="2"/>
        <v>5000000000</v>
      </c>
      <c r="P45" s="10">
        <v>5000000000</v>
      </c>
      <c r="Q45" t="s">
        <v>187</v>
      </c>
      <c r="R45" s="2" t="str" cm="1">
        <f t="array" ref="R45:T45">_xlfn.TEXTSPLIT(Q45,",")</f>
        <v>Aviation Industry Corporation of China</v>
      </c>
      <c r="S45" s="2" t="str">
        <v xml:space="preserve"> Essence Financial</v>
      </c>
      <c r="T45" s="2" t="str">
        <v xml:space="preserve"> Jiangsu Sha Steel Group</v>
      </c>
      <c r="U45" s="2"/>
    </row>
    <row r="46" spans="1:21" x14ac:dyDescent="0.3">
      <c r="A46" t="s">
        <v>176</v>
      </c>
      <c r="B46">
        <v>1</v>
      </c>
      <c r="C46" t="s">
        <v>172</v>
      </c>
      <c r="D46" t="str">
        <f t="shared" si="0"/>
        <v>11000000000</v>
      </c>
      <c r="E46" s="2">
        <v>11000000000</v>
      </c>
      <c r="F46" s="4">
        <v>44477</v>
      </c>
      <c r="G46">
        <f t="shared" si="1"/>
        <v>2021</v>
      </c>
      <c r="H46" t="s">
        <v>33</v>
      </c>
      <c r="I46" t="s">
        <v>34</v>
      </c>
      <c r="J46" t="s">
        <v>22</v>
      </c>
      <c r="K46" t="s">
        <v>23</v>
      </c>
      <c r="L46">
        <v>2014</v>
      </c>
      <c r="M46" t="s">
        <v>146</v>
      </c>
      <c r="N46" t="str" cm="1">
        <f t="array" ref="N46">_xlfn.IFS(RIGHT(M46,1)="B",SUBSTITUTE(M46,"B","000000000"),RIGHT(M46,1)="M",SUBSTITUTE(M46,"M","000000"))</f>
        <v>$1000000000</v>
      </c>
      <c r="O46" s="1" t="str">
        <f t="shared" si="2"/>
        <v>1000000000</v>
      </c>
      <c r="P46" s="10">
        <v>1000000000</v>
      </c>
      <c r="Q46" t="s">
        <v>188</v>
      </c>
      <c r="R46" s="2" t="str" cm="1">
        <f t="array" ref="R46:T46">_xlfn.TEXTSPLIT(Q46,",")</f>
        <v>Activant Capital</v>
      </c>
      <c r="S46" s="2" t="str">
        <v xml:space="preserve"> Tribe Capital</v>
      </c>
      <c r="T46" s="2" t="str">
        <v xml:space="preserve"> General Atlantic</v>
      </c>
      <c r="U46" s="2"/>
    </row>
    <row r="47" spans="1:21" x14ac:dyDescent="0.3">
      <c r="A47" t="s">
        <v>189</v>
      </c>
      <c r="B47">
        <v>1</v>
      </c>
      <c r="C47" t="s">
        <v>172</v>
      </c>
      <c r="D47" t="str">
        <f t="shared" si="0"/>
        <v>11000000000</v>
      </c>
      <c r="E47" s="2">
        <v>11000000000</v>
      </c>
      <c r="F47" s="4">
        <v>43277</v>
      </c>
      <c r="G47">
        <f t="shared" si="1"/>
        <v>2018</v>
      </c>
      <c r="H47" t="s">
        <v>66</v>
      </c>
      <c r="I47" t="s">
        <v>190</v>
      </c>
      <c r="J47" t="s">
        <v>191</v>
      </c>
      <c r="K47" t="s">
        <v>40</v>
      </c>
      <c r="L47">
        <v>2011</v>
      </c>
      <c r="M47" t="s">
        <v>146</v>
      </c>
      <c r="N47" t="str" cm="1">
        <f t="array" ref="N47">_xlfn.IFS(RIGHT(M47,1)="B",SUBSTITUTE(M47,"B","000000000"),RIGHT(M47,1)="M",SUBSTITUTE(M47,"M","000000"))</f>
        <v>$1000000000</v>
      </c>
      <c r="O47" s="1" t="str">
        <f t="shared" si="2"/>
        <v>1000000000</v>
      </c>
      <c r="P47" s="10">
        <v>1000000000</v>
      </c>
      <c r="Q47" t="s">
        <v>192</v>
      </c>
      <c r="R47" s="2" t="str" cm="1">
        <f t="array" ref="R47:S47">_xlfn.TEXTSPLIT(Q47,",")</f>
        <v>Accel</v>
      </c>
      <c r="S47" s="2" t="str">
        <v xml:space="preserve"> 83North</v>
      </c>
      <c r="T47" s="2"/>
      <c r="U47" s="2"/>
    </row>
    <row r="48" spans="1:21" x14ac:dyDescent="0.3">
      <c r="A48" t="s">
        <v>193</v>
      </c>
      <c r="B48">
        <v>1</v>
      </c>
      <c r="C48" t="s">
        <v>194</v>
      </c>
      <c r="D48" t="str">
        <f t="shared" si="0"/>
        <v>10000000000</v>
      </c>
      <c r="E48" s="2">
        <v>10000000000</v>
      </c>
      <c r="F48" s="4">
        <v>43299</v>
      </c>
      <c r="G48">
        <f t="shared" si="1"/>
        <v>2018</v>
      </c>
      <c r="H48" t="s">
        <v>87</v>
      </c>
      <c r="I48" t="s">
        <v>13</v>
      </c>
      <c r="J48" t="s">
        <v>14</v>
      </c>
      <c r="K48" t="s">
        <v>15</v>
      </c>
      <c r="L48">
        <v>2014</v>
      </c>
      <c r="M48" t="s">
        <v>58</v>
      </c>
      <c r="N48" t="str" cm="1">
        <f t="array" ref="N48">_xlfn.IFS(RIGHT(M48,1)="B",SUBSTITUTE(M48,"B","000000000"),RIGHT(M48,1)="M",SUBSTITUTE(M48,"M","000000"))</f>
        <v>$3000000000</v>
      </c>
      <c r="O48" s="1" t="str">
        <f t="shared" si="2"/>
        <v>3000000000</v>
      </c>
      <c r="P48" s="10">
        <v>3000000000</v>
      </c>
      <c r="Q48" t="s">
        <v>195</v>
      </c>
      <c r="R48" s="2" t="str" cm="1">
        <f t="array" ref="R48:T48">_xlfn.TEXTSPLIT(Q48,",")</f>
        <v>Sequoia Capital China</v>
      </c>
      <c r="S48" s="2" t="str">
        <v xml:space="preserve"> Xiang He Capital</v>
      </c>
      <c r="T48" s="2" t="str">
        <v xml:space="preserve"> GGV Capital</v>
      </c>
      <c r="U48" s="2"/>
    </row>
    <row r="49" spans="1:21" x14ac:dyDescent="0.3">
      <c r="A49" t="s">
        <v>196</v>
      </c>
      <c r="B49">
        <v>1</v>
      </c>
      <c r="C49" t="s">
        <v>194</v>
      </c>
      <c r="D49" t="str">
        <f t="shared" si="0"/>
        <v>10000000000</v>
      </c>
      <c r="E49" s="2">
        <v>10000000000</v>
      </c>
      <c r="F49" s="4">
        <v>43819</v>
      </c>
      <c r="G49">
        <f t="shared" si="1"/>
        <v>2019</v>
      </c>
      <c r="H49" t="s">
        <v>33</v>
      </c>
      <c r="I49" t="s">
        <v>34</v>
      </c>
      <c r="J49" t="s">
        <v>22</v>
      </c>
      <c r="K49" t="s">
        <v>23</v>
      </c>
      <c r="L49">
        <v>2012</v>
      </c>
      <c r="M49" t="s">
        <v>197</v>
      </c>
      <c r="N49" t="str" cm="1">
        <f t="array" ref="N49">_xlfn.IFS(RIGHT(M49,1)="B",SUBSTITUTE(M49,"B","000000000"),RIGHT(M49,1)="M",SUBSTITUTE(M49,"M","000000"))</f>
        <v>$294000000</v>
      </c>
      <c r="O49" s="1" t="str">
        <f t="shared" si="2"/>
        <v>294000000</v>
      </c>
      <c r="P49" s="10">
        <v>294000000</v>
      </c>
      <c r="Q49" t="s">
        <v>198</v>
      </c>
      <c r="R49" s="2" t="str" cm="1">
        <f t="array" ref="R49:T49">_xlfn.TEXTSPLIT(Q49,",")</f>
        <v>IDG Capital</v>
      </c>
      <c r="S49" s="2" t="str">
        <v xml:space="preserve"> Venture51</v>
      </c>
      <c r="T49" s="2" t="str">
        <v xml:space="preserve"> Lightspeed Venture Partners</v>
      </c>
      <c r="U49" s="2"/>
    </row>
    <row r="50" spans="1:21" x14ac:dyDescent="0.3">
      <c r="A50" t="s">
        <v>199</v>
      </c>
      <c r="B50">
        <v>1</v>
      </c>
      <c r="C50" t="s">
        <v>194</v>
      </c>
      <c r="D50" t="str">
        <f t="shared" si="0"/>
        <v>10000000000</v>
      </c>
      <c r="E50" s="2">
        <v>10000000000</v>
      </c>
      <c r="F50" s="4">
        <v>43368</v>
      </c>
      <c r="G50">
        <f t="shared" si="1"/>
        <v>2018</v>
      </c>
      <c r="H50" t="s">
        <v>200</v>
      </c>
      <c r="I50" t="s">
        <v>201</v>
      </c>
      <c r="J50" t="s">
        <v>89</v>
      </c>
      <c r="K50" t="s">
        <v>15</v>
      </c>
      <c r="L50">
        <v>2012</v>
      </c>
      <c r="M50" t="s">
        <v>58</v>
      </c>
      <c r="N50" t="str" cm="1">
        <f t="array" ref="N50">_xlfn.IFS(RIGHT(M50,1)="B",SUBSTITUTE(M50,"B","000000000"),RIGHT(M50,1)="M",SUBSTITUTE(M50,"M","000000"))</f>
        <v>$3000000000</v>
      </c>
      <c r="O50" s="1" t="str">
        <f t="shared" si="2"/>
        <v>3000000000</v>
      </c>
      <c r="P50" s="10">
        <v>3000000000</v>
      </c>
      <c r="Q50" t="s">
        <v>202</v>
      </c>
      <c r="R50" s="2" t="str" cm="1">
        <f t="array" ref="R50:T50">_xlfn.TEXTSPLIT(Q50,",")</f>
        <v>SoftBank Group</v>
      </c>
      <c r="S50" s="2" t="str">
        <v xml:space="preserve"> Sequoia Capital India</v>
      </c>
      <c r="T50" s="2" t="str">
        <v>Lightspeed India Partners</v>
      </c>
      <c r="U50" s="2"/>
    </row>
    <row r="51" spans="1:21" x14ac:dyDescent="0.3">
      <c r="A51" t="s">
        <v>203</v>
      </c>
      <c r="B51">
        <v>1</v>
      </c>
      <c r="C51" t="s">
        <v>194</v>
      </c>
      <c r="D51" t="str">
        <f t="shared" si="0"/>
        <v>10000000000</v>
      </c>
      <c r="E51" s="2">
        <v>10000000000</v>
      </c>
      <c r="F51" s="4">
        <v>43256</v>
      </c>
      <c r="G51">
        <f t="shared" si="1"/>
        <v>2018</v>
      </c>
      <c r="H51" t="s">
        <v>45</v>
      </c>
      <c r="I51" t="s">
        <v>204</v>
      </c>
      <c r="J51" t="s">
        <v>22</v>
      </c>
      <c r="K51" t="s">
        <v>23</v>
      </c>
      <c r="L51">
        <v>2001</v>
      </c>
      <c r="M51" t="s">
        <v>49</v>
      </c>
      <c r="N51" t="str" cm="1">
        <f t="array" ref="N51">_xlfn.IFS(RIGHT(M51,1)="B",SUBSTITUTE(M51,"B","000000000"),RIGHT(M51,1)="M",SUBSTITUTE(M51,"M","000000"))</f>
        <v>$572000000</v>
      </c>
      <c r="O51" s="1" t="str">
        <f t="shared" si="2"/>
        <v>572000000</v>
      </c>
      <c r="P51" s="10">
        <v>572000000</v>
      </c>
      <c r="Q51" t="s">
        <v>205</v>
      </c>
      <c r="R51" s="2" t="str" cm="1">
        <f t="array" ref="R51:T51">_xlfn.TEXTSPLIT(Q51,",")</f>
        <v>KKR</v>
      </c>
      <c r="S51" s="2" t="str">
        <v xml:space="preserve"> ES Ventures</v>
      </c>
      <c r="T51" s="2" t="str">
        <v xml:space="preserve"> North Bridge Growth Equity</v>
      </c>
      <c r="U51" s="2"/>
    </row>
    <row r="52" spans="1:21" x14ac:dyDescent="0.3">
      <c r="A52" t="s">
        <v>206</v>
      </c>
      <c r="B52">
        <v>1</v>
      </c>
      <c r="C52" t="s">
        <v>194</v>
      </c>
      <c r="D52" t="str">
        <f t="shared" si="0"/>
        <v>10000000000</v>
      </c>
      <c r="E52" s="2">
        <v>10000000000</v>
      </c>
      <c r="F52" s="4">
        <v>43418</v>
      </c>
      <c r="G52">
        <f t="shared" si="1"/>
        <v>2018</v>
      </c>
      <c r="H52" t="s">
        <v>45</v>
      </c>
      <c r="I52" t="s">
        <v>207</v>
      </c>
      <c r="J52" t="s">
        <v>22</v>
      </c>
      <c r="K52" t="s">
        <v>23</v>
      </c>
      <c r="L52">
        <v>2012</v>
      </c>
      <c r="M52" t="s">
        <v>146</v>
      </c>
      <c r="N52" t="str" cm="1">
        <f t="array" ref="N52">_xlfn.IFS(RIGHT(M52,1)="B",SUBSTITUTE(M52,"B","000000000"),RIGHT(M52,1)="M",SUBSTITUTE(M52,"M","000000"))</f>
        <v>$1000000000</v>
      </c>
      <c r="O52" s="1" t="str">
        <f t="shared" si="2"/>
        <v>1000000000</v>
      </c>
      <c r="P52" s="10">
        <v>1000000000</v>
      </c>
      <c r="Q52" t="s">
        <v>208</v>
      </c>
      <c r="R52" s="2" t="str" cm="1">
        <f t="array" ref="R52:T52">_xlfn.TEXTSPLIT(Q52,",")</f>
        <v>Bessemer Venture Partners</v>
      </c>
      <c r="S52" s="2" t="str">
        <v xml:space="preserve"> ICONIQ Capital</v>
      </c>
      <c r="T52" s="2" t="str">
        <v xml:space="preserve"> Battery Ventures</v>
      </c>
      <c r="U52" s="2"/>
    </row>
    <row r="53" spans="1:21" x14ac:dyDescent="0.3">
      <c r="A53" t="s">
        <v>209</v>
      </c>
      <c r="B53">
        <v>1</v>
      </c>
      <c r="C53" t="s">
        <v>194</v>
      </c>
      <c r="D53" t="str">
        <f t="shared" si="0"/>
        <v>10000000000</v>
      </c>
      <c r="E53" s="2">
        <v>10000000000</v>
      </c>
      <c r="F53" s="4">
        <v>44497</v>
      </c>
      <c r="G53">
        <f t="shared" si="1"/>
        <v>2021</v>
      </c>
      <c r="H53" t="s">
        <v>33</v>
      </c>
      <c r="I53" t="s">
        <v>34</v>
      </c>
      <c r="J53" t="s">
        <v>22</v>
      </c>
      <c r="K53" t="s">
        <v>23</v>
      </c>
      <c r="L53">
        <v>2017</v>
      </c>
      <c r="M53" t="s">
        <v>210</v>
      </c>
      <c r="N53" t="str" cm="1">
        <f t="array" ref="N53">_xlfn.IFS(RIGHT(M53,1)="B",SUBSTITUTE(M53,"B","000000000"),RIGHT(M53,1)="M",SUBSTITUTE(M53,"M","000000"))</f>
        <v>$564000000</v>
      </c>
      <c r="O53" s="1" t="str">
        <f t="shared" si="2"/>
        <v>564000000</v>
      </c>
      <c r="P53" s="10">
        <v>564000000</v>
      </c>
      <c r="Q53" t="s">
        <v>211</v>
      </c>
      <c r="R53" s="2" t="str" cm="1">
        <f t="array" ref="R53:T53">_xlfn.TEXTSPLIT(Q53,",")</f>
        <v>DFJ Growth Fund</v>
      </c>
      <c r="S53" s="2" t="str">
        <v xml:space="preserve"> Coatue Management</v>
      </c>
      <c r="T53" s="2" t="str">
        <v xml:space="preserve"> Addition</v>
      </c>
      <c r="U53" s="2"/>
    </row>
    <row r="54" spans="1:21" x14ac:dyDescent="0.3">
      <c r="A54" t="s">
        <v>212</v>
      </c>
      <c r="B54">
        <v>1</v>
      </c>
      <c r="C54" t="s">
        <v>194</v>
      </c>
      <c r="D54" t="str">
        <f t="shared" si="0"/>
        <v>10000000000</v>
      </c>
      <c r="E54" s="2">
        <v>10000000000</v>
      </c>
      <c r="F54" s="4">
        <v>42441</v>
      </c>
      <c r="G54">
        <f t="shared" si="1"/>
        <v>2016</v>
      </c>
      <c r="H54" t="s">
        <v>27</v>
      </c>
      <c r="I54" t="s">
        <v>13</v>
      </c>
      <c r="J54" t="s">
        <v>14</v>
      </c>
      <c r="K54" t="s">
        <v>15</v>
      </c>
      <c r="L54">
        <v>2015</v>
      </c>
      <c r="M54" t="s">
        <v>41</v>
      </c>
      <c r="N54" t="str" cm="1">
        <f t="array" ref="N54">_xlfn.IFS(RIGHT(M54,1)="B",SUBSTITUTE(M54,"B","000000000"),RIGHT(M54,1)="M",SUBSTITUTE(M54,"M","000000"))</f>
        <v>$4000000000</v>
      </c>
      <c r="O54" s="1" t="str">
        <f t="shared" si="2"/>
        <v>4000000000</v>
      </c>
      <c r="P54" s="10">
        <v>4000000000</v>
      </c>
      <c r="Q54" t="s">
        <v>213</v>
      </c>
      <c r="R54" s="2" t="str" cm="1">
        <f t="array" ref="R54:S54">_xlfn.TEXTSPLIT(Q54,",")</f>
        <v>Sequoia Capital China</v>
      </c>
      <c r="S54" s="2" t="str">
        <v xml:space="preserve"> GX Capital</v>
      </c>
      <c r="T54" s="2"/>
      <c r="U54" s="2"/>
    </row>
    <row r="55" spans="1:21" x14ac:dyDescent="0.3">
      <c r="A55" t="s">
        <v>214</v>
      </c>
      <c r="B55">
        <v>1</v>
      </c>
      <c r="C55" t="s">
        <v>194</v>
      </c>
      <c r="D55" t="str">
        <f t="shared" si="0"/>
        <v>10000000000</v>
      </c>
      <c r="E55" s="2">
        <v>10000000000</v>
      </c>
      <c r="F55" s="4">
        <v>44501</v>
      </c>
      <c r="G55">
        <f t="shared" si="1"/>
        <v>2021</v>
      </c>
      <c r="H55" t="s">
        <v>33</v>
      </c>
      <c r="I55" t="s">
        <v>133</v>
      </c>
      <c r="J55" t="s">
        <v>22</v>
      </c>
      <c r="K55" t="s">
        <v>23</v>
      </c>
      <c r="L55">
        <v>2015</v>
      </c>
      <c r="M55" t="s">
        <v>146</v>
      </c>
      <c r="N55" t="str" cm="1">
        <f t="array" ref="N55">_xlfn.IFS(RIGHT(M55,1)="B",SUBSTITUTE(M55,"B","000000000"),RIGHT(M55,1)="M",SUBSTITUTE(M55,"M","000000"))</f>
        <v>$1000000000</v>
      </c>
      <c r="O55" s="1" t="str">
        <f t="shared" si="2"/>
        <v>1000000000</v>
      </c>
      <c r="P55" s="10">
        <v>1000000000</v>
      </c>
      <c r="Q55" t="s">
        <v>215</v>
      </c>
      <c r="R55" s="2" t="str" cm="1">
        <f t="array" ref="R55:T55">_xlfn.TEXTSPLIT(Q55,",")</f>
        <v>Ribbit Capital</v>
      </c>
      <c r="S55" s="2" t="str">
        <v xml:space="preserve"> capitalG</v>
      </c>
      <c r="T55" s="2" t="str">
        <v xml:space="preserve"> Softbank Group</v>
      </c>
      <c r="U55" s="2"/>
    </row>
    <row r="56" spans="1:21" x14ac:dyDescent="0.3">
      <c r="A56" t="s">
        <v>216</v>
      </c>
      <c r="B56">
        <v>1</v>
      </c>
      <c r="C56" t="s">
        <v>194</v>
      </c>
      <c r="D56" t="str">
        <f t="shared" si="0"/>
        <v>10000000000</v>
      </c>
      <c r="E56" s="2">
        <v>10000000000</v>
      </c>
      <c r="F56" s="4">
        <v>43951</v>
      </c>
      <c r="G56">
        <f t="shared" si="1"/>
        <v>2020</v>
      </c>
      <c r="H56" t="s">
        <v>45</v>
      </c>
      <c r="I56" t="s">
        <v>34</v>
      </c>
      <c r="J56" t="s">
        <v>22</v>
      </c>
      <c r="K56" t="s">
        <v>23</v>
      </c>
      <c r="L56">
        <v>2012</v>
      </c>
      <c r="M56" t="s">
        <v>217</v>
      </c>
      <c r="N56" t="str" cm="1">
        <f t="array" ref="N56">_xlfn.IFS(RIGHT(M56,1)="B",SUBSTITUTE(M56,"B","000000000"),RIGHT(M56,1)="M",SUBSTITUTE(M56,"M","000000"))</f>
        <v>$333000000</v>
      </c>
      <c r="O56" s="1" t="str">
        <f t="shared" si="2"/>
        <v>333000000</v>
      </c>
      <c r="P56" s="10">
        <v>333000000</v>
      </c>
      <c r="Q56" t="s">
        <v>218</v>
      </c>
      <c r="R56" s="2" t="str" cm="1">
        <f t="array" ref="R56:T56">_xlfn.TEXTSPLIT(Q56,",")</f>
        <v>Index Ventures</v>
      </c>
      <c r="S56" s="2" t="str">
        <v xml:space="preserve"> Greylock Partners</v>
      </c>
      <c r="T56" s="2" t="str">
        <v xml:space="preserve"> Kleiner Perkins Caufield &amp; Byers</v>
      </c>
      <c r="U56" s="2"/>
    </row>
    <row r="57" spans="1:21" x14ac:dyDescent="0.3">
      <c r="A57" t="s">
        <v>219</v>
      </c>
      <c r="B57">
        <v>1</v>
      </c>
      <c r="C57" t="s">
        <v>194</v>
      </c>
      <c r="D57" t="str">
        <f t="shared" si="0"/>
        <v>10000000000</v>
      </c>
      <c r="E57" s="2">
        <v>10000000000</v>
      </c>
      <c r="F57" s="4">
        <v>42356</v>
      </c>
      <c r="G57">
        <f t="shared" si="1"/>
        <v>2015</v>
      </c>
      <c r="H57" t="s">
        <v>33</v>
      </c>
      <c r="I57" t="s">
        <v>34</v>
      </c>
      <c r="J57" t="s">
        <v>22</v>
      </c>
      <c r="K57" t="s">
        <v>23</v>
      </c>
      <c r="L57">
        <v>2011</v>
      </c>
      <c r="M57" t="s">
        <v>220</v>
      </c>
      <c r="N57" t="str" cm="1">
        <f t="array" ref="N57">_xlfn.IFS(RIGHT(M57,1)="B",SUBSTITUTE(M57,"B","000000000"),RIGHT(M57,1)="M",SUBSTITUTE(M57,"M","000000"))</f>
        <v>$691000000</v>
      </c>
      <c r="O57" s="1" t="str">
        <f t="shared" si="2"/>
        <v>691000000</v>
      </c>
      <c r="P57" s="10">
        <v>691000000</v>
      </c>
      <c r="Q57" t="s">
        <v>221</v>
      </c>
      <c r="R57" s="2" t="str" cm="1">
        <f t="array" ref="R57:T57">_xlfn.TEXTSPLIT(Q57,",")</f>
        <v>General Catalyst Partners</v>
      </c>
      <c r="S57" s="2" t="str">
        <v xml:space="preserve"> Google Ventures</v>
      </c>
      <c r="T57" s="2" t="str">
        <v xml:space="preserve"> Kleiner Perkins Caufield &amp; Byers</v>
      </c>
      <c r="U57" s="2"/>
    </row>
    <row r="58" spans="1:21" x14ac:dyDescent="0.3">
      <c r="A58" t="s">
        <v>222</v>
      </c>
      <c r="B58">
        <v>1</v>
      </c>
      <c r="C58" t="s">
        <v>194</v>
      </c>
      <c r="D58" t="str">
        <f t="shared" si="0"/>
        <v>10000000000</v>
      </c>
      <c r="E58" s="2">
        <v>10000000000</v>
      </c>
      <c r="F58" s="4">
        <v>43517</v>
      </c>
      <c r="G58">
        <f t="shared" si="1"/>
        <v>2019</v>
      </c>
      <c r="H58" t="s">
        <v>57</v>
      </c>
      <c r="I58" t="s">
        <v>223</v>
      </c>
      <c r="J58" t="s">
        <v>224</v>
      </c>
      <c r="K58" t="s">
        <v>15</v>
      </c>
      <c r="L58">
        <v>2013</v>
      </c>
      <c r="M58" t="s">
        <v>29</v>
      </c>
      <c r="N58" t="str" cm="1">
        <f t="array" ref="N58">_xlfn.IFS(RIGHT(M58,1)="B",SUBSTITUTE(M58,"B","000000000"),RIGHT(M58,1)="M",SUBSTITUTE(M58,"M","000000"))</f>
        <v>$2000000000</v>
      </c>
      <c r="O58" s="1" t="str">
        <f t="shared" si="2"/>
        <v>2000000000</v>
      </c>
      <c r="P58" s="10">
        <v>2000000000</v>
      </c>
      <c r="Q58" t="s">
        <v>225</v>
      </c>
      <c r="R58" s="2" t="str" cm="1">
        <f t="array" ref="R58:T58">_xlfn.TEXTSPLIT(Q58,",")</f>
        <v>MindWorks Ventures</v>
      </c>
      <c r="S58" s="2" t="str">
        <v xml:space="preserve"> Shunwei Capital Partners</v>
      </c>
      <c r="T58" s="2" t="str">
        <v xml:space="preserve"> Xiang He Capital</v>
      </c>
      <c r="U58" s="2"/>
    </row>
    <row r="59" spans="1:21" x14ac:dyDescent="0.3">
      <c r="A59" t="s">
        <v>226</v>
      </c>
      <c r="B59">
        <v>1</v>
      </c>
      <c r="C59" t="s">
        <v>194</v>
      </c>
      <c r="D59" t="str">
        <f t="shared" si="0"/>
        <v>10000000000</v>
      </c>
      <c r="E59" s="2">
        <v>10000000000</v>
      </c>
      <c r="F59" s="4">
        <v>43922</v>
      </c>
      <c r="G59">
        <f t="shared" si="1"/>
        <v>2020</v>
      </c>
      <c r="H59" t="s">
        <v>45</v>
      </c>
      <c r="I59" t="s">
        <v>34</v>
      </c>
      <c r="J59" t="s">
        <v>22</v>
      </c>
      <c r="K59" t="s">
        <v>23</v>
      </c>
      <c r="L59">
        <v>2016</v>
      </c>
      <c r="M59" t="s">
        <v>227</v>
      </c>
      <c r="N59" t="str" cm="1">
        <f t="array" ref="N59">_xlfn.IFS(RIGHT(M59,1)="B",SUBSTITUTE(M59,"B","000000000"),RIGHT(M59,1)="M",SUBSTITUTE(M59,"M","000000"))</f>
        <v>$343000000</v>
      </c>
      <c r="O59" s="1" t="str">
        <f t="shared" si="2"/>
        <v>343000000</v>
      </c>
      <c r="P59" s="10">
        <v>343000000</v>
      </c>
      <c r="Q59" t="s">
        <v>228</v>
      </c>
      <c r="R59" s="2" t="str" cm="1">
        <f t="array" ref="R59:T59">_xlfn.TEXTSPLIT(Q59,",")</f>
        <v>Index Ventures</v>
      </c>
      <c r="S59" s="2" t="str">
        <v xml:space="preserve"> Draft Ventures</v>
      </c>
      <c r="T59" s="2" t="str">
        <v xml:space="preserve"> Felicis Ventures</v>
      </c>
      <c r="U59" s="2"/>
    </row>
    <row r="60" spans="1:21" x14ac:dyDescent="0.3">
      <c r="A60" t="s">
        <v>229</v>
      </c>
      <c r="B60">
        <v>1</v>
      </c>
      <c r="C60" t="s">
        <v>194</v>
      </c>
      <c r="D60" t="str">
        <f t="shared" si="0"/>
        <v>10000000000</v>
      </c>
      <c r="E60" s="2">
        <v>10000000000</v>
      </c>
      <c r="F60" s="4">
        <v>42947</v>
      </c>
      <c r="G60">
        <f t="shared" si="1"/>
        <v>2017</v>
      </c>
      <c r="H60" t="s">
        <v>45</v>
      </c>
      <c r="I60" t="s">
        <v>34</v>
      </c>
      <c r="J60" t="s">
        <v>22</v>
      </c>
      <c r="K60" t="s">
        <v>23</v>
      </c>
      <c r="L60">
        <v>2005</v>
      </c>
      <c r="M60" t="s">
        <v>146</v>
      </c>
      <c r="N60" t="str" cm="1">
        <f t="array" ref="N60">_xlfn.IFS(RIGHT(M60,1)="B",SUBSTITUTE(M60,"B","000000000"),RIGHT(M60,1)="M",SUBSTITUTE(M60,"M","000000"))</f>
        <v>$1000000000</v>
      </c>
      <c r="O60" s="1" t="str">
        <f t="shared" si="2"/>
        <v>1000000000</v>
      </c>
      <c r="P60" s="10">
        <v>1000000000</v>
      </c>
      <c r="Q60" t="s">
        <v>230</v>
      </c>
      <c r="R60" s="2" t="str" cm="1">
        <f t="array" ref="R60:T60">_xlfn.TEXTSPLIT(Q60,",")</f>
        <v>Y Combinator</v>
      </c>
      <c r="S60" s="2" t="str">
        <v xml:space="preserve"> Sequoia Capital</v>
      </c>
      <c r="T60" s="2" t="str">
        <v xml:space="preserve"> Coatue Management</v>
      </c>
      <c r="U60" s="2"/>
    </row>
    <row r="61" spans="1:21" x14ac:dyDescent="0.3">
      <c r="A61" t="s">
        <v>231</v>
      </c>
      <c r="B61">
        <v>1</v>
      </c>
      <c r="C61" t="s">
        <v>194</v>
      </c>
      <c r="D61" t="str">
        <f t="shared" si="0"/>
        <v>10000000000</v>
      </c>
      <c r="E61" s="2">
        <v>10000000000</v>
      </c>
      <c r="F61" s="4">
        <v>43376</v>
      </c>
      <c r="G61">
        <f t="shared" si="1"/>
        <v>2018</v>
      </c>
      <c r="H61" t="s">
        <v>45</v>
      </c>
      <c r="I61" t="s">
        <v>34</v>
      </c>
      <c r="J61" t="s">
        <v>22</v>
      </c>
      <c r="K61" t="s">
        <v>23</v>
      </c>
      <c r="L61">
        <v>2011</v>
      </c>
      <c r="M61" t="s">
        <v>232</v>
      </c>
      <c r="N61" t="str" cm="1">
        <f t="array" ref="N61">_xlfn.IFS(RIGHT(M61,1)="B",SUBSTITUTE(M61,"B","000000000"),RIGHT(M61,1)="M",SUBSTITUTE(M61,"M","000000"))</f>
        <v>$497000000</v>
      </c>
      <c r="O61" s="1" t="str">
        <f t="shared" si="2"/>
        <v>497000000</v>
      </c>
      <c r="P61" s="10">
        <v>497000000</v>
      </c>
      <c r="Q61" t="s">
        <v>233</v>
      </c>
      <c r="R61" s="2" t="str" cm="1">
        <f t="array" ref="R61:T61">_xlfn.TEXTSPLIT(Q61,",")</f>
        <v>DJF</v>
      </c>
      <c r="S61" s="2" t="str">
        <v xml:space="preserve"> Salesforce Ventures</v>
      </c>
      <c r="T61" s="2" t="str">
        <v xml:space="preserve"> Storm Ventures</v>
      </c>
      <c r="U61" s="2"/>
    </row>
    <row r="62" spans="1:21" x14ac:dyDescent="0.3">
      <c r="A62" t="s">
        <v>234</v>
      </c>
      <c r="B62">
        <v>1</v>
      </c>
      <c r="C62" t="s">
        <v>194</v>
      </c>
      <c r="D62" t="str">
        <f t="shared" si="0"/>
        <v>10000000000</v>
      </c>
      <c r="E62" s="2">
        <v>10000000000</v>
      </c>
      <c r="F62" s="4">
        <v>44027</v>
      </c>
      <c r="G62">
        <f t="shared" si="1"/>
        <v>2020</v>
      </c>
      <c r="H62" t="s">
        <v>20</v>
      </c>
      <c r="I62" t="s">
        <v>235</v>
      </c>
      <c r="J62" t="s">
        <v>22</v>
      </c>
      <c r="K62" t="s">
        <v>23</v>
      </c>
      <c r="L62">
        <v>2018</v>
      </c>
      <c r="M62" t="s">
        <v>29</v>
      </c>
      <c r="N62" t="str" cm="1">
        <f t="array" ref="N62">_xlfn.IFS(RIGHT(M62,1)="B",SUBSTITUTE(M62,"B","000000000"),RIGHT(M62,1)="M",SUBSTITUTE(M62,"M","000000"))</f>
        <v>$2000000000</v>
      </c>
      <c r="O62" s="1" t="str">
        <f t="shared" si="2"/>
        <v>2000000000</v>
      </c>
      <c r="P62" s="10">
        <v>2000000000</v>
      </c>
      <c r="Q62" t="s">
        <v>236</v>
      </c>
      <c r="R62" s="2" t="str" cm="1">
        <f t="array" ref="R62:T62">_xlfn.TEXTSPLIT(Q62,",")</f>
        <v>Upper90</v>
      </c>
      <c r="S62" s="2" t="str">
        <v xml:space="preserve"> RiverPark Ventures</v>
      </c>
      <c r="T62" s="2" t="str">
        <v xml:space="preserve"> Advent International</v>
      </c>
      <c r="U62" s="2"/>
    </row>
    <row r="63" spans="1:21" x14ac:dyDescent="0.3">
      <c r="A63" t="s">
        <v>237</v>
      </c>
      <c r="B63">
        <v>1</v>
      </c>
      <c r="C63" t="s">
        <v>238</v>
      </c>
      <c r="D63" t="str">
        <f t="shared" si="0"/>
        <v>9000000000</v>
      </c>
      <c r="E63" s="2">
        <v>9000000000</v>
      </c>
      <c r="F63" s="4">
        <v>44399</v>
      </c>
      <c r="G63">
        <f t="shared" si="1"/>
        <v>2021</v>
      </c>
      <c r="H63" t="s">
        <v>33</v>
      </c>
      <c r="I63" t="s">
        <v>239</v>
      </c>
      <c r="J63" t="s">
        <v>240</v>
      </c>
      <c r="K63" t="s">
        <v>15</v>
      </c>
      <c r="L63">
        <v>2012</v>
      </c>
      <c r="M63" t="s">
        <v>241</v>
      </c>
      <c r="N63" t="str" cm="1">
        <f t="array" ref="N63">_xlfn.IFS(RIGHT(M63,1)="B",SUBSTITUTE(M63,"B","000000000"),RIGHT(M63,1)="M",SUBSTITUTE(M63,"M","000000"))</f>
        <v>$71000000</v>
      </c>
      <c r="O63" s="1" t="str">
        <f t="shared" si="2"/>
        <v>71000000</v>
      </c>
      <c r="P63" s="10">
        <v>71000000</v>
      </c>
      <c r="Q63" t="s">
        <v>242</v>
      </c>
      <c r="R63" s="2" t="str" cm="1">
        <f t="array" ref="R63:T63">_xlfn.TEXTSPLIT(Q63,",")</f>
        <v>Qualcomm Ventures</v>
      </c>
      <c r="S63" s="2" t="str">
        <v xml:space="preserve"> Woori Investment</v>
      </c>
      <c r="T63" s="2" t="str">
        <v xml:space="preserve"> Hanwha Investment &amp; Securities</v>
      </c>
      <c r="U63" s="2"/>
    </row>
    <row r="64" spans="1:21" x14ac:dyDescent="0.3">
      <c r="A64" t="s">
        <v>243</v>
      </c>
      <c r="B64">
        <v>1</v>
      </c>
      <c r="C64" t="s">
        <v>238</v>
      </c>
      <c r="D64" t="str">
        <f t="shared" si="0"/>
        <v>9000000000</v>
      </c>
      <c r="E64" s="2">
        <v>9000000000</v>
      </c>
      <c r="F64" s="4">
        <v>43626</v>
      </c>
      <c r="G64">
        <f t="shared" si="1"/>
        <v>2019</v>
      </c>
      <c r="H64" t="s">
        <v>200</v>
      </c>
      <c r="I64" t="s">
        <v>239</v>
      </c>
      <c r="J64" t="s">
        <v>240</v>
      </c>
      <c r="K64" t="s">
        <v>15</v>
      </c>
      <c r="L64">
        <v>2005</v>
      </c>
      <c r="M64" t="s">
        <v>29</v>
      </c>
      <c r="N64" t="str" cm="1">
        <f t="array" ref="N64">_xlfn.IFS(RIGHT(M64,1)="B",SUBSTITUTE(M64,"B","000000000"),RIGHT(M64,1)="M",SUBSTITUTE(M64,"M","000000"))</f>
        <v>$2000000000</v>
      </c>
      <c r="O64" s="1" t="str">
        <f t="shared" si="2"/>
        <v>2000000000</v>
      </c>
      <c r="P64" s="10">
        <v>2000000000</v>
      </c>
      <c r="Q64" t="s">
        <v>244</v>
      </c>
      <c r="R64" s="2" t="str" cm="1">
        <f t="array" ref="R64:T64">_xlfn.TEXTSPLIT(Q64,",")</f>
        <v>SBI Investment Korea</v>
      </c>
      <c r="S64" s="2" t="str">
        <v xml:space="preserve"> Partners Investment</v>
      </c>
      <c r="T64" s="2" t="str">
        <v xml:space="preserve"> GIC</v>
      </c>
      <c r="U64" s="2"/>
    </row>
    <row r="65" spans="1:21" x14ac:dyDescent="0.3">
      <c r="A65" t="s">
        <v>245</v>
      </c>
      <c r="B65">
        <v>1</v>
      </c>
      <c r="C65" t="s">
        <v>238</v>
      </c>
      <c r="D65" t="str">
        <f t="shared" si="0"/>
        <v>9000000000</v>
      </c>
      <c r="E65" s="2">
        <v>9000000000</v>
      </c>
      <c r="F65" s="4">
        <v>43292</v>
      </c>
      <c r="G65">
        <f t="shared" si="1"/>
        <v>2018</v>
      </c>
      <c r="H65" t="s">
        <v>12</v>
      </c>
      <c r="I65" t="s">
        <v>246</v>
      </c>
      <c r="J65" t="s">
        <v>22</v>
      </c>
      <c r="K65" t="s">
        <v>23</v>
      </c>
      <c r="L65">
        <v>2016</v>
      </c>
      <c r="M65" t="s">
        <v>146</v>
      </c>
      <c r="N65" t="str" cm="1">
        <f t="array" ref="N65">_xlfn.IFS(RIGHT(M65,1)="B",SUBSTITUTE(M65,"B","000000000"),RIGHT(M65,1)="M",SUBSTITUTE(M65,"M","000000"))</f>
        <v>$1000000000</v>
      </c>
      <c r="O65" s="1" t="str">
        <f t="shared" si="2"/>
        <v>1000000000</v>
      </c>
      <c r="P65" s="10">
        <v>1000000000</v>
      </c>
      <c r="Q65" t="s">
        <v>247</v>
      </c>
      <c r="R65" s="2" t="str" cm="1">
        <f t="array" ref="R65:T65">_xlfn.TEXTSPLIT(Q65,",")</f>
        <v>Sequoia Capital China</v>
      </c>
      <c r="S65" s="2" t="str">
        <v xml:space="preserve"> IDG Capital</v>
      </c>
      <c r="T65" s="2" t="str">
        <v xml:space="preserve"> DCM Ventures</v>
      </c>
      <c r="U65" s="2"/>
    </row>
    <row r="66" spans="1:21" x14ac:dyDescent="0.3">
      <c r="A66" t="s">
        <v>248</v>
      </c>
      <c r="B66">
        <v>1</v>
      </c>
      <c r="C66" t="s">
        <v>238</v>
      </c>
      <c r="D66" t="str">
        <f t="shared" si="0"/>
        <v>9000000000</v>
      </c>
      <c r="E66" s="2">
        <v>9000000000</v>
      </c>
      <c r="F66" s="4">
        <v>43507</v>
      </c>
      <c r="G66">
        <f t="shared" si="1"/>
        <v>2019</v>
      </c>
      <c r="H66" t="s">
        <v>173</v>
      </c>
      <c r="I66" t="s">
        <v>249</v>
      </c>
      <c r="J66" t="s">
        <v>22</v>
      </c>
      <c r="K66" t="s">
        <v>23</v>
      </c>
      <c r="L66">
        <v>2016</v>
      </c>
      <c r="M66" t="s">
        <v>29</v>
      </c>
      <c r="N66" t="str" cm="1">
        <f t="array" ref="N66">_xlfn.IFS(RIGHT(M66,1)="B",SUBSTITUTE(M66,"B","000000000"),RIGHT(M66,1)="M",SUBSTITUTE(M66,"M","000000"))</f>
        <v>$2000000000</v>
      </c>
      <c r="O66" s="1" t="str">
        <f t="shared" si="2"/>
        <v>2000000000</v>
      </c>
      <c r="P66" s="10">
        <v>2000000000</v>
      </c>
      <c r="Q66" t="s">
        <v>250</v>
      </c>
      <c r="R66" s="2" t="str" cm="1">
        <f t="array" ref="R66:T66">_xlfn.TEXTSPLIT(Q66,",")</f>
        <v>SoftBank Group</v>
      </c>
      <c r="S66" s="2" t="str">
        <v xml:space="preserve"> Greylock Partners</v>
      </c>
      <c r="T66" s="2" t="str">
        <v xml:space="preserve"> Gaorong Capital</v>
      </c>
      <c r="U66" s="2"/>
    </row>
    <row r="67" spans="1:21" x14ac:dyDescent="0.3">
      <c r="A67" t="s">
        <v>251</v>
      </c>
      <c r="B67">
        <v>1</v>
      </c>
      <c r="C67" t="s">
        <v>238</v>
      </c>
      <c r="D67" t="str">
        <f t="shared" ref="D67:D130" si="3">SUBSTITUTE(RIGHT(C67,LEN(C67)-1),"B","000000000")</f>
        <v>9000000000</v>
      </c>
      <c r="E67" s="2">
        <v>9000000000</v>
      </c>
      <c r="F67" s="4">
        <v>43851</v>
      </c>
      <c r="G67">
        <f t="shared" ref="G67:G130" si="4">YEAR(F67)</f>
        <v>2020</v>
      </c>
      <c r="H67" t="s">
        <v>252</v>
      </c>
      <c r="I67" t="s">
        <v>204</v>
      </c>
      <c r="J67" t="s">
        <v>22</v>
      </c>
      <c r="K67" t="s">
        <v>23</v>
      </c>
      <c r="L67">
        <v>2015</v>
      </c>
      <c r="M67" t="s">
        <v>146</v>
      </c>
      <c r="N67" t="str" cm="1">
        <f t="array" ref="N67">_xlfn.IFS(RIGHT(M67,1)="B",SUBSTITUTE(M67,"B","000000000"),RIGHT(M67,1)="M",SUBSTITUTE(M67,"M","000000"))</f>
        <v>$1000000000</v>
      </c>
      <c r="O67" s="1" t="str">
        <f t="shared" ref="O67:O130" si="5">IFERROR(RIGHT(N67,(LEN(N67))-1),"unknown")</f>
        <v>1000000000</v>
      </c>
      <c r="P67" s="10">
        <v>1000000000</v>
      </c>
      <c r="Q67" t="s">
        <v>253</v>
      </c>
      <c r="R67" s="2" t="str" cm="1">
        <f t="array" ref="R67:T67">_xlfn.TEXTSPLIT(Q67,",")</f>
        <v>BOLDstart Ventures</v>
      </c>
      <c r="S67" s="2" t="str">
        <v xml:space="preserve"> Google Ventures</v>
      </c>
      <c r="T67" s="2" t="str">
        <v xml:space="preserve"> Accel</v>
      </c>
      <c r="U67" s="2"/>
    </row>
    <row r="68" spans="1:21" x14ac:dyDescent="0.3">
      <c r="A68" t="s">
        <v>254</v>
      </c>
      <c r="B68">
        <v>1</v>
      </c>
      <c r="C68" t="s">
        <v>238</v>
      </c>
      <c r="D68" t="str">
        <f t="shared" si="3"/>
        <v>9000000000</v>
      </c>
      <c r="E68" s="2">
        <v>9000000000</v>
      </c>
      <c r="F68" s="4">
        <v>44105</v>
      </c>
      <c r="G68">
        <f t="shared" si="4"/>
        <v>2020</v>
      </c>
      <c r="H68" t="s">
        <v>27</v>
      </c>
      <c r="I68" t="s">
        <v>255</v>
      </c>
      <c r="J68" t="s">
        <v>256</v>
      </c>
      <c r="K68" t="s">
        <v>23</v>
      </c>
      <c r="L68">
        <v>2016</v>
      </c>
      <c r="M68" t="s">
        <v>29</v>
      </c>
      <c r="N68" t="str" cm="1">
        <f t="array" ref="N68">_xlfn.IFS(RIGHT(M68,1)="B",SUBSTITUTE(M68,"B","000000000"),RIGHT(M68,1)="M",SUBSTITUTE(M68,"M","000000"))</f>
        <v>$2000000000</v>
      </c>
      <c r="O68" s="1" t="str">
        <f t="shared" si="5"/>
        <v>2000000000</v>
      </c>
      <c r="P68" s="10">
        <v>2000000000</v>
      </c>
      <c r="Q68" t="s">
        <v>257</v>
      </c>
      <c r="R68" s="2" t="str" cm="1">
        <f t="array" ref="R68:T68">_xlfn.TEXTSPLIT(Q68,",")</f>
        <v>DST Global</v>
      </c>
      <c r="S68" s="2" t="str">
        <v xml:space="preserve"> SoftBank Group</v>
      </c>
      <c r="T68" s="2" t="str">
        <v xml:space="preserve"> Mountain Nazca</v>
      </c>
      <c r="U68" s="2"/>
    </row>
    <row r="69" spans="1:21" x14ac:dyDescent="0.3">
      <c r="A69" t="s">
        <v>258</v>
      </c>
      <c r="B69">
        <v>1</v>
      </c>
      <c r="C69" t="s">
        <v>238</v>
      </c>
      <c r="D69" t="str">
        <f t="shared" si="3"/>
        <v>9000000000</v>
      </c>
      <c r="E69" s="2">
        <v>9000000000</v>
      </c>
      <c r="F69" s="4">
        <v>43475</v>
      </c>
      <c r="G69">
        <f t="shared" si="4"/>
        <v>2019</v>
      </c>
      <c r="H69" t="s">
        <v>33</v>
      </c>
      <c r="I69" t="s">
        <v>259</v>
      </c>
      <c r="J69" t="s">
        <v>191</v>
      </c>
      <c r="K69" t="s">
        <v>40</v>
      </c>
      <c r="L69">
        <v>2013</v>
      </c>
      <c r="M69" t="s">
        <v>29</v>
      </c>
      <c r="N69" t="str" cm="1">
        <f t="array" ref="N69">_xlfn.IFS(RIGHT(M69,1)="B",SUBSTITUTE(M69,"B","000000000"),RIGHT(M69,1)="M",SUBSTITUTE(M69,"M","000000"))</f>
        <v>$2000000000</v>
      </c>
      <c r="O69" s="1" t="str">
        <f t="shared" si="5"/>
        <v>2000000000</v>
      </c>
      <c r="P69" s="10">
        <v>2000000000</v>
      </c>
      <c r="Q69" t="s">
        <v>260</v>
      </c>
      <c r="R69" s="2" t="str" cm="1">
        <f t="array" ref="R69:T69">_xlfn.TEXTSPLIT(Q69,",")</f>
        <v>Redalpine Venture Partners</v>
      </c>
      <c r="S69" s="2" t="str">
        <v xml:space="preserve"> Earlybird Venture Capital</v>
      </c>
      <c r="T69" s="2" t="str">
        <v xml:space="preserve"> Valar Ventures</v>
      </c>
      <c r="U69" s="2"/>
    </row>
    <row r="70" spans="1:21" x14ac:dyDescent="0.3">
      <c r="A70" t="s">
        <v>261</v>
      </c>
      <c r="B70">
        <v>1</v>
      </c>
      <c r="C70" t="s">
        <v>238</v>
      </c>
      <c r="D70" t="str">
        <f t="shared" si="3"/>
        <v>9000000000</v>
      </c>
      <c r="E70" s="2">
        <v>9000000000</v>
      </c>
      <c r="F70" s="4">
        <v>44152</v>
      </c>
      <c r="G70">
        <f t="shared" si="4"/>
        <v>2020</v>
      </c>
      <c r="H70" t="s">
        <v>45</v>
      </c>
      <c r="I70" t="s">
        <v>204</v>
      </c>
      <c r="J70" t="s">
        <v>22</v>
      </c>
      <c r="K70" t="s">
        <v>23</v>
      </c>
      <c r="L70">
        <v>2012</v>
      </c>
      <c r="M70" t="s">
        <v>262</v>
      </c>
      <c r="N70" t="str" cm="1">
        <f t="array" ref="N70">_xlfn.IFS(RIGHT(M70,1)="B",SUBSTITUTE(M70,"B","000000000"),RIGHT(M70,1)="M",SUBSTITUTE(M70,"M","000000"))</f>
        <v>$679000000</v>
      </c>
      <c r="O70" s="1" t="str">
        <f t="shared" si="5"/>
        <v>679000000</v>
      </c>
      <c r="P70" s="10">
        <v>679000000</v>
      </c>
      <c r="Q70" t="s">
        <v>263</v>
      </c>
      <c r="R70" s="2" t="str" cm="1">
        <f t="array" ref="R70:T70">_xlfn.TEXTSPLIT(Q70,",")</f>
        <v>Summit Partners</v>
      </c>
      <c r="S70" s="2" t="str">
        <v xml:space="preserve"> Accel</v>
      </c>
      <c r="T70" s="2" t="str">
        <v xml:space="preserve"> Astral Capital</v>
      </c>
      <c r="U70" s="2"/>
    </row>
    <row r="71" spans="1:21" x14ac:dyDescent="0.3">
      <c r="A71" t="s">
        <v>264</v>
      </c>
      <c r="B71">
        <v>1</v>
      </c>
      <c r="C71" t="s">
        <v>238</v>
      </c>
      <c r="D71" t="str">
        <f t="shared" si="3"/>
        <v>9000000000</v>
      </c>
      <c r="E71" s="2">
        <v>9000000000</v>
      </c>
      <c r="F71" s="4">
        <v>43063</v>
      </c>
      <c r="G71">
        <f t="shared" si="4"/>
        <v>2017</v>
      </c>
      <c r="H71" t="s">
        <v>265</v>
      </c>
      <c r="I71" t="s">
        <v>34</v>
      </c>
      <c r="J71" t="s">
        <v>22</v>
      </c>
      <c r="K71" t="s">
        <v>23</v>
      </c>
      <c r="L71">
        <v>2015</v>
      </c>
      <c r="M71" t="s">
        <v>110</v>
      </c>
      <c r="N71" t="str" cm="1">
        <f t="array" ref="N71">_xlfn.IFS(RIGHT(M71,1)="B",SUBSTITUTE(M71,"B","000000000"),RIGHT(M71,1)="M",SUBSTITUTE(M71,"M","000000"))</f>
        <v>$770000000</v>
      </c>
      <c r="O71" s="1" t="str">
        <f t="shared" si="5"/>
        <v>770000000</v>
      </c>
      <c r="P71" s="10">
        <v>770000000</v>
      </c>
      <c r="Q71" t="s">
        <v>266</v>
      </c>
      <c r="R71" s="2" t="str" cm="1">
        <f t="array" ref="R71:U71">_xlfn.TEXTSPLIT(Q71,",")</f>
        <v>Nintendo</v>
      </c>
      <c r="S71" s="2" t="str">
        <v xml:space="preserve"> Google</v>
      </c>
      <c r="T71" s="2" t="str">
        <v xml:space="preserve"> Pokemon Company International</v>
      </c>
      <c r="U71" s="2" t="str">
        <v xml:space="preserve"> Spark Capital</v>
      </c>
    </row>
    <row r="72" spans="1:21" x14ac:dyDescent="0.3">
      <c r="A72" t="s">
        <v>267</v>
      </c>
      <c r="B72">
        <v>1</v>
      </c>
      <c r="C72" t="s">
        <v>238</v>
      </c>
      <c r="D72" t="str">
        <f t="shared" si="3"/>
        <v>9000000000</v>
      </c>
      <c r="E72" s="2">
        <v>9000000000</v>
      </c>
      <c r="F72" s="4">
        <v>42094</v>
      </c>
      <c r="G72">
        <f t="shared" si="4"/>
        <v>2015</v>
      </c>
      <c r="H72" t="s">
        <v>252</v>
      </c>
      <c r="I72" t="s">
        <v>268</v>
      </c>
      <c r="J72" t="s">
        <v>22</v>
      </c>
      <c r="K72" t="s">
        <v>23</v>
      </c>
      <c r="L72">
        <v>2007</v>
      </c>
      <c r="M72" t="s">
        <v>269</v>
      </c>
      <c r="N72" t="str" cm="1">
        <f t="array" ref="N72">_xlfn.IFS(RIGHT(M72,1)="B",SUBSTITUTE(M72,"B","000000000"),RIGHT(M72,1)="M",SUBSTITUTE(M72,"M","000000"))</f>
        <v>$775000000</v>
      </c>
      <c r="O72" s="1" t="str">
        <f t="shared" si="5"/>
        <v>775000000</v>
      </c>
      <c r="P72" s="10">
        <v>775000000</v>
      </c>
      <c r="Q72" t="s">
        <v>270</v>
      </c>
      <c r="R72" s="2" t="str" cm="1">
        <f t="array" ref="R72:T72">_xlfn.TEXTSPLIT(Q72,",")</f>
        <v>Andreessen Horowitz</v>
      </c>
      <c r="S72" s="2" t="str">
        <v xml:space="preserve"> Nor-Cal Invest</v>
      </c>
      <c r="T72" s="2" t="str">
        <v xml:space="preserve"> TPG Growth</v>
      </c>
      <c r="U72" s="2"/>
    </row>
    <row r="73" spans="1:21" x14ac:dyDescent="0.3">
      <c r="A73" t="s">
        <v>271</v>
      </c>
      <c r="B73">
        <v>1</v>
      </c>
      <c r="C73" t="s">
        <v>16</v>
      </c>
      <c r="D73" t="str">
        <f t="shared" si="3"/>
        <v>8000000000</v>
      </c>
      <c r="E73" s="2">
        <v>8000000000</v>
      </c>
      <c r="F73" s="4">
        <v>43564</v>
      </c>
      <c r="G73">
        <f t="shared" si="4"/>
        <v>2019</v>
      </c>
      <c r="H73" t="s">
        <v>45</v>
      </c>
      <c r="I73" t="s">
        <v>272</v>
      </c>
      <c r="J73" t="s">
        <v>89</v>
      </c>
      <c r="K73" t="s">
        <v>15</v>
      </c>
      <c r="L73">
        <v>2007</v>
      </c>
      <c r="M73" t="s">
        <v>29</v>
      </c>
      <c r="N73" t="str" cm="1">
        <f t="array" ref="N73">_xlfn.IFS(RIGHT(M73,1)="B",SUBSTITUTE(M73,"B","000000000"),RIGHT(M73,1)="M",SUBSTITUTE(M73,"M","000000"))</f>
        <v>$2000000000</v>
      </c>
      <c r="O73" s="1" t="str">
        <f t="shared" si="5"/>
        <v>2000000000</v>
      </c>
      <c r="P73" s="10">
        <v>2000000000</v>
      </c>
      <c r="Q73" t="s">
        <v>273</v>
      </c>
      <c r="R73" s="2" t="str" cm="1">
        <f t="array" ref="R73:T73">_xlfn.TEXTSPLIT(Q73,",")</f>
        <v>Kaalari Capital</v>
      </c>
      <c r="S73" s="2" t="str">
        <v xml:space="preserve"> Tencent Holdings</v>
      </c>
      <c r="T73" s="2" t="str">
        <v xml:space="preserve"> Steadview Capital</v>
      </c>
      <c r="U73" s="2"/>
    </row>
    <row r="74" spans="1:21" x14ac:dyDescent="0.3">
      <c r="A74" t="s">
        <v>274</v>
      </c>
      <c r="B74">
        <v>1</v>
      </c>
      <c r="C74" t="s">
        <v>16</v>
      </c>
      <c r="D74" t="str">
        <f t="shared" si="3"/>
        <v>8000000000</v>
      </c>
      <c r="E74" s="2">
        <v>8000000000</v>
      </c>
      <c r="F74" s="4">
        <v>42027</v>
      </c>
      <c r="G74">
        <f t="shared" si="4"/>
        <v>2015</v>
      </c>
      <c r="H74" t="s">
        <v>161</v>
      </c>
      <c r="I74" t="s">
        <v>28</v>
      </c>
      <c r="J74" t="s">
        <v>14</v>
      </c>
      <c r="K74" t="s">
        <v>15</v>
      </c>
      <c r="L74">
        <v>2006</v>
      </c>
      <c r="M74" t="s">
        <v>275</v>
      </c>
      <c r="N74" t="str" cm="1">
        <f t="array" ref="N74">_xlfn.IFS(RIGHT(M74,1)="B",SUBSTITUTE(M74,"B","000000000"),RIGHT(M74,1)="M",SUBSTITUTE(M74,"M","000000"))</f>
        <v>$105000000</v>
      </c>
      <c r="O74" s="1" t="str">
        <f t="shared" si="5"/>
        <v>105000000</v>
      </c>
      <c r="P74" s="10">
        <v>105000000</v>
      </c>
      <c r="Q74" t="s">
        <v>276</v>
      </c>
      <c r="R74" s="2" t="str" cm="1">
        <f t="array" ref="R74:S74">_xlfn.TEXTSPLIT(Q74,",")</f>
        <v>Accel Partners</v>
      </c>
      <c r="S74" s="2" t="str">
        <v xml:space="preserve"> Sequoia Capital</v>
      </c>
      <c r="T74" s="2"/>
      <c r="U74" s="2"/>
    </row>
    <row r="75" spans="1:21" x14ac:dyDescent="0.3">
      <c r="A75" t="s">
        <v>277</v>
      </c>
      <c r="B75">
        <v>1</v>
      </c>
      <c r="C75" t="s">
        <v>16</v>
      </c>
      <c r="D75" t="str">
        <f t="shared" si="3"/>
        <v>8000000000</v>
      </c>
      <c r="E75" s="2">
        <v>8000000000</v>
      </c>
      <c r="F75" s="4">
        <v>43417</v>
      </c>
      <c r="G75">
        <f t="shared" si="4"/>
        <v>2018</v>
      </c>
      <c r="H75" t="s">
        <v>252</v>
      </c>
      <c r="I75" t="s">
        <v>278</v>
      </c>
      <c r="J75" t="s">
        <v>22</v>
      </c>
      <c r="K75" t="s">
        <v>23</v>
      </c>
      <c r="L75">
        <v>2012</v>
      </c>
      <c r="M75" t="s">
        <v>146</v>
      </c>
      <c r="N75" t="str" cm="1">
        <f t="array" ref="N75">_xlfn.IFS(RIGHT(M75,1)="B",SUBSTITUTE(M75,"B","000000000"),RIGHT(M75,1)="M",SUBSTITUTE(M75,"M","000000"))</f>
        <v>$1000000000</v>
      </c>
      <c r="O75" s="1" t="str">
        <f t="shared" si="5"/>
        <v>1000000000</v>
      </c>
      <c r="P75" s="10">
        <v>1000000000</v>
      </c>
      <c r="Q75" t="s">
        <v>279</v>
      </c>
      <c r="R75" s="2" t="str" cm="1">
        <f t="array" ref="R75:T75">_xlfn.TEXTSPLIT(Q75,",")</f>
        <v>Lightspeed Venture Partners</v>
      </c>
      <c r="S75" s="2" t="str">
        <v xml:space="preserve"> Social Capital</v>
      </c>
      <c r="T75" s="2" t="str">
        <v xml:space="preserve"> Accel</v>
      </c>
      <c r="U75" s="2"/>
    </row>
    <row r="76" spans="1:21" x14ac:dyDescent="0.3">
      <c r="A76" t="s">
        <v>280</v>
      </c>
      <c r="B76">
        <v>1</v>
      </c>
      <c r="C76" t="s">
        <v>16</v>
      </c>
      <c r="D76" t="str">
        <f t="shared" si="3"/>
        <v>8000000000</v>
      </c>
      <c r="E76" s="2">
        <v>8000000000</v>
      </c>
      <c r="F76" s="4">
        <v>44115</v>
      </c>
      <c r="G76">
        <f t="shared" si="4"/>
        <v>2020</v>
      </c>
      <c r="H76" t="s">
        <v>33</v>
      </c>
      <c r="I76" t="s">
        <v>88</v>
      </c>
      <c r="J76" t="s">
        <v>89</v>
      </c>
      <c r="K76" t="s">
        <v>15</v>
      </c>
      <c r="L76">
        <v>2013</v>
      </c>
      <c r="M76" t="s">
        <v>281</v>
      </c>
      <c r="N76" t="str" cm="1">
        <f t="array" ref="N76">_xlfn.IFS(RIGHT(M76,1)="B",SUBSTITUTE(M76,"B","000000000"),RIGHT(M76,1)="M",SUBSTITUTE(M76,"M","000000"))</f>
        <v>$742000000</v>
      </c>
      <c r="O76" s="1" t="str">
        <f t="shared" si="5"/>
        <v>742000000</v>
      </c>
      <c r="P76" s="10">
        <v>742000000</v>
      </c>
      <c r="Q76" t="s">
        <v>282</v>
      </c>
      <c r="R76" s="2" t="str" cm="1">
        <f t="array" ref="R76:T76">_xlfn.TEXTSPLIT(Q76,",")</f>
        <v>Sequoia Capital India</v>
      </c>
      <c r="S76" s="2" t="str">
        <v xml:space="preserve"> Tiger Global Management</v>
      </c>
      <c r="T76" s="2" t="str">
        <v xml:space="preserve"> Matrix Partners India</v>
      </c>
      <c r="U76" s="2"/>
    </row>
    <row r="77" spans="1:21" x14ac:dyDescent="0.3">
      <c r="A77" t="s">
        <v>283</v>
      </c>
      <c r="B77">
        <v>1</v>
      </c>
      <c r="C77" t="s">
        <v>16</v>
      </c>
      <c r="D77" t="str">
        <f t="shared" si="3"/>
        <v>8000000000</v>
      </c>
      <c r="E77" s="2">
        <v>8000000000</v>
      </c>
      <c r="F77" s="4">
        <v>44285</v>
      </c>
      <c r="G77">
        <f t="shared" si="4"/>
        <v>2021</v>
      </c>
      <c r="H77" t="s">
        <v>33</v>
      </c>
      <c r="I77" t="s">
        <v>284</v>
      </c>
      <c r="J77" t="s">
        <v>285</v>
      </c>
      <c r="K77" t="s">
        <v>23</v>
      </c>
      <c r="L77">
        <v>2018</v>
      </c>
      <c r="M77" t="s">
        <v>286</v>
      </c>
      <c r="N77" t="str" cm="1">
        <f t="array" ref="N77">_xlfn.IFS(RIGHT(M77,1)="B",SUBSTITUTE(M77,"B","000000000"),RIGHT(M77,1)="M",SUBSTITUTE(M77,"M","000000"))</f>
        <v>$607000000</v>
      </c>
      <c r="O77" s="1" t="str">
        <f t="shared" si="5"/>
        <v>607000000</v>
      </c>
      <c r="P77" s="10">
        <v>607000000</v>
      </c>
      <c r="Q77" t="s">
        <v>287</v>
      </c>
      <c r="R77" s="2" t="str" cm="1">
        <f t="array" ref="R77:T77">_xlfn.TEXTSPLIT(Q77,",")</f>
        <v>Union Square Ventures</v>
      </c>
      <c r="S77" s="2" t="str">
        <v xml:space="preserve"> Venrock</v>
      </c>
      <c r="T77" s="2" t="str">
        <v xml:space="preserve"> Andreessen Horowitz</v>
      </c>
      <c r="U77" s="2"/>
    </row>
    <row r="78" spans="1:21" x14ac:dyDescent="0.3">
      <c r="A78" t="s">
        <v>288</v>
      </c>
      <c r="B78">
        <v>1</v>
      </c>
      <c r="C78" t="s">
        <v>16</v>
      </c>
      <c r="D78" t="str">
        <f t="shared" si="3"/>
        <v>8000000000</v>
      </c>
      <c r="E78" s="2">
        <v>8000000000</v>
      </c>
      <c r="F78" s="4">
        <v>44203</v>
      </c>
      <c r="G78">
        <f t="shared" si="4"/>
        <v>2021</v>
      </c>
      <c r="H78" t="s">
        <v>252</v>
      </c>
      <c r="I78" t="s">
        <v>289</v>
      </c>
      <c r="J78" t="s">
        <v>22</v>
      </c>
      <c r="K78" t="s">
        <v>23</v>
      </c>
      <c r="L78">
        <v>2015</v>
      </c>
      <c r="M78" t="s">
        <v>29</v>
      </c>
      <c r="N78" t="str" cm="1">
        <f t="array" ref="N78">_xlfn.IFS(RIGHT(M78,1)="B",SUBSTITUTE(M78,"B","000000000"),RIGHT(M78,1)="M",SUBSTITUTE(M78,"M","000000"))</f>
        <v>$2000000000</v>
      </c>
      <c r="O78" s="1" t="str">
        <f t="shared" si="5"/>
        <v>2000000000</v>
      </c>
      <c r="P78" s="10">
        <v>2000000000</v>
      </c>
      <c r="Q78" t="s">
        <v>290</v>
      </c>
      <c r="R78" s="2" t="str" cm="1">
        <f t="array" ref="R78:T78">_xlfn.TEXTSPLIT(Q78,",")</f>
        <v>Sutter Hill Ventures</v>
      </c>
      <c r="S78" s="2" t="str">
        <v xml:space="preserve"> Liberty Global Ventures</v>
      </c>
      <c r="T78" s="2" t="str">
        <v xml:space="preserve"> Coatue Management</v>
      </c>
      <c r="U78" s="2"/>
    </row>
    <row r="79" spans="1:21" x14ac:dyDescent="0.3">
      <c r="A79" t="s">
        <v>291</v>
      </c>
      <c r="B79">
        <v>1</v>
      </c>
      <c r="C79" t="s">
        <v>16</v>
      </c>
      <c r="D79" t="str">
        <f t="shared" si="3"/>
        <v>8000000000</v>
      </c>
      <c r="E79" s="2">
        <v>8000000000</v>
      </c>
      <c r="F79" s="4">
        <v>44110</v>
      </c>
      <c r="G79">
        <f t="shared" si="4"/>
        <v>2020</v>
      </c>
      <c r="H79" t="s">
        <v>33</v>
      </c>
      <c r="I79" t="s">
        <v>292</v>
      </c>
      <c r="J79" t="s">
        <v>22</v>
      </c>
      <c r="K79" t="s">
        <v>23</v>
      </c>
      <c r="L79">
        <v>2010</v>
      </c>
      <c r="M79" t="s">
        <v>293</v>
      </c>
      <c r="N79" t="str" cm="1">
        <f t="array" ref="N79">_xlfn.IFS(RIGHT(M79,1)="B",SUBSTITUTE(M79,"B","000000000"),RIGHT(M79,1)="M",SUBSTITUTE(M79,"M","000000"))</f>
        <v>$549000000</v>
      </c>
      <c r="O79" s="1" t="str">
        <f t="shared" si="5"/>
        <v>549000000</v>
      </c>
      <c r="P79" s="10">
        <v>549000000</v>
      </c>
      <c r="Q79" t="s">
        <v>294</v>
      </c>
      <c r="R79" s="2" t="str" cm="1">
        <f t="array" ref="R79:T79">_xlfn.TEXTSPLIT(Q79,",")</f>
        <v>01 Advisors</v>
      </c>
      <c r="S79" s="2" t="str">
        <v xml:space="preserve"> Zeev Ventures</v>
      </c>
      <c r="T79" s="2" t="str">
        <v xml:space="preserve"> Group 11</v>
      </c>
      <c r="U79" s="2"/>
    </row>
    <row r="80" spans="1:21" x14ac:dyDescent="0.3">
      <c r="A80" t="s">
        <v>295</v>
      </c>
      <c r="B80">
        <v>1</v>
      </c>
      <c r="C80" t="s">
        <v>16</v>
      </c>
      <c r="D80" t="str">
        <f t="shared" si="3"/>
        <v>8000000000</v>
      </c>
      <c r="E80" s="2">
        <v>8000000000</v>
      </c>
      <c r="F80" s="4">
        <v>44145</v>
      </c>
      <c r="G80">
        <f t="shared" si="4"/>
        <v>2020</v>
      </c>
      <c r="H80" t="s">
        <v>45</v>
      </c>
      <c r="I80" t="s">
        <v>52</v>
      </c>
      <c r="J80" t="s">
        <v>53</v>
      </c>
      <c r="K80" t="s">
        <v>40</v>
      </c>
      <c r="L80">
        <v>2019</v>
      </c>
      <c r="M80" t="s">
        <v>146</v>
      </c>
      <c r="N80" t="str" cm="1">
        <f t="array" ref="N80">_xlfn.IFS(RIGHT(M80,1)="B",SUBSTITUTE(M80,"B","000000000"),RIGHT(M80,1)="M",SUBSTITUTE(M80,"M","000000"))</f>
        <v>$1000000000</v>
      </c>
      <c r="O80" s="1" t="str">
        <f t="shared" si="5"/>
        <v>1000000000</v>
      </c>
      <c r="P80" s="10">
        <v>1000000000</v>
      </c>
      <c r="Q80" t="s">
        <v>296</v>
      </c>
      <c r="R80" s="2" t="str" cm="1">
        <f t="array" ref="R80:T80">_xlfn.TEXTSPLIT(Q80,",")</f>
        <v>Accel</v>
      </c>
      <c r="S80" s="2" t="str">
        <v xml:space="preserve"> Northzone Ventures</v>
      </c>
      <c r="T80" s="2" t="str">
        <v xml:space="preserve"> Institutional Venture Partners</v>
      </c>
      <c r="U80" s="2"/>
    </row>
    <row r="81" spans="1:21" x14ac:dyDescent="0.3">
      <c r="A81" t="s">
        <v>297</v>
      </c>
      <c r="B81">
        <v>1</v>
      </c>
      <c r="C81" t="s">
        <v>16</v>
      </c>
      <c r="D81" t="str">
        <f t="shared" si="3"/>
        <v>8000000000</v>
      </c>
      <c r="E81" s="2">
        <v>8000000000</v>
      </c>
      <c r="F81" s="4">
        <v>44328</v>
      </c>
      <c r="G81">
        <f t="shared" si="4"/>
        <v>2021</v>
      </c>
      <c r="H81" t="s">
        <v>129</v>
      </c>
      <c r="I81" t="s">
        <v>298</v>
      </c>
      <c r="J81" t="s">
        <v>22</v>
      </c>
      <c r="K81" t="s">
        <v>23</v>
      </c>
      <c r="L81">
        <v>1996</v>
      </c>
      <c r="M81" t="s">
        <v>146</v>
      </c>
      <c r="N81" t="str" cm="1">
        <f t="array" ref="N81">_xlfn.IFS(RIGHT(M81,1)="B",SUBSTITUTE(M81,"B","000000000"),RIGHT(M81,1)="M",SUBSTITUTE(M81,"M","000000"))</f>
        <v>$1000000000</v>
      </c>
      <c r="O81" s="1" t="str">
        <f t="shared" si="5"/>
        <v>1000000000</v>
      </c>
      <c r="P81" s="10">
        <v>1000000000</v>
      </c>
      <c r="Q81" t="s">
        <v>299</v>
      </c>
      <c r="R81" s="2" t="str" cm="1">
        <f t="array" ref="R81:T81">_xlfn.TEXTSPLIT(Q81,",")</f>
        <v>Sixth Street Partners</v>
      </c>
      <c r="S81" s="2" t="str">
        <v xml:space="preserve"> OrbiMed Advisors</v>
      </c>
      <c r="T81" s="2" t="str">
        <v xml:space="preserve"> Highland Capital Management</v>
      </c>
      <c r="U81" s="2"/>
    </row>
    <row r="82" spans="1:21" x14ac:dyDescent="0.3">
      <c r="A82" t="s">
        <v>300</v>
      </c>
      <c r="B82">
        <v>1</v>
      </c>
      <c r="C82" t="s">
        <v>16</v>
      </c>
      <c r="D82" t="str">
        <f t="shared" si="3"/>
        <v>8000000000</v>
      </c>
      <c r="E82" s="2">
        <v>8000000000</v>
      </c>
      <c r="F82" s="4">
        <v>44284</v>
      </c>
      <c r="G82">
        <f t="shared" si="4"/>
        <v>2021</v>
      </c>
      <c r="H82" t="s">
        <v>33</v>
      </c>
      <c r="I82" t="s">
        <v>133</v>
      </c>
      <c r="J82" t="s">
        <v>22</v>
      </c>
      <c r="K82" t="s">
        <v>23</v>
      </c>
      <c r="L82">
        <v>2019</v>
      </c>
      <c r="M82" t="s">
        <v>301</v>
      </c>
      <c r="N82" t="str" cm="1">
        <f t="array" ref="N82">_xlfn.IFS(RIGHT(M82,1)="B",SUBSTITUTE(M82,"B","000000000"),RIGHT(M82,1)="M",SUBSTITUTE(M82,"M","000000"))</f>
        <v>$660000000</v>
      </c>
      <c r="O82" s="1" t="str">
        <f t="shared" si="5"/>
        <v>660000000</v>
      </c>
      <c r="P82" s="10">
        <v>660000000</v>
      </c>
      <c r="Q82" t="s">
        <v>302</v>
      </c>
      <c r="R82" s="2" t="str" cm="1">
        <f t="array" ref="R82:T82">_xlfn.TEXTSPLIT(Q82,",")</f>
        <v>D1 Capital Partners</v>
      </c>
      <c r="S82" s="2" t="str">
        <v xml:space="preserve"> Stripe</v>
      </c>
      <c r="T82" s="2" t="str">
        <v xml:space="preserve"> Coatue Management</v>
      </c>
      <c r="U82" s="2"/>
    </row>
    <row r="83" spans="1:21" x14ac:dyDescent="0.3">
      <c r="A83" t="s">
        <v>303</v>
      </c>
      <c r="B83">
        <v>1</v>
      </c>
      <c r="C83" t="s">
        <v>16</v>
      </c>
      <c r="D83" t="str">
        <f t="shared" si="3"/>
        <v>8000000000</v>
      </c>
      <c r="E83" s="2">
        <v>8000000000</v>
      </c>
      <c r="F83" s="4">
        <v>43180</v>
      </c>
      <c r="G83">
        <f t="shared" si="4"/>
        <v>2018</v>
      </c>
      <c r="H83" t="s">
        <v>129</v>
      </c>
      <c r="I83" t="s">
        <v>304</v>
      </c>
      <c r="J83" t="s">
        <v>22</v>
      </c>
      <c r="K83" t="s">
        <v>23</v>
      </c>
      <c r="L83">
        <v>2015</v>
      </c>
      <c r="M83" t="s">
        <v>305</v>
      </c>
      <c r="N83" t="str" cm="1">
        <f t="array" ref="N83">_xlfn.IFS(RIGHT(M83,1)="B",SUBSTITUTE(M83,"B","000000000"),RIGHT(M83,1)="M",SUBSTITUTE(M83,"M","000000"))</f>
        <v>$820000000</v>
      </c>
      <c r="O83" s="1" t="str">
        <f t="shared" si="5"/>
        <v>820000000</v>
      </c>
      <c r="P83" s="10">
        <v>820000000</v>
      </c>
      <c r="Q83" t="s">
        <v>306</v>
      </c>
      <c r="R83" s="2" t="str" cm="1">
        <f t="array" ref="R83:T83">_xlfn.TEXTSPLIT(Q83,",")</f>
        <v>New Enterprise Associates</v>
      </c>
      <c r="S83" s="2" t="str">
        <v xml:space="preserve"> T. Rowe Associates</v>
      </c>
      <c r="T83" s="2" t="str">
        <v xml:space="preserve"> Lightbank</v>
      </c>
      <c r="U83" s="2"/>
    </row>
    <row r="84" spans="1:21" x14ac:dyDescent="0.3">
      <c r="A84" t="s">
        <v>307</v>
      </c>
      <c r="B84">
        <v>1</v>
      </c>
      <c r="C84" t="s">
        <v>16</v>
      </c>
      <c r="D84" t="str">
        <f t="shared" si="3"/>
        <v>8000000000</v>
      </c>
      <c r="E84" s="2">
        <v>8000000000</v>
      </c>
      <c r="F84" s="4">
        <v>44404</v>
      </c>
      <c r="G84">
        <f t="shared" si="4"/>
        <v>2021</v>
      </c>
      <c r="H84" t="s">
        <v>33</v>
      </c>
      <c r="I84" t="s">
        <v>133</v>
      </c>
      <c r="J84" t="s">
        <v>22</v>
      </c>
      <c r="K84" t="s">
        <v>23</v>
      </c>
      <c r="L84">
        <v>2018</v>
      </c>
      <c r="M84" t="s">
        <v>146</v>
      </c>
      <c r="N84" t="str" cm="1">
        <f t="array" ref="N84">_xlfn.IFS(RIGHT(M84,1)="B",SUBSTITUTE(M84,"B","000000000"),RIGHT(M84,1)="M",SUBSTITUTE(M84,"M","000000"))</f>
        <v>$1000000000</v>
      </c>
      <c r="O84" s="1" t="str">
        <f t="shared" si="5"/>
        <v>1000000000</v>
      </c>
      <c r="P84" s="10">
        <v>1000000000</v>
      </c>
      <c r="Q84" t="s">
        <v>308</v>
      </c>
      <c r="R84" s="2" t="str" cm="1">
        <f t="array" ref="R84:T84">_xlfn.TEXTSPLIT(Q84,",")</f>
        <v>Tenaya Capital</v>
      </c>
      <c r="S84" s="2" t="str">
        <v xml:space="preserve"> Coatue Management</v>
      </c>
      <c r="T84" s="2" t="str">
        <v xml:space="preserve"> Stripes Group</v>
      </c>
      <c r="U84" s="2"/>
    </row>
    <row r="85" spans="1:21" x14ac:dyDescent="0.3">
      <c r="A85" t="s">
        <v>309</v>
      </c>
      <c r="B85">
        <v>1</v>
      </c>
      <c r="C85" t="s">
        <v>16</v>
      </c>
      <c r="D85" t="str">
        <f t="shared" si="3"/>
        <v>8000000000</v>
      </c>
      <c r="E85" s="2">
        <v>8000000000</v>
      </c>
      <c r="F85" s="4">
        <v>43220</v>
      </c>
      <c r="G85">
        <f t="shared" si="4"/>
        <v>2018</v>
      </c>
      <c r="H85" t="s">
        <v>57</v>
      </c>
      <c r="I85" t="s">
        <v>34</v>
      </c>
      <c r="J85" t="s">
        <v>22</v>
      </c>
      <c r="K85" t="s">
        <v>23</v>
      </c>
      <c r="L85">
        <v>2013</v>
      </c>
      <c r="M85" t="s">
        <v>29</v>
      </c>
      <c r="N85" t="str" cm="1">
        <f t="array" ref="N85">_xlfn.IFS(RIGHT(M85,1)="B",SUBSTITUTE(M85,"B","000000000"),RIGHT(M85,1)="M",SUBSTITUTE(M85,"M","000000"))</f>
        <v>$2000000000</v>
      </c>
      <c r="O85" s="1" t="str">
        <f t="shared" si="5"/>
        <v>2000000000</v>
      </c>
      <c r="P85" s="10">
        <v>2000000000</v>
      </c>
      <c r="Q85" t="s">
        <v>310</v>
      </c>
      <c r="R85" s="2" t="str" cm="1">
        <f t="array" ref="R85:T85">_xlfn.TEXTSPLIT(Q85,",")</f>
        <v>Bloomberg Beta</v>
      </c>
      <c r="S85" s="2" t="str">
        <v xml:space="preserve"> Founders Fund</v>
      </c>
      <c r="T85" s="2" t="str">
        <v xml:space="preserve"> First Round Capital</v>
      </c>
      <c r="U85" s="2"/>
    </row>
    <row r="86" spans="1:21" x14ac:dyDescent="0.3">
      <c r="A86" t="s">
        <v>311</v>
      </c>
      <c r="B86">
        <v>1</v>
      </c>
      <c r="C86" t="s">
        <v>24</v>
      </c>
      <c r="D86" t="str">
        <f t="shared" si="3"/>
        <v>7000000000</v>
      </c>
      <c r="E86" s="2">
        <v>7000000000</v>
      </c>
      <c r="F86" s="4">
        <v>44013</v>
      </c>
      <c r="G86">
        <f t="shared" si="4"/>
        <v>2020</v>
      </c>
      <c r="H86" t="s">
        <v>33</v>
      </c>
      <c r="I86" t="s">
        <v>272</v>
      </c>
      <c r="J86" t="s">
        <v>89</v>
      </c>
      <c r="K86" t="s">
        <v>15</v>
      </c>
      <c r="L86">
        <v>1998</v>
      </c>
      <c r="M86" t="s">
        <v>312</v>
      </c>
      <c r="N86" t="str" cm="1">
        <f t="array" ref="N86">_xlfn.IFS(RIGHT(M86,1)="B",SUBSTITUTE(M86,"B","000000000"),RIGHT(M86,1)="M",SUBSTITUTE(M86,"M","000000"))</f>
        <v>$297000000</v>
      </c>
      <c r="O86" s="1" t="str">
        <f t="shared" si="5"/>
        <v>297000000</v>
      </c>
      <c r="P86" s="10">
        <v>297000000</v>
      </c>
      <c r="Q86" t="s">
        <v>313</v>
      </c>
      <c r="R86" s="2" t="str" cm="1">
        <f t="array" ref="R86:T86">_xlfn.TEXTSPLIT(Q86,",")</f>
        <v>TA Associates</v>
      </c>
      <c r="S86" s="2" t="str">
        <v xml:space="preserve"> SoftBank Group</v>
      </c>
      <c r="T86" s="2" t="str">
        <v xml:space="preserve"> GS Growth</v>
      </c>
      <c r="U86" s="2"/>
    </row>
    <row r="87" spans="1:21" x14ac:dyDescent="0.3">
      <c r="A87" t="s">
        <v>314</v>
      </c>
      <c r="B87">
        <v>1</v>
      </c>
      <c r="C87" t="s">
        <v>24</v>
      </c>
      <c r="D87" t="str">
        <f t="shared" si="3"/>
        <v>7000000000</v>
      </c>
      <c r="E87" s="2">
        <v>7000000000</v>
      </c>
      <c r="F87" s="4">
        <v>42543</v>
      </c>
      <c r="G87">
        <f t="shared" si="4"/>
        <v>2016</v>
      </c>
      <c r="H87" t="s">
        <v>265</v>
      </c>
      <c r="I87" t="s">
        <v>13</v>
      </c>
      <c r="J87" t="s">
        <v>14</v>
      </c>
      <c r="K87" t="s">
        <v>15</v>
      </c>
      <c r="L87">
        <v>2014</v>
      </c>
      <c r="M87" t="s">
        <v>146</v>
      </c>
      <c r="N87" t="str" cm="1">
        <f t="array" ref="N87">_xlfn.IFS(RIGHT(M87,1)="B",SUBSTITUTE(M87,"B","000000000"),RIGHT(M87,1)="M",SUBSTITUTE(M87,"M","000000"))</f>
        <v>$1000000000</v>
      </c>
      <c r="O87" s="1" t="str">
        <f t="shared" si="5"/>
        <v>1000000000</v>
      </c>
      <c r="P87" s="10">
        <v>1000000000</v>
      </c>
      <c r="Q87" t="s">
        <v>315</v>
      </c>
      <c r="R87" s="2" t="str" cm="1">
        <f t="array" ref="R87:T87">_xlfn.TEXTSPLIT(Q87,",")</f>
        <v>Tiger Global Management</v>
      </c>
      <c r="S87" s="2" t="str">
        <v xml:space="preserve"> Blue Lake Capital</v>
      </c>
      <c r="T87" s="2" t="str">
        <v xml:space="preserve"> ZhenFund</v>
      </c>
      <c r="U87" s="2"/>
    </row>
    <row r="88" spans="1:21" x14ac:dyDescent="0.3">
      <c r="A88" t="s">
        <v>316</v>
      </c>
      <c r="B88">
        <v>1</v>
      </c>
      <c r="C88" t="s">
        <v>24</v>
      </c>
      <c r="D88" t="str">
        <f t="shared" si="3"/>
        <v>7000000000</v>
      </c>
      <c r="E88" s="2">
        <v>7000000000</v>
      </c>
      <c r="F88" s="4">
        <v>43598</v>
      </c>
      <c r="G88">
        <f t="shared" si="4"/>
        <v>2019</v>
      </c>
      <c r="H88" t="s">
        <v>62</v>
      </c>
      <c r="I88" t="s">
        <v>317</v>
      </c>
      <c r="J88" t="s">
        <v>22</v>
      </c>
      <c r="K88" t="s">
        <v>23</v>
      </c>
      <c r="L88">
        <v>2011</v>
      </c>
      <c r="M88" t="s">
        <v>29</v>
      </c>
      <c r="N88" t="str" cm="1">
        <f t="array" ref="N88">_xlfn.IFS(RIGHT(M88,1)="B",SUBSTITUTE(M88,"B","000000000"),RIGHT(M88,1)="M",SUBSTITUTE(M88,"M","000000"))</f>
        <v>$2000000000</v>
      </c>
      <c r="O88" s="1" t="str">
        <f t="shared" si="5"/>
        <v>2000000000</v>
      </c>
      <c r="P88" s="10">
        <v>2000000000</v>
      </c>
      <c r="Q88" t="s">
        <v>318</v>
      </c>
      <c r="R88" s="2" t="str" cm="1">
        <f t="array" ref="R88:T88">_xlfn.TEXTSPLIT(Q88,",")</f>
        <v>Khosla Ventures</v>
      </c>
      <c r="S88" s="2" t="str">
        <v xml:space="preserve"> Horizons Ventures</v>
      </c>
      <c r="T88" s="2" t="str">
        <v xml:space="preserve"> Temasek Holdings</v>
      </c>
      <c r="U88" s="2"/>
    </row>
    <row r="89" spans="1:21" x14ac:dyDescent="0.3">
      <c r="A89" t="s">
        <v>319</v>
      </c>
      <c r="B89">
        <v>1</v>
      </c>
      <c r="C89" t="s">
        <v>24</v>
      </c>
      <c r="D89" t="str">
        <f t="shared" si="3"/>
        <v>7000000000</v>
      </c>
      <c r="E89" s="2">
        <v>7000000000</v>
      </c>
      <c r="F89" s="4">
        <v>44292</v>
      </c>
      <c r="G89">
        <f t="shared" si="4"/>
        <v>2021</v>
      </c>
      <c r="H89" t="s">
        <v>33</v>
      </c>
      <c r="I89" t="s">
        <v>88</v>
      </c>
      <c r="J89" t="s">
        <v>89</v>
      </c>
      <c r="K89" t="s">
        <v>15</v>
      </c>
      <c r="L89">
        <v>2018</v>
      </c>
      <c r="M89" t="s">
        <v>320</v>
      </c>
      <c r="N89" t="str" cm="1">
        <f t="array" ref="N89">_xlfn.IFS(RIGHT(M89,1)="B",SUBSTITUTE(M89,"B","000000000"),RIGHT(M89,1)="M",SUBSTITUTE(M89,"M","000000"))</f>
        <v>$922000000</v>
      </c>
      <c r="O89" s="1" t="str">
        <f t="shared" si="5"/>
        <v>922000000</v>
      </c>
      <c r="P89" s="10">
        <v>922000000</v>
      </c>
      <c r="Q89" t="s">
        <v>321</v>
      </c>
      <c r="R89" s="2" t="str" cm="1">
        <f t="array" ref="R89:T89">_xlfn.TEXTSPLIT(Q89,",")</f>
        <v>Tiger Global Management</v>
      </c>
      <c r="S89" s="2" t="str">
        <v xml:space="preserve"> DST Global</v>
      </c>
      <c r="T89" s="2" t="str">
        <v xml:space="preserve"> Sequoia Capital India</v>
      </c>
      <c r="U89" s="2"/>
    </row>
    <row r="90" spans="1:21" x14ac:dyDescent="0.3">
      <c r="A90" t="s">
        <v>322</v>
      </c>
      <c r="B90">
        <v>1</v>
      </c>
      <c r="C90" t="s">
        <v>24</v>
      </c>
      <c r="D90" t="str">
        <f t="shared" si="3"/>
        <v>7000000000</v>
      </c>
      <c r="E90" s="2">
        <v>7000000000</v>
      </c>
      <c r="F90" s="4">
        <v>44097</v>
      </c>
      <c r="G90">
        <f t="shared" si="4"/>
        <v>2020</v>
      </c>
      <c r="H90" t="s">
        <v>265</v>
      </c>
      <c r="I90" t="s">
        <v>323</v>
      </c>
      <c r="J90" t="s">
        <v>22</v>
      </c>
      <c r="K90" t="s">
        <v>23</v>
      </c>
      <c r="L90">
        <v>2016</v>
      </c>
      <c r="M90" t="s">
        <v>324</v>
      </c>
      <c r="N90" t="str" cm="1">
        <f t="array" ref="N90">_xlfn.IFS(RIGHT(M90,1)="B",SUBSTITUTE(M90,"B","000000000"),RIGHT(M90,1)="M",SUBSTITUTE(M90,"M","000000"))</f>
        <v>$863000000</v>
      </c>
      <c r="O90" s="1" t="str">
        <f t="shared" si="5"/>
        <v>863000000</v>
      </c>
      <c r="P90" s="10">
        <v>863000000</v>
      </c>
      <c r="Q90" t="s">
        <v>325</v>
      </c>
      <c r="R90" s="2" t="str" cm="1">
        <f t="array" ref="R90:T90">_xlfn.TEXTSPLIT(Q90,",")</f>
        <v>NextView Ventures</v>
      </c>
      <c r="S90" s="2" t="str">
        <v xml:space="preserve"> Eniac Ventures</v>
      </c>
      <c r="T90" s="2" t="str">
        <v xml:space="preserve"> Sequoia Capital</v>
      </c>
      <c r="U90" s="2"/>
    </row>
    <row r="91" spans="1:21" x14ac:dyDescent="0.3">
      <c r="A91" t="s">
        <v>326</v>
      </c>
      <c r="B91">
        <v>1</v>
      </c>
      <c r="C91" t="s">
        <v>24</v>
      </c>
      <c r="D91" t="str">
        <f t="shared" si="3"/>
        <v>7000000000</v>
      </c>
      <c r="E91" s="2">
        <v>7000000000</v>
      </c>
      <c r="F91" s="4">
        <v>41939</v>
      </c>
      <c r="G91">
        <f t="shared" si="4"/>
        <v>2014</v>
      </c>
      <c r="H91" t="s">
        <v>173</v>
      </c>
      <c r="I91" t="s">
        <v>88</v>
      </c>
      <c r="J91" t="s">
        <v>89</v>
      </c>
      <c r="K91" t="s">
        <v>15</v>
      </c>
      <c r="L91">
        <v>2010</v>
      </c>
      <c r="M91" t="s">
        <v>41</v>
      </c>
      <c r="N91" t="str" cm="1">
        <f t="array" ref="N91">_xlfn.IFS(RIGHT(M91,1)="B",SUBSTITUTE(M91,"B","000000000"),RIGHT(M91,1)="M",SUBSTITUTE(M91,"M","000000"))</f>
        <v>$4000000000</v>
      </c>
      <c r="O91" s="1" t="str">
        <f t="shared" si="5"/>
        <v>4000000000</v>
      </c>
      <c r="P91" s="10">
        <v>4000000000</v>
      </c>
      <c r="Q91" t="s">
        <v>327</v>
      </c>
      <c r="R91" s="2" t="str" cm="1">
        <f t="array" ref="R91:T91">_xlfn.TEXTSPLIT(Q91,",")</f>
        <v>Accel Partners</v>
      </c>
      <c r="S91" s="2" t="str">
        <v xml:space="preserve"> SoftBank Group</v>
      </c>
      <c r="T91" s="2" t="str">
        <v xml:space="preserve"> Sequoia Capital</v>
      </c>
      <c r="U91" s="2"/>
    </row>
    <row r="92" spans="1:21" x14ac:dyDescent="0.3">
      <c r="A92" t="s">
        <v>328</v>
      </c>
      <c r="B92">
        <v>1</v>
      </c>
      <c r="C92" t="s">
        <v>24</v>
      </c>
      <c r="D92" t="str">
        <f t="shared" si="3"/>
        <v>7000000000</v>
      </c>
      <c r="E92" s="2">
        <v>7000000000</v>
      </c>
      <c r="F92" s="4">
        <v>44047</v>
      </c>
      <c r="G92">
        <f t="shared" si="4"/>
        <v>2020</v>
      </c>
      <c r="H92" t="s">
        <v>45</v>
      </c>
      <c r="I92" t="s">
        <v>34</v>
      </c>
      <c r="J92" t="s">
        <v>22</v>
      </c>
      <c r="K92" t="s">
        <v>23</v>
      </c>
      <c r="L92">
        <v>2017</v>
      </c>
      <c r="M92" t="s">
        <v>329</v>
      </c>
      <c r="N92" t="str" cm="1">
        <f t="array" ref="N92">_xlfn.IFS(RIGHT(M92,1)="B",SUBSTITUTE(M92,"B","000000000"),RIGHT(M92,1)="M",SUBSTITUTE(M92,"M","000000"))</f>
        <v>$447000000</v>
      </c>
      <c r="O92" s="1" t="str">
        <f t="shared" si="5"/>
        <v>447000000</v>
      </c>
      <c r="P92" s="10">
        <v>447000000</v>
      </c>
      <c r="Q92" t="s">
        <v>330</v>
      </c>
      <c r="R92" s="2" t="str" cm="1">
        <f t="array" ref="R92:T92">_xlfn.TEXTSPLIT(Q92,",")</f>
        <v>Initialized Capital</v>
      </c>
      <c r="S92" s="2" t="str">
        <v xml:space="preserve"> Y Combinator</v>
      </c>
      <c r="T92" s="2" t="str">
        <v xml:space="preserve"> Kleiner Perkins Caufield &amp; Byers</v>
      </c>
      <c r="U92" s="2"/>
    </row>
    <row r="93" spans="1:21" x14ac:dyDescent="0.3">
      <c r="A93" t="s">
        <v>331</v>
      </c>
      <c r="B93">
        <v>1</v>
      </c>
      <c r="C93" t="s">
        <v>24</v>
      </c>
      <c r="D93" t="str">
        <f t="shared" si="3"/>
        <v>7000000000</v>
      </c>
      <c r="E93" s="2">
        <v>7000000000</v>
      </c>
      <c r="F93" s="4">
        <v>43591</v>
      </c>
      <c r="G93">
        <f t="shared" si="4"/>
        <v>2019</v>
      </c>
      <c r="H93" t="s">
        <v>33</v>
      </c>
      <c r="I93" t="s">
        <v>34</v>
      </c>
      <c r="J93" t="s">
        <v>22</v>
      </c>
      <c r="K93" t="s">
        <v>23</v>
      </c>
      <c r="L93">
        <v>2012</v>
      </c>
      <c r="M93" t="s">
        <v>146</v>
      </c>
      <c r="N93" t="str" cm="1">
        <f t="array" ref="N93">_xlfn.IFS(RIGHT(M93,1)="B",SUBSTITUTE(M93,"B","000000000"),RIGHT(M93,1)="M",SUBSTITUTE(M93,"M","000000"))</f>
        <v>$1000000000</v>
      </c>
      <c r="O93" s="1" t="str">
        <f t="shared" si="5"/>
        <v>1000000000</v>
      </c>
      <c r="P93" s="10">
        <v>1000000000</v>
      </c>
      <c r="Q93" t="s">
        <v>332</v>
      </c>
      <c r="R93" s="2" t="str" cm="1">
        <f t="array" ref="R93:T93">_xlfn.TEXTSPLIT(Q93,",")</f>
        <v>Menlo Ventures</v>
      </c>
      <c r="S93" s="2" t="str">
        <v xml:space="preserve"> Spark Capital</v>
      </c>
      <c r="T93" s="2" t="str">
        <v xml:space="preserve"> Union Square Ventures</v>
      </c>
      <c r="U93" s="2"/>
    </row>
    <row r="94" spans="1:21" x14ac:dyDescent="0.3">
      <c r="A94" t="s">
        <v>333</v>
      </c>
      <c r="B94">
        <v>1</v>
      </c>
      <c r="C94" t="s">
        <v>24</v>
      </c>
      <c r="D94" t="str">
        <f t="shared" si="3"/>
        <v>7000000000</v>
      </c>
      <c r="E94" s="2">
        <v>7000000000</v>
      </c>
      <c r="F94" s="4">
        <v>43443</v>
      </c>
      <c r="G94">
        <f t="shared" si="4"/>
        <v>2018</v>
      </c>
      <c r="H94" t="s">
        <v>33</v>
      </c>
      <c r="I94" t="s">
        <v>239</v>
      </c>
      <c r="J94" t="s">
        <v>240</v>
      </c>
      <c r="K94" t="s">
        <v>15</v>
      </c>
      <c r="L94">
        <v>2013</v>
      </c>
      <c r="M94" t="s">
        <v>334</v>
      </c>
      <c r="N94" t="str" cm="1">
        <f t="array" ref="N94">_xlfn.IFS(RIGHT(M94,1)="B",SUBSTITUTE(M94,"B","000000000"),RIGHT(M94,1)="M",SUBSTITUTE(M94,"M","000000"))</f>
        <v>$844000000</v>
      </c>
      <c r="O94" s="1" t="str">
        <f t="shared" si="5"/>
        <v>844000000</v>
      </c>
      <c r="P94" s="10">
        <v>844000000</v>
      </c>
      <c r="Q94" t="s">
        <v>335</v>
      </c>
      <c r="R94" s="2" t="str" cm="1">
        <f t="array" ref="R94:T94">_xlfn.TEXTSPLIT(Q94,",")</f>
        <v>Bessemer Venture Partners</v>
      </c>
      <c r="S94" s="2" t="str">
        <v xml:space="preserve"> Qualcomm Ventures</v>
      </c>
      <c r="T94" s="2" t="str">
        <v xml:space="preserve"> Kleiner Perkins Caufield &amp; Byers</v>
      </c>
      <c r="U94" s="2"/>
    </row>
    <row r="95" spans="1:21" x14ac:dyDescent="0.3">
      <c r="A95" t="s">
        <v>336</v>
      </c>
      <c r="B95">
        <v>1</v>
      </c>
      <c r="C95" t="s">
        <v>24</v>
      </c>
      <c r="D95" t="str">
        <f t="shared" si="3"/>
        <v>7000000000</v>
      </c>
      <c r="E95" s="2">
        <v>7000000000</v>
      </c>
      <c r="F95" s="4">
        <v>43117</v>
      </c>
      <c r="G95">
        <f t="shared" si="4"/>
        <v>2018</v>
      </c>
      <c r="H95" t="s">
        <v>27</v>
      </c>
      <c r="I95" t="s">
        <v>13</v>
      </c>
      <c r="J95" t="s">
        <v>14</v>
      </c>
      <c r="K95" t="s">
        <v>15</v>
      </c>
      <c r="L95">
        <v>2011</v>
      </c>
      <c r="M95" t="s">
        <v>29</v>
      </c>
      <c r="N95" t="str" cm="1">
        <f t="array" ref="N95">_xlfn.IFS(RIGHT(M95,1)="B",SUBSTITUTE(M95,"B","000000000"),RIGHT(M95,1)="M",SUBSTITUTE(M95,"M","000000"))</f>
        <v>$2000000000</v>
      </c>
      <c r="O95" s="1" t="str">
        <f t="shared" si="5"/>
        <v>2000000000</v>
      </c>
      <c r="P95" s="10">
        <v>2000000000</v>
      </c>
      <c r="Q95" t="s">
        <v>337</v>
      </c>
      <c r="R95" s="2" t="str" cm="1">
        <f t="array" ref="R95:T95">_xlfn.TEXTSPLIT(Q95,",")</f>
        <v>Sequoia Capital China</v>
      </c>
      <c r="S95" s="2" t="str">
        <v xml:space="preserve"> Warburg Pincus</v>
      </c>
      <c r="T95" s="2" t="str">
        <v xml:space="preserve"> General Catalyst</v>
      </c>
      <c r="U95" s="2"/>
    </row>
    <row r="96" spans="1:21" x14ac:dyDescent="0.3">
      <c r="A96" t="s">
        <v>338</v>
      </c>
      <c r="B96">
        <v>1</v>
      </c>
      <c r="C96" t="s">
        <v>24</v>
      </c>
      <c r="D96" t="str">
        <f t="shared" si="3"/>
        <v>7000000000</v>
      </c>
      <c r="E96" s="2">
        <v>7000000000</v>
      </c>
      <c r="F96" s="4">
        <v>43682</v>
      </c>
      <c r="G96">
        <f t="shared" si="4"/>
        <v>2019</v>
      </c>
      <c r="H96" t="s">
        <v>12</v>
      </c>
      <c r="I96" t="s">
        <v>34</v>
      </c>
      <c r="J96" t="s">
        <v>22</v>
      </c>
      <c r="K96" t="s">
        <v>23</v>
      </c>
      <c r="L96">
        <v>2018</v>
      </c>
      <c r="M96" t="s">
        <v>339</v>
      </c>
      <c r="N96" t="str" cm="1">
        <f t="array" ref="N96">_xlfn.IFS(RIGHT(M96,1)="B",SUBSTITUTE(M96,"B","000000000"),RIGHT(M96,1)="M",SUBSTITUTE(M96,"M","000000"))</f>
        <v>$603000000</v>
      </c>
      <c r="O96" s="1" t="str">
        <f t="shared" si="5"/>
        <v>603000000</v>
      </c>
      <c r="P96" s="10">
        <v>603000000</v>
      </c>
      <c r="Q96" t="s">
        <v>340</v>
      </c>
      <c r="R96" s="2" t="str" cm="1">
        <f t="array" ref="R96:T96">_xlfn.TEXTSPLIT(Q96,",")</f>
        <v>Accel</v>
      </c>
      <c r="S96" s="2" t="str">
        <v xml:space="preserve"> Y Combinator</v>
      </c>
      <c r="T96" s="2" t="str">
        <v xml:space="preserve"> Index Ventures</v>
      </c>
      <c r="U96" s="2"/>
    </row>
    <row r="97" spans="1:21" x14ac:dyDescent="0.3">
      <c r="A97" t="s">
        <v>341</v>
      </c>
      <c r="B97">
        <v>1</v>
      </c>
      <c r="C97" t="s">
        <v>24</v>
      </c>
      <c r="D97" t="str">
        <f t="shared" si="3"/>
        <v>7000000000</v>
      </c>
      <c r="E97" s="2">
        <v>7000000000</v>
      </c>
      <c r="F97" s="4">
        <v>44055</v>
      </c>
      <c r="G97">
        <f t="shared" si="4"/>
        <v>2020</v>
      </c>
      <c r="H97" t="s">
        <v>12</v>
      </c>
      <c r="I97" t="s">
        <v>342</v>
      </c>
      <c r="J97" t="s">
        <v>22</v>
      </c>
      <c r="K97" t="s">
        <v>23</v>
      </c>
      <c r="L97">
        <v>2015</v>
      </c>
      <c r="M97" t="s">
        <v>343</v>
      </c>
      <c r="N97" t="str" cm="1">
        <f t="array" ref="N97">_xlfn.IFS(RIGHT(M97,1)="B",SUBSTITUTE(M97,"B","000000000"),RIGHT(M97,1)="M",SUBSTITUTE(M97,"M","000000"))</f>
        <v>$583000000</v>
      </c>
      <c r="O97" s="1" t="str">
        <f t="shared" si="5"/>
        <v>583000000</v>
      </c>
      <c r="P97" s="10">
        <v>583000000</v>
      </c>
      <c r="Q97" t="s">
        <v>344</v>
      </c>
      <c r="R97" s="2" t="str" cm="1">
        <f t="array" ref="R97:T97">_xlfn.TEXTSPLIT(Q97,",")</f>
        <v>Norwest Venture Partners</v>
      </c>
      <c r="S97" s="2" t="str">
        <v xml:space="preserve"> Next World Capital</v>
      </c>
      <c r="T97" s="2" t="str">
        <v xml:space="preserve"> Wing Venture Capital</v>
      </c>
      <c r="U97" s="2"/>
    </row>
    <row r="98" spans="1:21" x14ac:dyDescent="0.3">
      <c r="A98" t="s">
        <v>345</v>
      </c>
      <c r="B98">
        <v>1</v>
      </c>
      <c r="C98" t="s">
        <v>24</v>
      </c>
      <c r="D98" t="str">
        <f t="shared" si="3"/>
        <v>7000000000</v>
      </c>
      <c r="E98" s="2">
        <v>7000000000</v>
      </c>
      <c r="F98" s="4">
        <v>43412</v>
      </c>
      <c r="G98">
        <f t="shared" si="4"/>
        <v>2018</v>
      </c>
      <c r="H98" t="s">
        <v>200</v>
      </c>
      <c r="I98" t="s">
        <v>342</v>
      </c>
      <c r="J98" t="s">
        <v>22</v>
      </c>
      <c r="K98" t="s">
        <v>23</v>
      </c>
      <c r="L98">
        <v>2015</v>
      </c>
      <c r="M98" t="s">
        <v>346</v>
      </c>
      <c r="N98" t="str" cm="1">
        <f t="array" ref="N98">_xlfn.IFS(RIGHT(M98,1)="B",SUBSTITUTE(M98,"B","000000000"),RIGHT(M98,1)="M",SUBSTITUTE(M98,"M","000000"))</f>
        <v>$912000000</v>
      </c>
      <c r="O98" s="1" t="str">
        <f t="shared" si="5"/>
        <v>912000000</v>
      </c>
      <c r="P98" s="10">
        <v>912000000</v>
      </c>
      <c r="Q98" t="s">
        <v>347</v>
      </c>
      <c r="R98" s="2" t="str" cm="1">
        <f t="array" ref="R98:T98">_xlfn.TEXTSPLIT(Q98,",")</f>
        <v>Andreessen Horowitz</v>
      </c>
      <c r="S98" s="2" t="str">
        <v xml:space="preserve"> Lightspeed Venture Partners</v>
      </c>
      <c r="T98" s="2" t="str">
        <v xml:space="preserve"> Zeev Ventures</v>
      </c>
      <c r="U98" s="2"/>
    </row>
    <row r="99" spans="1:21" x14ac:dyDescent="0.3">
      <c r="A99" t="s">
        <v>348</v>
      </c>
      <c r="B99">
        <v>1</v>
      </c>
      <c r="C99" t="s">
        <v>24</v>
      </c>
      <c r="D99" t="str">
        <f t="shared" si="3"/>
        <v>7000000000</v>
      </c>
      <c r="E99" s="2">
        <v>7000000000</v>
      </c>
      <c r="F99" s="4">
        <v>44385</v>
      </c>
      <c r="G99">
        <f t="shared" si="4"/>
        <v>2021</v>
      </c>
      <c r="H99" t="s">
        <v>252</v>
      </c>
      <c r="I99" t="s">
        <v>349</v>
      </c>
      <c r="J99" t="s">
        <v>285</v>
      </c>
      <c r="K99" t="s">
        <v>23</v>
      </c>
      <c r="L99">
        <v>2005</v>
      </c>
      <c r="M99" t="s">
        <v>350</v>
      </c>
      <c r="N99" t="str" cm="1">
        <f t="array" ref="N99">_xlfn.IFS(RIGHT(M99,1)="B",SUBSTITUTE(M99,"B","000000000"),RIGHT(M99,1)="M",SUBSTITUTE(M99,"M","000000"))</f>
        <v>$920000000</v>
      </c>
      <c r="O99" s="1" t="str">
        <f t="shared" si="5"/>
        <v>920000000</v>
      </c>
      <c r="P99" s="10">
        <v>920000000</v>
      </c>
      <c r="Q99" t="s">
        <v>351</v>
      </c>
      <c r="R99" s="2" t="str" cm="1">
        <f t="array" ref="R99:T99">_xlfn.TEXTSPLIT(Q99,",")</f>
        <v>Slack Fund</v>
      </c>
      <c r="S99" s="2" t="str">
        <v xml:space="preserve"> Accel</v>
      </c>
      <c r="T99" s="2" t="str">
        <v xml:space="preserve"> Skip Capital</v>
      </c>
      <c r="U99" s="2"/>
    </row>
    <row r="100" spans="1:21" x14ac:dyDescent="0.3">
      <c r="A100" t="s">
        <v>352</v>
      </c>
      <c r="B100">
        <v>1</v>
      </c>
      <c r="C100" t="s">
        <v>24</v>
      </c>
      <c r="D100" t="str">
        <f t="shared" si="3"/>
        <v>7000000000</v>
      </c>
      <c r="E100" s="2">
        <v>7000000000</v>
      </c>
      <c r="F100" s="4">
        <v>43283</v>
      </c>
      <c r="G100">
        <f t="shared" si="4"/>
        <v>2018</v>
      </c>
      <c r="H100" t="s">
        <v>12</v>
      </c>
      <c r="I100" t="s">
        <v>289</v>
      </c>
      <c r="J100" t="s">
        <v>22</v>
      </c>
      <c r="K100" t="s">
        <v>23</v>
      </c>
      <c r="L100">
        <v>2003</v>
      </c>
      <c r="M100" t="s">
        <v>353</v>
      </c>
      <c r="N100" t="str" cm="1">
        <f t="array" ref="N100">_xlfn.IFS(RIGHT(M100,1)="B",SUBSTITUTE(M100,"B","000000000"),RIGHT(M100,1)="M",SUBSTITUTE(M100,"M","000000"))</f>
        <v>$849000000</v>
      </c>
      <c r="O100" s="1" t="str">
        <f t="shared" si="5"/>
        <v>849000000</v>
      </c>
      <c r="P100" s="10">
        <v>849000000</v>
      </c>
      <c r="Q100" t="s">
        <v>354</v>
      </c>
      <c r="R100" s="2" t="str" cm="1">
        <f t="array" ref="R100:T100">_xlfn.TEXTSPLIT(Q100,",")</f>
        <v>General Atlantic</v>
      </c>
      <c r="S100" s="2" t="str">
        <v xml:space="preserve"> Goldman Sachs</v>
      </c>
      <c r="T100" s="2" t="str">
        <v xml:space="preserve"> New Enterprise Associates</v>
      </c>
      <c r="U100" s="2"/>
    </row>
    <row r="101" spans="1:21" x14ac:dyDescent="0.3">
      <c r="A101" t="s">
        <v>355</v>
      </c>
      <c r="B101">
        <v>1</v>
      </c>
      <c r="C101" t="s">
        <v>24</v>
      </c>
      <c r="D101" t="str">
        <f t="shared" si="3"/>
        <v>7000000000</v>
      </c>
      <c r="E101" s="2">
        <v>7000000000</v>
      </c>
      <c r="F101" s="4">
        <v>44519</v>
      </c>
      <c r="G101">
        <f t="shared" si="4"/>
        <v>2021</v>
      </c>
      <c r="H101" t="s">
        <v>33</v>
      </c>
      <c r="I101" t="s">
        <v>133</v>
      </c>
      <c r="J101" t="s">
        <v>22</v>
      </c>
      <c r="K101" t="s">
        <v>23</v>
      </c>
      <c r="L101">
        <v>2015</v>
      </c>
      <c r="M101" t="s">
        <v>356</v>
      </c>
      <c r="N101" t="str" cm="1">
        <f t="array" ref="N101">_xlfn.IFS(RIGHT(M101,1)="B",SUBSTITUTE(M101,"B","000000000"),RIGHT(M101,1)="M",SUBSTITUTE(M101,"M","000000"))</f>
        <v>$424000000</v>
      </c>
      <c r="O101" s="1" t="str">
        <f t="shared" si="5"/>
        <v>424000000</v>
      </c>
      <c r="P101" s="10">
        <v>424000000</v>
      </c>
      <c r="Q101" t="s">
        <v>357</v>
      </c>
      <c r="R101" s="2" t="str" cm="1">
        <f t="array" ref="R101:T101">_xlfn.TEXTSPLIT(Q101,",")</f>
        <v>Morgan Creek Digital</v>
      </c>
      <c r="S101" s="2" t="str">
        <v xml:space="preserve"> Marcy Venture Partners</v>
      </c>
      <c r="T101" s="2" t="str">
        <v xml:space="preserve"> 10T Fund</v>
      </c>
      <c r="U101" s="2"/>
    </row>
    <row r="102" spans="1:21" x14ac:dyDescent="0.3">
      <c r="A102" t="s">
        <v>358</v>
      </c>
      <c r="B102">
        <v>1</v>
      </c>
      <c r="C102" t="s">
        <v>24</v>
      </c>
      <c r="D102" t="str">
        <f t="shared" si="3"/>
        <v>7000000000</v>
      </c>
      <c r="E102" s="2">
        <v>7000000000</v>
      </c>
      <c r="F102" s="4">
        <v>44517</v>
      </c>
      <c r="G102">
        <f t="shared" si="4"/>
        <v>2021</v>
      </c>
      <c r="H102" t="s">
        <v>33</v>
      </c>
      <c r="I102" t="s">
        <v>133</v>
      </c>
      <c r="J102" t="s">
        <v>22</v>
      </c>
      <c r="K102" t="s">
        <v>23</v>
      </c>
      <c r="L102">
        <v>2014</v>
      </c>
      <c r="M102" t="s">
        <v>301</v>
      </c>
      <c r="N102" t="str" cm="1">
        <f t="array" ref="N102">_xlfn.IFS(RIGHT(M102,1)="B",SUBSTITUTE(M102,"B","000000000"),RIGHT(M102,1)="M",SUBSTITUTE(M102,"M","000000"))</f>
        <v>$660000000</v>
      </c>
      <c r="O102" s="1" t="str">
        <f t="shared" si="5"/>
        <v>660000000</v>
      </c>
      <c r="P102" s="10">
        <v>660000000</v>
      </c>
      <c r="Q102" t="s">
        <v>359</v>
      </c>
      <c r="R102" s="2" t="str" cm="1">
        <f t="array" ref="R102:T102">_xlfn.TEXTSPLIT(Q102,",")</f>
        <v>Third Point</v>
      </c>
      <c r="S102" s="2" t="str">
        <v xml:space="preserve"> Electric Capital</v>
      </c>
      <c r="T102" s="2" t="str">
        <v xml:space="preserve"> Coinbase Ventures</v>
      </c>
      <c r="U102" s="2"/>
    </row>
    <row r="103" spans="1:21" x14ac:dyDescent="0.3">
      <c r="A103" t="s">
        <v>360</v>
      </c>
      <c r="B103">
        <v>1</v>
      </c>
      <c r="C103" t="s">
        <v>24</v>
      </c>
      <c r="D103" t="str">
        <f t="shared" si="3"/>
        <v>7000000000</v>
      </c>
      <c r="E103" s="2">
        <v>7000000000</v>
      </c>
      <c r="F103" s="4">
        <v>44039</v>
      </c>
      <c r="G103">
        <f t="shared" si="4"/>
        <v>2020</v>
      </c>
      <c r="H103" t="s">
        <v>129</v>
      </c>
      <c r="I103" t="s">
        <v>133</v>
      </c>
      <c r="J103" t="s">
        <v>22</v>
      </c>
      <c r="K103" t="s">
        <v>23</v>
      </c>
      <c r="L103">
        <v>2017</v>
      </c>
      <c r="M103" t="s">
        <v>146</v>
      </c>
      <c r="N103" t="str" cm="1">
        <f t="array" ref="N103">_xlfn.IFS(RIGHT(M103,1)="B",SUBSTITUTE(M103,"B","000000000"),RIGHT(M103,1)="M",SUBSTITUTE(M103,"M","000000"))</f>
        <v>$1000000000</v>
      </c>
      <c r="O103" s="1" t="str">
        <f t="shared" si="5"/>
        <v>1000000000</v>
      </c>
      <c r="P103" s="10">
        <v>1000000000</v>
      </c>
      <c r="Q103" t="s">
        <v>361</v>
      </c>
      <c r="R103" s="2" t="str" cm="1">
        <f t="array" ref="R103:T103">_xlfn.TEXTSPLIT(Q103,",")</f>
        <v>Initialized Capital</v>
      </c>
      <c r="S103" s="2" t="str">
        <v xml:space="preserve"> General Catalyst</v>
      </c>
      <c r="T103" s="2" t="str">
        <v xml:space="preserve"> SignalFire</v>
      </c>
      <c r="U103" s="2"/>
    </row>
    <row r="104" spans="1:21" x14ac:dyDescent="0.3">
      <c r="A104" t="s">
        <v>362</v>
      </c>
      <c r="B104">
        <v>1</v>
      </c>
      <c r="C104" t="s">
        <v>363</v>
      </c>
      <c r="D104" t="str">
        <f t="shared" si="3"/>
        <v>6000000000</v>
      </c>
      <c r="E104" s="2">
        <v>6000000000</v>
      </c>
      <c r="F104" s="4">
        <v>44336</v>
      </c>
      <c r="G104">
        <f t="shared" si="4"/>
        <v>2021</v>
      </c>
      <c r="H104" t="s">
        <v>20</v>
      </c>
      <c r="I104" t="s">
        <v>364</v>
      </c>
      <c r="J104" t="s">
        <v>22</v>
      </c>
      <c r="K104" t="s">
        <v>23</v>
      </c>
      <c r="L104">
        <v>2020</v>
      </c>
      <c r="M104" t="s">
        <v>365</v>
      </c>
      <c r="N104" t="str" cm="1">
        <f t="array" ref="N104">_xlfn.IFS(RIGHT(M104,1)="B",SUBSTITUTE(M104,"B","000000000"),RIGHT(M104,1)="M",SUBSTITUTE(M104,"M","000000"))</f>
        <v>$645000000</v>
      </c>
      <c r="O104" s="1" t="str">
        <f t="shared" si="5"/>
        <v>645000000</v>
      </c>
      <c r="P104" s="10">
        <v>645000000</v>
      </c>
      <c r="Q104" t="s">
        <v>366</v>
      </c>
      <c r="R104" s="2" t="str" cm="1">
        <f t="array" ref="R104">_xlfn.TEXTSPLIT(Q104,",")</f>
        <v>Barter Ventures</v>
      </c>
      <c r="S104" s="2"/>
      <c r="T104" s="2"/>
      <c r="U104" s="2"/>
    </row>
    <row r="105" spans="1:21" x14ac:dyDescent="0.3">
      <c r="A105" t="s">
        <v>367</v>
      </c>
      <c r="B105">
        <v>1</v>
      </c>
      <c r="C105" t="s">
        <v>363</v>
      </c>
      <c r="D105" t="str">
        <f t="shared" si="3"/>
        <v>6000000000</v>
      </c>
      <c r="E105" s="2">
        <v>6000000000</v>
      </c>
      <c r="F105" s="4">
        <v>43143</v>
      </c>
      <c r="G105">
        <f t="shared" si="4"/>
        <v>2018</v>
      </c>
      <c r="H105" t="s">
        <v>62</v>
      </c>
      <c r="I105" t="s">
        <v>13</v>
      </c>
      <c r="J105" t="s">
        <v>14</v>
      </c>
      <c r="K105" t="s">
        <v>15</v>
      </c>
      <c r="L105">
        <v>1999</v>
      </c>
      <c r="M105" t="s">
        <v>29</v>
      </c>
      <c r="N105" t="str" cm="1">
        <f t="array" ref="N105">_xlfn.IFS(RIGHT(M105,1)="B",SUBSTITUTE(M105,"B","000000000"),RIGHT(M105,1)="M",SUBSTITUTE(M105,"M","000000"))</f>
        <v>$2000000000</v>
      </c>
      <c r="O105" s="1" t="str">
        <f t="shared" si="5"/>
        <v>2000000000</v>
      </c>
      <c r="P105" s="10">
        <v>2000000000</v>
      </c>
      <c r="Q105" t="s">
        <v>368</v>
      </c>
      <c r="R105" s="2" t="str" cm="1">
        <f t="array" ref="R105:T105">_xlfn.TEXTSPLIT(Q105,",")</f>
        <v>Alibaba Group</v>
      </c>
      <c r="S105" s="2" t="str">
        <v xml:space="preserve"> Boyu Capital</v>
      </c>
      <c r="T105" s="2" t="str">
        <v xml:space="preserve"> Borui Capital</v>
      </c>
      <c r="U105" s="2"/>
    </row>
    <row r="106" spans="1:21" x14ac:dyDescent="0.3">
      <c r="A106" t="s">
        <v>369</v>
      </c>
      <c r="B106">
        <v>1</v>
      </c>
      <c r="C106" t="s">
        <v>363</v>
      </c>
      <c r="D106" t="str">
        <f t="shared" si="3"/>
        <v>6000000000</v>
      </c>
      <c r="E106" s="2">
        <v>6000000000</v>
      </c>
      <c r="F106" s="4">
        <v>42269</v>
      </c>
      <c r="G106">
        <f t="shared" si="4"/>
        <v>2015</v>
      </c>
      <c r="H106" t="s">
        <v>129</v>
      </c>
      <c r="I106" t="s">
        <v>370</v>
      </c>
      <c r="J106" t="s">
        <v>14</v>
      </c>
      <c r="K106" t="s">
        <v>15</v>
      </c>
      <c r="L106">
        <v>2010</v>
      </c>
      <c r="M106" t="s">
        <v>146</v>
      </c>
      <c r="N106" t="str" cm="1">
        <f t="array" ref="N106">_xlfn.IFS(RIGHT(M106,1)="B",SUBSTITUTE(M106,"B","000000000"),RIGHT(M106,1)="M",SUBSTITUTE(M106,"M","000000"))</f>
        <v>$1000000000</v>
      </c>
      <c r="O106" s="1" t="str">
        <f t="shared" si="5"/>
        <v>1000000000</v>
      </c>
      <c r="P106" s="10">
        <v>1000000000</v>
      </c>
      <c r="Q106" t="s">
        <v>371</v>
      </c>
      <c r="R106" s="2" t="str" cm="1">
        <f t="array" ref="R106:S106">_xlfn.TEXTSPLIT(Q106,",")</f>
        <v>Tencent</v>
      </c>
      <c r="S106" s="2" t="str">
        <v xml:space="preserve"> Morningside Group</v>
      </c>
      <c r="T106" s="2"/>
      <c r="U106" s="2"/>
    </row>
    <row r="107" spans="1:21" x14ac:dyDescent="0.3">
      <c r="A107" t="s">
        <v>372</v>
      </c>
      <c r="B107">
        <v>1</v>
      </c>
      <c r="C107" t="s">
        <v>363</v>
      </c>
      <c r="D107" t="str">
        <f t="shared" si="3"/>
        <v>6000000000</v>
      </c>
      <c r="E107" s="2">
        <v>6000000000</v>
      </c>
      <c r="F107" s="4">
        <v>43990</v>
      </c>
      <c r="G107">
        <f t="shared" si="4"/>
        <v>2020</v>
      </c>
      <c r="H107" t="s">
        <v>173</v>
      </c>
      <c r="I107" t="s">
        <v>373</v>
      </c>
      <c r="J107" t="s">
        <v>14</v>
      </c>
      <c r="K107" t="s">
        <v>15</v>
      </c>
      <c r="L107">
        <v>2018</v>
      </c>
      <c r="M107" t="s">
        <v>58</v>
      </c>
      <c r="N107" t="str" cm="1">
        <f t="array" ref="N107">_xlfn.IFS(RIGHT(M107,1)="B",SUBSTITUTE(M107,"B","000000000"),RIGHT(M107,1)="M",SUBSTITUTE(M107,"M","000000"))</f>
        <v>$3000000000</v>
      </c>
      <c r="O107" s="1" t="str">
        <f t="shared" si="5"/>
        <v>3000000000</v>
      </c>
      <c r="P107" s="10">
        <v>3000000000</v>
      </c>
      <c r="Q107" t="s">
        <v>374</v>
      </c>
      <c r="R107" s="2" t="str" cm="1">
        <f t="array" ref="R107:U107">_xlfn.TEXTSPLIT(Q107,",")</f>
        <v>IDG Capital</v>
      </c>
      <c r="S107" s="2" t="str">
        <v xml:space="preserve"> Bank Of China Group Investment</v>
      </c>
      <c r="T107" s="2" t="str">
        <v/>
      </c>
      <c r="U107" s="2" t="str">
        <v xml:space="preserve"> SDIC CMC Investment Management</v>
      </c>
    </row>
    <row r="108" spans="1:21" x14ac:dyDescent="0.3">
      <c r="A108" t="s">
        <v>375</v>
      </c>
      <c r="B108">
        <v>1</v>
      </c>
      <c r="C108" t="s">
        <v>363</v>
      </c>
      <c r="D108" t="str">
        <f t="shared" si="3"/>
        <v>6000000000</v>
      </c>
      <c r="E108" s="2">
        <v>6000000000</v>
      </c>
      <c r="F108" s="4">
        <v>43549</v>
      </c>
      <c r="G108">
        <f t="shared" si="4"/>
        <v>2019</v>
      </c>
      <c r="H108" t="s">
        <v>33</v>
      </c>
      <c r="I108" t="s">
        <v>376</v>
      </c>
      <c r="J108" t="s">
        <v>47</v>
      </c>
      <c r="K108" t="s">
        <v>48</v>
      </c>
      <c r="L108">
        <v>2015</v>
      </c>
      <c r="M108" t="s">
        <v>377</v>
      </c>
      <c r="N108" t="str" cm="1">
        <f t="array" ref="N108">_xlfn.IFS(RIGHT(M108,1)="B",SUBSTITUTE(M108,"B","000000000"),RIGHT(M108,1)="M",SUBSTITUTE(M108,"M","000000"))</f>
        <v>$802000000</v>
      </c>
      <c r="O108" s="1" t="str">
        <f t="shared" si="5"/>
        <v>802000000</v>
      </c>
      <c r="P108" s="10">
        <v>802000000</v>
      </c>
      <c r="Q108" t="s">
        <v>378</v>
      </c>
      <c r="R108" s="2" t="str" cm="1">
        <f t="array" ref="R108:T108">_xlfn.TEXTSPLIT(Q108,",")</f>
        <v>DST Global</v>
      </c>
      <c r="S108" s="2" t="str">
        <v xml:space="preserve"> Sequoia Capital China</v>
      </c>
      <c r="T108" s="2" t="str">
        <v xml:space="preserve"> Tencent Holdings</v>
      </c>
      <c r="U108" s="2"/>
    </row>
    <row r="109" spans="1:21" x14ac:dyDescent="0.3">
      <c r="A109" t="s">
        <v>379</v>
      </c>
      <c r="B109">
        <v>1</v>
      </c>
      <c r="C109" t="s">
        <v>363</v>
      </c>
      <c r="D109" t="str">
        <f t="shared" si="3"/>
        <v>6000000000</v>
      </c>
      <c r="E109" s="2">
        <v>6000000000</v>
      </c>
      <c r="F109" s="4">
        <v>44307</v>
      </c>
      <c r="G109">
        <f t="shared" si="4"/>
        <v>2021</v>
      </c>
      <c r="H109" t="s">
        <v>33</v>
      </c>
      <c r="I109" t="s">
        <v>34</v>
      </c>
      <c r="J109" t="s">
        <v>22</v>
      </c>
      <c r="K109" t="s">
        <v>23</v>
      </c>
      <c r="L109">
        <v>2018</v>
      </c>
      <c r="M109" t="s">
        <v>380</v>
      </c>
      <c r="N109" t="str" cm="1">
        <f t="array" ref="N109">_xlfn.IFS(RIGHT(M109,1)="B",SUBSTITUTE(M109,"B","000000000"),RIGHT(M109,1)="M",SUBSTITUTE(M109,"M","000000"))</f>
        <v>$629000000</v>
      </c>
      <c r="O109" s="1" t="str">
        <f t="shared" si="5"/>
        <v>629000000</v>
      </c>
      <c r="P109" s="10">
        <v>629000000</v>
      </c>
      <c r="Q109" t="s">
        <v>381</v>
      </c>
      <c r="R109" s="2" t="str" cm="1">
        <f t="array" ref="R109:T109">_xlfn.TEXTSPLIT(Q109,",")</f>
        <v>Andreessen Horowitz</v>
      </c>
      <c r="S109" s="2" t="str">
        <v xml:space="preserve"> Spark Capital</v>
      </c>
      <c r="T109" s="2" t="str">
        <v xml:space="preserve"> Y Combinator</v>
      </c>
      <c r="U109" s="2"/>
    </row>
    <row r="110" spans="1:21" x14ac:dyDescent="0.3">
      <c r="A110" t="s">
        <v>382</v>
      </c>
      <c r="B110">
        <v>1</v>
      </c>
      <c r="C110" t="s">
        <v>363</v>
      </c>
      <c r="D110" t="str">
        <f t="shared" si="3"/>
        <v>6000000000</v>
      </c>
      <c r="E110" s="2">
        <v>6000000000</v>
      </c>
      <c r="F110" s="4">
        <v>44202</v>
      </c>
      <c r="G110">
        <f t="shared" si="4"/>
        <v>2021</v>
      </c>
      <c r="H110" t="s">
        <v>33</v>
      </c>
      <c r="I110" t="s">
        <v>383</v>
      </c>
      <c r="J110" t="s">
        <v>384</v>
      </c>
      <c r="K110" t="s">
        <v>40</v>
      </c>
      <c r="L110">
        <v>2011</v>
      </c>
      <c r="M110" t="s">
        <v>385</v>
      </c>
      <c r="N110" t="str" cm="1">
        <f t="array" ref="N110">_xlfn.IFS(RIGHT(M110,1)="B",SUBSTITUTE(M110,"B","000000000"),RIGHT(M110,1)="M",SUBSTITUTE(M110,"M","000000"))</f>
        <v>$448000000</v>
      </c>
      <c r="O110" s="1" t="str">
        <f t="shared" si="5"/>
        <v>448000000</v>
      </c>
      <c r="P110" s="10">
        <v>448000000</v>
      </c>
      <c r="Q110" t="s">
        <v>386</v>
      </c>
      <c r="R110" s="2" t="str" cm="1">
        <f t="array" ref="R110:T110">_xlfn.TEXTSPLIT(Q110,",")</f>
        <v>Runa Capital</v>
      </c>
      <c r="S110" s="2" t="str">
        <v xml:space="preserve"> Acton Capital Partners</v>
      </c>
      <c r="T110" s="2" t="str">
        <v xml:space="preserve"> Point Nine Capital</v>
      </c>
      <c r="U110" s="2"/>
    </row>
    <row r="111" spans="1:21" x14ac:dyDescent="0.3">
      <c r="A111" t="s">
        <v>387</v>
      </c>
      <c r="B111">
        <v>1</v>
      </c>
      <c r="C111" t="s">
        <v>363</v>
      </c>
      <c r="D111" t="str">
        <f t="shared" si="3"/>
        <v>6000000000</v>
      </c>
      <c r="E111" s="2">
        <v>6000000000</v>
      </c>
      <c r="F111" s="4">
        <v>44082</v>
      </c>
      <c r="G111">
        <f t="shared" si="4"/>
        <v>2020</v>
      </c>
      <c r="H111" t="s">
        <v>33</v>
      </c>
      <c r="I111" t="s">
        <v>383</v>
      </c>
      <c r="J111" t="s">
        <v>384</v>
      </c>
      <c r="K111" t="s">
        <v>40</v>
      </c>
      <c r="L111">
        <v>2004</v>
      </c>
      <c r="M111" t="s">
        <v>388</v>
      </c>
      <c r="N111" t="str" cm="1">
        <f t="array" ref="N111">_xlfn.IFS(RIGHT(M111,1)="B",SUBSTITUTE(M111,"B","000000000"),RIGHT(M111,1)="M",SUBSTITUTE(M111,"M","000000"))</f>
        <v>$928000000</v>
      </c>
      <c r="O111" s="1" t="str">
        <f t="shared" si="5"/>
        <v>928000000</v>
      </c>
      <c r="P111" s="10">
        <v>928000000</v>
      </c>
      <c r="Q111" t="s">
        <v>389</v>
      </c>
      <c r="R111" s="2" t="str" cm="1">
        <f t="array" ref="R111">_xlfn.TEXTSPLIT(Q111,",")</f>
        <v>Technology Crossover Ventures</v>
      </c>
      <c r="S111" s="2"/>
      <c r="T111" s="2"/>
      <c r="U111" s="2"/>
    </row>
    <row r="112" spans="1:21" x14ac:dyDescent="0.3">
      <c r="A112" t="s">
        <v>390</v>
      </c>
      <c r="B112">
        <v>1</v>
      </c>
      <c r="C112" t="s">
        <v>363</v>
      </c>
      <c r="D112" t="str">
        <f t="shared" si="3"/>
        <v>6000000000</v>
      </c>
      <c r="E112" s="2">
        <v>6000000000</v>
      </c>
      <c r="F112" s="4">
        <v>43543</v>
      </c>
      <c r="G112">
        <f t="shared" si="4"/>
        <v>2019</v>
      </c>
      <c r="H112" t="s">
        <v>129</v>
      </c>
      <c r="I112" t="s">
        <v>391</v>
      </c>
      <c r="J112" t="s">
        <v>392</v>
      </c>
      <c r="K112" t="s">
        <v>40</v>
      </c>
      <c r="L112">
        <v>2013</v>
      </c>
      <c r="M112" t="s">
        <v>393</v>
      </c>
      <c r="N112" t="str" cm="1">
        <f t="array" ref="N112">_xlfn.IFS(RIGHT(M112,1)="B",SUBSTITUTE(M112,"B","000000000"),RIGHT(M112,1)="M",SUBSTITUTE(M112,"M","000000"))</f>
        <v>$815000000</v>
      </c>
      <c r="O112" s="1" t="str">
        <f t="shared" si="5"/>
        <v>815000000</v>
      </c>
      <c r="P112" s="10">
        <v>815000000</v>
      </c>
      <c r="Q112" t="s">
        <v>394</v>
      </c>
      <c r="R112" s="2" t="str" cm="1">
        <f t="array" ref="R112:T112">_xlfn.TEXTSPLIT(Q112,",")</f>
        <v>BPI France</v>
      </c>
      <c r="S112" s="2" t="str">
        <v xml:space="preserve"> Kerala Ventures</v>
      </c>
      <c r="T112" s="2" t="str">
        <v xml:space="preserve"> Accel</v>
      </c>
      <c r="U112" s="2"/>
    </row>
    <row r="113" spans="1:21" x14ac:dyDescent="0.3">
      <c r="A113" t="s">
        <v>395</v>
      </c>
      <c r="B113">
        <v>1</v>
      </c>
      <c r="C113" t="s">
        <v>363</v>
      </c>
      <c r="D113" t="str">
        <f t="shared" si="3"/>
        <v>6000000000</v>
      </c>
      <c r="E113" s="2">
        <v>6000000000</v>
      </c>
      <c r="F113" s="4">
        <v>44012</v>
      </c>
      <c r="G113">
        <f t="shared" si="4"/>
        <v>2020</v>
      </c>
      <c r="H113" t="s">
        <v>66</v>
      </c>
      <c r="I113" t="s">
        <v>396</v>
      </c>
      <c r="J113" t="s">
        <v>22</v>
      </c>
      <c r="K113" t="s">
        <v>23</v>
      </c>
      <c r="L113">
        <v>2012</v>
      </c>
      <c r="M113" t="s">
        <v>397</v>
      </c>
      <c r="N113" t="str" cm="1">
        <f t="array" ref="N113">_xlfn.IFS(RIGHT(M113,1)="B",SUBSTITUTE(M113,"B","000000000"),RIGHT(M113,1)="M",SUBSTITUTE(M113,"M","000000"))</f>
        <v>$728000000</v>
      </c>
      <c r="O113" s="1" t="str">
        <f t="shared" si="5"/>
        <v>728000000</v>
      </c>
      <c r="P113" s="10">
        <v>728000000</v>
      </c>
      <c r="Q113" t="s">
        <v>398</v>
      </c>
      <c r="R113" s="2" t="str" cm="1">
        <f t="array" ref="R113:T113">_xlfn.TEXTSPLIT(Q113,",")</f>
        <v>Matrix Partners</v>
      </c>
      <c r="S113" s="2" t="str">
        <v xml:space="preserve"> Andreessen Horowitz</v>
      </c>
      <c r="T113" s="2" t="str">
        <v xml:space="preserve"> General Catalyst</v>
      </c>
      <c r="U113" s="2"/>
    </row>
    <row r="114" spans="1:21" x14ac:dyDescent="0.3">
      <c r="A114" t="s">
        <v>399</v>
      </c>
      <c r="B114">
        <v>1</v>
      </c>
      <c r="C114" t="s">
        <v>363</v>
      </c>
      <c r="D114" t="str">
        <f t="shared" si="3"/>
        <v>6000000000</v>
      </c>
      <c r="E114" s="2">
        <v>6000000000</v>
      </c>
      <c r="F114" s="4">
        <v>43993</v>
      </c>
      <c r="G114">
        <f t="shared" si="4"/>
        <v>2020</v>
      </c>
      <c r="H114" t="s">
        <v>45</v>
      </c>
      <c r="I114" t="s">
        <v>34</v>
      </c>
      <c r="J114" t="s">
        <v>22</v>
      </c>
      <c r="K114" t="s">
        <v>23</v>
      </c>
      <c r="L114">
        <v>2014</v>
      </c>
      <c r="M114" t="s">
        <v>400</v>
      </c>
      <c r="N114" t="str" cm="1">
        <f t="array" ref="N114">_xlfn.IFS(RIGHT(M114,1)="B",SUBSTITUTE(M114,"B","000000000"),RIGHT(M114,1)="M",SUBSTITUTE(M114,"M","000000"))</f>
        <v>$433000000</v>
      </c>
      <c r="O114" s="1" t="str">
        <f t="shared" si="5"/>
        <v>433000000</v>
      </c>
      <c r="P114" s="10">
        <v>433000000</v>
      </c>
      <c r="Q114" t="s">
        <v>401</v>
      </c>
      <c r="R114" s="2" t="str" cm="1">
        <f t="array" ref="R114:T114">_xlfn.TEXTSPLIT(Q114,",")</f>
        <v>Nexus Venture Partners</v>
      </c>
      <c r="S114" s="2" t="str">
        <v xml:space="preserve"> CRV</v>
      </c>
      <c r="T114" s="2" t="str">
        <v xml:space="preserve"> Insight Partners</v>
      </c>
      <c r="U114" s="2"/>
    </row>
    <row r="115" spans="1:21" x14ac:dyDescent="0.3">
      <c r="A115" t="s">
        <v>402</v>
      </c>
      <c r="B115">
        <v>1</v>
      </c>
      <c r="C115" t="s">
        <v>363</v>
      </c>
      <c r="D115" t="str">
        <f t="shared" si="3"/>
        <v>6000000000</v>
      </c>
      <c r="E115" s="2">
        <v>6000000000</v>
      </c>
      <c r="F115" s="4">
        <v>44334</v>
      </c>
      <c r="G115">
        <f t="shared" si="4"/>
        <v>2021</v>
      </c>
      <c r="H115" t="s">
        <v>27</v>
      </c>
      <c r="I115" t="s">
        <v>391</v>
      </c>
      <c r="J115" t="s">
        <v>392</v>
      </c>
      <c r="K115" t="s">
        <v>40</v>
      </c>
      <c r="L115">
        <v>2014</v>
      </c>
      <c r="M115" t="s">
        <v>146</v>
      </c>
      <c r="N115" t="str" cm="1">
        <f t="array" ref="N115">_xlfn.IFS(RIGHT(M115,1)="B",SUBSTITUTE(M115,"B","000000000"),RIGHT(M115,1)="M",SUBSTITUTE(M115,"M","000000"))</f>
        <v>$1000000000</v>
      </c>
      <c r="O115" s="1" t="str">
        <f t="shared" si="5"/>
        <v>1000000000</v>
      </c>
      <c r="P115" s="10">
        <v>1000000000</v>
      </c>
      <c r="Q115" t="s">
        <v>403</v>
      </c>
      <c r="R115" s="2" t="str" cm="1">
        <f t="array" ref="R115:T115">_xlfn.TEXTSPLIT(Q115,",")</f>
        <v>Aglae Ventures</v>
      </c>
      <c r="S115" s="2" t="str">
        <v xml:space="preserve"> Eurazeo</v>
      </c>
      <c r="T115" s="2" t="str">
        <v xml:space="preserve"> Daphni</v>
      </c>
      <c r="U115" s="2"/>
    </row>
    <row r="116" spans="1:21" x14ac:dyDescent="0.3">
      <c r="A116" t="s">
        <v>404</v>
      </c>
      <c r="B116">
        <v>1</v>
      </c>
      <c r="C116" t="s">
        <v>363</v>
      </c>
      <c r="D116" t="str">
        <f t="shared" si="3"/>
        <v>6000000000</v>
      </c>
      <c r="E116" s="2">
        <v>6000000000</v>
      </c>
      <c r="F116" s="4">
        <v>44175</v>
      </c>
      <c r="G116">
        <f t="shared" si="4"/>
        <v>2020</v>
      </c>
      <c r="H116" t="s">
        <v>129</v>
      </c>
      <c r="I116" t="s">
        <v>405</v>
      </c>
      <c r="J116" t="s">
        <v>22</v>
      </c>
      <c r="K116" t="s">
        <v>23</v>
      </c>
      <c r="L116">
        <v>2017</v>
      </c>
      <c r="M116" t="s">
        <v>406</v>
      </c>
      <c r="N116" t="str" cm="1">
        <f t="array" ref="N116">_xlfn.IFS(RIGHT(M116,1)="B",SUBSTITUTE(M116,"B","000000000"),RIGHT(M116,1)="M",SUBSTITUTE(M116,"M","000000"))</f>
        <v>$891000000</v>
      </c>
      <c r="O116" s="1" t="str">
        <f t="shared" si="5"/>
        <v>891000000</v>
      </c>
      <c r="P116" s="10">
        <v>891000000</v>
      </c>
      <c r="Q116" t="s">
        <v>407</v>
      </c>
      <c r="R116" s="2" t="str" cm="1">
        <f t="array" ref="R116:T116">_xlfn.TEXTSPLIT(Q116,",")</f>
        <v>Thrive Capital</v>
      </c>
      <c r="S116" s="2" t="str">
        <v xml:space="preserve"> Maverick Ventures</v>
      </c>
      <c r="T116" s="2" t="str">
        <v xml:space="preserve"> Redpoint Ventures</v>
      </c>
      <c r="U116" s="2"/>
    </row>
    <row r="117" spans="1:21" x14ac:dyDescent="0.3">
      <c r="A117" t="s">
        <v>408</v>
      </c>
      <c r="B117">
        <v>1</v>
      </c>
      <c r="C117" t="s">
        <v>363</v>
      </c>
      <c r="D117" t="str">
        <f t="shared" si="3"/>
        <v>6000000000</v>
      </c>
      <c r="E117" s="2">
        <v>6000000000</v>
      </c>
      <c r="F117" s="4">
        <v>43675</v>
      </c>
      <c r="G117">
        <f t="shared" si="4"/>
        <v>2019</v>
      </c>
      <c r="H117" t="s">
        <v>12</v>
      </c>
      <c r="I117" t="s">
        <v>204</v>
      </c>
      <c r="J117" t="s">
        <v>22</v>
      </c>
      <c r="K117" t="s">
        <v>23</v>
      </c>
      <c r="L117">
        <v>2012</v>
      </c>
      <c r="M117" t="s">
        <v>146</v>
      </c>
      <c r="N117" t="str" cm="1">
        <f t="array" ref="N117">_xlfn.IFS(RIGHT(M117,1)="B",SUBSTITUTE(M117,"B","000000000"),RIGHT(M117,1)="M",SUBSTITUTE(M117,"M","000000"))</f>
        <v>$1000000000</v>
      </c>
      <c r="O117" s="1" t="str">
        <f t="shared" si="5"/>
        <v>1000000000</v>
      </c>
      <c r="P117" s="10">
        <v>1000000000</v>
      </c>
      <c r="Q117" t="s">
        <v>409</v>
      </c>
      <c r="R117" s="2" t="str" cm="1">
        <f t="array" ref="R117:T117">_xlfn.TEXTSPLIT(Q117,",")</f>
        <v>New Enterprise Associates</v>
      </c>
      <c r="S117" s="2" t="str">
        <v xml:space="preserve"> Accomplice</v>
      </c>
      <c r="T117" s="2" t="str">
        <v xml:space="preserve"> IA Ventures</v>
      </c>
      <c r="U117" s="2"/>
    </row>
    <row r="118" spans="1:21" x14ac:dyDescent="0.3">
      <c r="A118" t="s">
        <v>410</v>
      </c>
      <c r="B118">
        <v>1</v>
      </c>
      <c r="C118" t="s">
        <v>363</v>
      </c>
      <c r="D118" t="str">
        <f t="shared" si="3"/>
        <v>6000000000</v>
      </c>
      <c r="E118" s="2">
        <v>6000000000</v>
      </c>
      <c r="F118" s="4">
        <v>44215</v>
      </c>
      <c r="G118">
        <f t="shared" si="4"/>
        <v>2021</v>
      </c>
      <c r="H118" t="s">
        <v>45</v>
      </c>
      <c r="I118" t="s">
        <v>190</v>
      </c>
      <c r="J118" t="s">
        <v>191</v>
      </c>
      <c r="K118" t="s">
        <v>40</v>
      </c>
      <c r="L118">
        <v>2015</v>
      </c>
      <c r="M118" t="s">
        <v>411</v>
      </c>
      <c r="N118" t="str" cm="1">
        <f t="array" ref="N118">_xlfn.IFS(RIGHT(M118,1)="B",SUBSTITUTE(M118,"B","000000000"),RIGHT(M118,1)="M",SUBSTITUTE(M118,"M","000000"))</f>
        <v>$524000000</v>
      </c>
      <c r="O118" s="1" t="str">
        <f t="shared" si="5"/>
        <v>524000000</v>
      </c>
      <c r="P118" s="10">
        <v>524000000</v>
      </c>
      <c r="Q118" t="s">
        <v>412</v>
      </c>
      <c r="R118" s="2" t="str" cm="1">
        <f t="array" ref="R118:T118">_xlfn.TEXTSPLIT(Q118,",")</f>
        <v>Global Founders Capital</v>
      </c>
      <c r="S118" s="2" t="str">
        <v xml:space="preserve"> Nortzone Ventures</v>
      </c>
      <c r="T118" s="2" t="str">
        <v xml:space="preserve"> Picus Capital</v>
      </c>
      <c r="U118" s="2"/>
    </row>
    <row r="119" spans="1:21" x14ac:dyDescent="0.3">
      <c r="A119" t="s">
        <v>413</v>
      </c>
      <c r="B119">
        <v>1</v>
      </c>
      <c r="C119" t="s">
        <v>363</v>
      </c>
      <c r="D119" t="str">
        <f t="shared" si="3"/>
        <v>6000000000</v>
      </c>
      <c r="E119" s="2">
        <v>6000000000</v>
      </c>
      <c r="F119" s="4">
        <v>44609</v>
      </c>
      <c r="G119">
        <f t="shared" si="4"/>
        <v>2022</v>
      </c>
      <c r="H119" t="s">
        <v>57</v>
      </c>
      <c r="I119" t="s">
        <v>414</v>
      </c>
      <c r="J119" t="s">
        <v>415</v>
      </c>
      <c r="K119" t="s">
        <v>40</v>
      </c>
      <c r="L119">
        <v>2005</v>
      </c>
      <c r="M119" t="s">
        <v>416</v>
      </c>
      <c r="N119" t="str" cm="1">
        <f t="array" ref="N119">_xlfn.IFS(RIGHT(M119,1)="B",SUBSTITUTE(M119,"B","000000000"),RIGHT(M119,1)="M",SUBSTITUTE(M119,"M","000000"))</f>
        <v>$803000000</v>
      </c>
      <c r="O119" s="1" t="str">
        <f t="shared" si="5"/>
        <v>803000000</v>
      </c>
      <c r="P119" s="10">
        <v>803000000</v>
      </c>
      <c r="Q119" t="s">
        <v>417</v>
      </c>
      <c r="R119" s="2" t="str" cm="1">
        <f t="array" ref="R119:T119">_xlfn.TEXTSPLIT(Q119,",")</f>
        <v>Blackstone</v>
      </c>
      <c r="S119" s="2" t="str">
        <v xml:space="preserve"> Technology Crossover Ventures</v>
      </c>
      <c r="T119" s="2" t="str">
        <v xml:space="preserve"> Summit Partners</v>
      </c>
      <c r="U119" s="2"/>
    </row>
    <row r="120" spans="1:21" x14ac:dyDescent="0.3">
      <c r="A120" t="s">
        <v>418</v>
      </c>
      <c r="B120">
        <v>1</v>
      </c>
      <c r="C120" t="s">
        <v>363</v>
      </c>
      <c r="D120" t="str">
        <f t="shared" si="3"/>
        <v>6000000000</v>
      </c>
      <c r="E120" s="2">
        <v>6000000000</v>
      </c>
      <c r="F120" s="4">
        <v>40635</v>
      </c>
      <c r="G120">
        <f t="shared" si="4"/>
        <v>2011</v>
      </c>
      <c r="H120" t="s">
        <v>45</v>
      </c>
      <c r="I120" t="s">
        <v>405</v>
      </c>
      <c r="J120" t="s">
        <v>22</v>
      </c>
      <c r="K120" t="s">
        <v>23</v>
      </c>
      <c r="L120">
        <v>1994</v>
      </c>
      <c r="M120" t="s">
        <v>146</v>
      </c>
      <c r="N120" t="str" cm="1">
        <f t="array" ref="N120">_xlfn.IFS(RIGHT(M120,1)="B",SUBSTITUTE(M120,"B","000000000"),RIGHT(M120,1)="M",SUBSTITUTE(M120,"M","000000"))</f>
        <v>$1000000000</v>
      </c>
      <c r="O120" s="1" t="str">
        <f t="shared" si="5"/>
        <v>1000000000</v>
      </c>
      <c r="P120" s="10">
        <v>1000000000</v>
      </c>
      <c r="Q120" t="s">
        <v>419</v>
      </c>
      <c r="R120" s="2" t="str" cm="1">
        <f t="array" ref="R120:S120">_xlfn.TEXTSPLIT(Q120,",")</f>
        <v>Technology Crossover Ventures</v>
      </c>
      <c r="S120" s="2" t="str">
        <v xml:space="preserve"> A&amp;E Television Networks</v>
      </c>
      <c r="T120" s="2"/>
      <c r="U120" s="2"/>
    </row>
    <row r="121" spans="1:21" x14ac:dyDescent="0.3">
      <c r="A121" t="s">
        <v>420</v>
      </c>
      <c r="B121">
        <v>1</v>
      </c>
      <c r="C121" t="s">
        <v>363</v>
      </c>
      <c r="D121" t="str">
        <f t="shared" si="3"/>
        <v>6000000000</v>
      </c>
      <c r="E121" s="2">
        <v>6000000000</v>
      </c>
      <c r="F121" s="4">
        <v>44208</v>
      </c>
      <c r="G121">
        <f t="shared" si="4"/>
        <v>2021</v>
      </c>
      <c r="H121" t="s">
        <v>45</v>
      </c>
      <c r="I121" t="s">
        <v>249</v>
      </c>
      <c r="J121" t="s">
        <v>22</v>
      </c>
      <c r="K121" t="s">
        <v>23</v>
      </c>
      <c r="L121">
        <v>2013</v>
      </c>
      <c r="M121" t="s">
        <v>421</v>
      </c>
      <c r="N121" t="str" cm="1">
        <f t="array" ref="N121">_xlfn.IFS(RIGHT(M121,1)="B",SUBSTITUTE(M121,"B","000000000"),RIGHT(M121,1)="M",SUBSTITUTE(M121,"M","000000"))</f>
        <v>$415000000</v>
      </c>
      <c r="O121" s="1" t="str">
        <f t="shared" si="5"/>
        <v>415000000</v>
      </c>
      <c r="P121" s="10">
        <v>415000000</v>
      </c>
      <c r="Q121" t="s">
        <v>422</v>
      </c>
      <c r="R121" s="2" t="str" cm="1">
        <f t="array" ref="R121:T121">_xlfn.TEXTSPLIT(Q121,",")</f>
        <v>Battery Ventures</v>
      </c>
      <c r="S121" s="2" t="str">
        <v xml:space="preserve"> Storm Ventures</v>
      </c>
      <c r="T121" s="2" t="str">
        <v xml:space="preserve"> Redpoint Ventures</v>
      </c>
      <c r="U121" s="2"/>
    </row>
    <row r="122" spans="1:21" x14ac:dyDescent="0.3">
      <c r="A122" t="s">
        <v>423</v>
      </c>
      <c r="B122">
        <v>1</v>
      </c>
      <c r="C122" t="s">
        <v>363</v>
      </c>
      <c r="D122" t="str">
        <f t="shared" si="3"/>
        <v>6000000000</v>
      </c>
      <c r="E122" s="2">
        <v>6000000000</v>
      </c>
      <c r="F122" s="4">
        <v>43143</v>
      </c>
      <c r="G122">
        <f t="shared" si="4"/>
        <v>2018</v>
      </c>
      <c r="H122" t="s">
        <v>33</v>
      </c>
      <c r="I122" t="s">
        <v>34</v>
      </c>
      <c r="J122" t="s">
        <v>22</v>
      </c>
      <c r="K122" t="s">
        <v>23</v>
      </c>
      <c r="L122">
        <v>2016</v>
      </c>
      <c r="M122" t="s">
        <v>424</v>
      </c>
      <c r="N122" t="str" cm="1">
        <f t="array" ref="N122">_xlfn.IFS(RIGHT(M122,1)="B",SUBSTITUTE(M122,"B","000000000"),RIGHT(M122,1)="M",SUBSTITUTE(M122,"M","000000"))</f>
        <v>$587000000</v>
      </c>
      <c r="O122" s="1" t="str">
        <f t="shared" si="5"/>
        <v>587000000</v>
      </c>
      <c r="P122" s="10">
        <v>587000000</v>
      </c>
      <c r="Q122" t="s">
        <v>425</v>
      </c>
      <c r="R122" s="2" t="str" cm="1">
        <f t="array" ref="R122:T122">_xlfn.TEXTSPLIT(Q122,",")</f>
        <v>Union Square Ventures</v>
      </c>
      <c r="S122" s="2" t="str">
        <v xml:space="preserve"> Ribbit Capital</v>
      </c>
      <c r="T122" s="2" t="str">
        <v xml:space="preserve"> VY Capital</v>
      </c>
      <c r="U122" s="2"/>
    </row>
    <row r="123" spans="1:21" x14ac:dyDescent="0.3">
      <c r="A123" t="s">
        <v>426</v>
      </c>
      <c r="B123">
        <v>1</v>
      </c>
      <c r="C123" t="s">
        <v>363</v>
      </c>
      <c r="D123" t="str">
        <f t="shared" si="3"/>
        <v>6000000000</v>
      </c>
      <c r="E123" s="2">
        <v>6000000000</v>
      </c>
      <c r="F123" s="4">
        <v>42467</v>
      </c>
      <c r="G123">
        <f t="shared" si="4"/>
        <v>2016</v>
      </c>
      <c r="H123" t="s">
        <v>27</v>
      </c>
      <c r="I123" t="s">
        <v>13</v>
      </c>
      <c r="J123" t="s">
        <v>14</v>
      </c>
      <c r="K123" t="s">
        <v>15</v>
      </c>
      <c r="L123">
        <v>2001</v>
      </c>
      <c r="M123" t="s">
        <v>146</v>
      </c>
      <c r="N123" t="str" cm="1">
        <f t="array" ref="N123">_xlfn.IFS(RIGHT(M123,1)="B",SUBSTITUTE(M123,"B","000000000"),RIGHT(M123,1)="M",SUBSTITUTE(M123,"M","000000"))</f>
        <v>$1000000000</v>
      </c>
      <c r="O123" s="1" t="str">
        <f t="shared" si="5"/>
        <v>1000000000</v>
      </c>
      <c r="P123" s="10">
        <v>1000000000</v>
      </c>
      <c r="Q123" t="s">
        <v>427</v>
      </c>
      <c r="R123" s="2" t="str" cm="1">
        <f t="array" ref="R123:T123">_xlfn.TEXTSPLIT(Q123,",")</f>
        <v>Tencent</v>
      </c>
      <c r="S123" s="2" t="str">
        <v xml:space="preserve"> Baidu</v>
      </c>
      <c r="T123" s="2" t="str">
        <v xml:space="preserve"> Huasheng Capital</v>
      </c>
      <c r="U123" s="2"/>
    </row>
    <row r="124" spans="1:21" x14ac:dyDescent="0.3">
      <c r="A124" t="s">
        <v>428</v>
      </c>
      <c r="B124">
        <v>1</v>
      </c>
      <c r="C124" t="s">
        <v>363</v>
      </c>
      <c r="D124" t="str">
        <f t="shared" si="3"/>
        <v>6000000000</v>
      </c>
      <c r="E124" s="2">
        <v>6000000000</v>
      </c>
      <c r="F124" s="4">
        <v>44202</v>
      </c>
      <c r="G124">
        <f t="shared" si="4"/>
        <v>2021</v>
      </c>
      <c r="H124" t="s">
        <v>129</v>
      </c>
      <c r="I124" t="s">
        <v>34</v>
      </c>
      <c r="J124" t="s">
        <v>22</v>
      </c>
      <c r="K124" t="s">
        <v>23</v>
      </c>
      <c r="L124">
        <v>2015</v>
      </c>
      <c r="M124" t="s">
        <v>429</v>
      </c>
      <c r="N124" t="str" cm="1">
        <f t="array" ref="N124">_xlfn.IFS(RIGHT(M124,1)="B",SUBSTITUTE(M124,"B","000000000"),RIGHT(M124,1)="M",SUBSTITUTE(M124,"M","000000"))</f>
        <v>$826000000</v>
      </c>
      <c r="O124" s="1" t="str">
        <f t="shared" si="5"/>
        <v>826000000</v>
      </c>
      <c r="P124" s="10">
        <v>826000000</v>
      </c>
      <c r="Q124" t="s">
        <v>430</v>
      </c>
      <c r="R124" s="2" t="str" cm="1">
        <f t="array" ref="R124:T124">_xlfn.TEXTSPLIT(Q124,",")</f>
        <v>Atomico</v>
      </c>
      <c r="S124" s="2" t="str">
        <v xml:space="preserve"> Insight Partners</v>
      </c>
      <c r="T124" s="2" t="str">
        <v xml:space="preserve"> Coatue Management</v>
      </c>
      <c r="U124" s="2"/>
    </row>
    <row r="125" spans="1:21" x14ac:dyDescent="0.3">
      <c r="A125" t="s">
        <v>431</v>
      </c>
      <c r="B125">
        <v>1</v>
      </c>
      <c r="C125" t="s">
        <v>363</v>
      </c>
      <c r="D125" t="str">
        <f t="shared" si="3"/>
        <v>6000000000</v>
      </c>
      <c r="E125" s="2">
        <v>6000000000</v>
      </c>
      <c r="F125" s="4">
        <v>44068</v>
      </c>
      <c r="G125">
        <f t="shared" si="4"/>
        <v>2020</v>
      </c>
      <c r="H125" t="s">
        <v>129</v>
      </c>
      <c r="I125" t="s">
        <v>432</v>
      </c>
      <c r="J125" t="s">
        <v>22</v>
      </c>
      <c r="K125" t="s">
        <v>23</v>
      </c>
      <c r="L125">
        <v>2015</v>
      </c>
      <c r="M125" t="s">
        <v>433</v>
      </c>
      <c r="N125" t="str" cm="1">
        <f t="array" ref="N125">_xlfn.IFS(RIGHT(M125,1)="B",SUBSTITUTE(M125,"B","000000000"),RIGHT(M125,1)="M",SUBSTITUTE(M125,"M","000000"))</f>
        <v>$910000000</v>
      </c>
      <c r="O125" s="1" t="str">
        <f t="shared" si="5"/>
        <v>910000000</v>
      </c>
      <c r="P125" s="10">
        <v>910000000</v>
      </c>
      <c r="Q125" t="s">
        <v>434</v>
      </c>
      <c r="R125" s="2" t="str" cm="1">
        <f t="array" ref="R125:T125">_xlfn.TEXTSPLIT(Q125,",")</f>
        <v>Greylock Partners</v>
      </c>
      <c r="S125" s="2" t="str">
        <v xml:space="preserve"> Venrock</v>
      </c>
      <c r="T125" s="2" t="str">
        <v xml:space="preserve"> Providence Ventures</v>
      </c>
      <c r="U125" s="2"/>
    </row>
    <row r="126" spans="1:21" x14ac:dyDescent="0.3">
      <c r="A126" t="s">
        <v>435</v>
      </c>
      <c r="B126">
        <v>1</v>
      </c>
      <c r="C126" t="s">
        <v>363</v>
      </c>
      <c r="D126" t="str">
        <f t="shared" si="3"/>
        <v>6000000000</v>
      </c>
      <c r="E126" s="2">
        <v>6000000000</v>
      </c>
      <c r="F126" s="4">
        <v>44300</v>
      </c>
      <c r="G126">
        <f t="shared" si="4"/>
        <v>2021</v>
      </c>
      <c r="H126" t="s">
        <v>45</v>
      </c>
      <c r="I126" t="s">
        <v>34</v>
      </c>
      <c r="J126" t="s">
        <v>22</v>
      </c>
      <c r="K126" t="s">
        <v>23</v>
      </c>
      <c r="L126">
        <v>2012</v>
      </c>
      <c r="M126" t="s">
        <v>436</v>
      </c>
      <c r="N126" t="str" cm="1">
        <f t="array" ref="N126">_xlfn.IFS(RIGHT(M126,1)="B",SUBSTITUTE(M126,"B","000000000"),RIGHT(M126,1)="M",SUBSTITUTE(M126,"M","000000"))</f>
        <v>$412000000</v>
      </c>
      <c r="O126" s="1" t="str">
        <f t="shared" si="5"/>
        <v>412000000</v>
      </c>
      <c r="P126" s="10">
        <v>412000000</v>
      </c>
      <c r="Q126" t="s">
        <v>437</v>
      </c>
      <c r="R126" s="2" t="str" cm="1">
        <f t="array" ref="R126:T126">_xlfn.TEXTSPLIT(Q126,",")</f>
        <v>Thrive Capital</v>
      </c>
      <c r="S126" s="2" t="str">
        <v xml:space="preserve"> Benchmark</v>
      </c>
      <c r="T126" s="2" t="str">
        <v xml:space="preserve"> MenloVentures</v>
      </c>
      <c r="U126" s="2"/>
    </row>
    <row r="127" spans="1:21" x14ac:dyDescent="0.3">
      <c r="A127" t="s">
        <v>438</v>
      </c>
      <c r="B127">
        <v>1</v>
      </c>
      <c r="C127" t="s">
        <v>363</v>
      </c>
      <c r="D127" t="str">
        <f t="shared" si="3"/>
        <v>6000000000</v>
      </c>
      <c r="E127" s="2">
        <v>6000000000</v>
      </c>
      <c r="F127" s="4">
        <v>44145</v>
      </c>
      <c r="G127">
        <f t="shared" si="4"/>
        <v>2020</v>
      </c>
      <c r="H127" t="s">
        <v>33</v>
      </c>
      <c r="I127" t="s">
        <v>133</v>
      </c>
      <c r="J127" t="s">
        <v>22</v>
      </c>
      <c r="K127" t="s">
        <v>23</v>
      </c>
      <c r="L127">
        <v>2018</v>
      </c>
      <c r="M127" t="s">
        <v>439</v>
      </c>
      <c r="N127" t="str" cm="1">
        <f t="array" ref="N127">_xlfn.IFS(RIGHT(M127,1)="B",SUBSTITUTE(M127,"B","000000000"),RIGHT(M127,1)="M",SUBSTITUTE(M127,"M","000000"))</f>
        <v>$405000000</v>
      </c>
      <c r="O127" s="1" t="str">
        <f t="shared" si="5"/>
        <v>405000000</v>
      </c>
      <c r="P127" s="10">
        <v>405000000</v>
      </c>
      <c r="Q127" t="s">
        <v>440</v>
      </c>
      <c r="R127" s="2" t="str" cm="1">
        <f t="array" ref="R127:T127">_xlfn.TEXTSPLIT(Q127,",")</f>
        <v>Pine Brook</v>
      </c>
      <c r="S127" s="2" t="str">
        <v xml:space="preserve"> American Express Ventures</v>
      </c>
      <c r="T127" s="2" t="str">
        <v xml:space="preserve"> Kleiner Perkins Caufield &amp; Byers</v>
      </c>
      <c r="U127" s="2"/>
    </row>
    <row r="128" spans="1:21" x14ac:dyDescent="0.3">
      <c r="A128" t="s">
        <v>441</v>
      </c>
      <c r="B128">
        <v>1</v>
      </c>
      <c r="C128" t="s">
        <v>363</v>
      </c>
      <c r="D128" t="str">
        <f t="shared" si="3"/>
        <v>6000000000</v>
      </c>
      <c r="E128" s="2">
        <v>6000000000</v>
      </c>
      <c r="F128" s="4">
        <v>44404</v>
      </c>
      <c r="G128">
        <f t="shared" si="4"/>
        <v>2021</v>
      </c>
      <c r="H128" t="s">
        <v>33</v>
      </c>
      <c r="I128" t="s">
        <v>133</v>
      </c>
      <c r="J128" t="s">
        <v>22</v>
      </c>
      <c r="K128" t="s">
        <v>23</v>
      </c>
      <c r="L128">
        <v>2013</v>
      </c>
      <c r="M128" t="s">
        <v>442</v>
      </c>
      <c r="N128" t="str" cm="1">
        <f t="array" ref="N128">_xlfn.IFS(RIGHT(M128,1)="B",SUBSTITUTE(M128,"B","000000000"),RIGHT(M128,1)="M",SUBSTITUTE(M128,"M","000000"))</f>
        <v>$729000000</v>
      </c>
      <c r="O128" s="1" t="str">
        <f t="shared" si="5"/>
        <v>729000000</v>
      </c>
      <c r="P128" s="10">
        <v>729000000</v>
      </c>
      <c r="Q128" t="s">
        <v>443</v>
      </c>
      <c r="R128" s="2" t="str" cm="1">
        <f t="array" ref="R128:T128">_xlfn.TEXTSPLIT(Q128,",")</f>
        <v>BlackRock</v>
      </c>
      <c r="S128" s="2" t="str">
        <v xml:space="preserve"> Blackstone</v>
      </c>
      <c r="T128" s="2" t="str">
        <v xml:space="preserve"> UBS</v>
      </c>
      <c r="U128" s="2"/>
    </row>
    <row r="129" spans="1:21" x14ac:dyDescent="0.3">
      <c r="A129" t="s">
        <v>444</v>
      </c>
      <c r="B129">
        <v>1</v>
      </c>
      <c r="C129" t="s">
        <v>363</v>
      </c>
      <c r="D129" t="str">
        <f t="shared" si="3"/>
        <v>6000000000</v>
      </c>
      <c r="E129" s="2">
        <v>6000000000</v>
      </c>
      <c r="F129" s="4">
        <v>44272</v>
      </c>
      <c r="G129">
        <f t="shared" si="4"/>
        <v>2021</v>
      </c>
      <c r="H129" t="s">
        <v>252</v>
      </c>
      <c r="I129" t="s">
        <v>445</v>
      </c>
      <c r="J129" t="s">
        <v>446</v>
      </c>
      <c r="K129" t="s">
        <v>15</v>
      </c>
      <c r="L129">
        <v>2020</v>
      </c>
      <c r="M129" t="s">
        <v>447</v>
      </c>
      <c r="N129" t="str" cm="1">
        <f t="array" ref="N129">_xlfn.IFS(RIGHT(M129,1)="B",SUBSTITUTE(M129,"B","000000000"),RIGHT(M129,1)="M",SUBSTITUTE(M129,"M","000000"))</f>
        <v>$600000000</v>
      </c>
      <c r="O129" s="1" t="str">
        <f t="shared" si="5"/>
        <v>600000000</v>
      </c>
      <c r="P129" s="10">
        <v>600000000</v>
      </c>
      <c r="Q129" t="s">
        <v>448</v>
      </c>
      <c r="R129" s="2" t="str" cm="1">
        <f t="array" ref="R129:T129">_xlfn.TEXTSPLIT(Q129,",")</f>
        <v>Insight Partners</v>
      </c>
      <c r="S129" s="2" t="str">
        <v xml:space="preserve"> Sequoia Capital</v>
      </c>
      <c r="T129" s="2" t="str">
        <v xml:space="preserve"> Index Ventures</v>
      </c>
      <c r="U129" s="2"/>
    </row>
    <row r="130" spans="1:21" x14ac:dyDescent="0.3">
      <c r="A130" t="s">
        <v>449</v>
      </c>
      <c r="B130">
        <v>1</v>
      </c>
      <c r="C130" t="s">
        <v>95</v>
      </c>
      <c r="D130" t="str">
        <f t="shared" si="3"/>
        <v>5000000000</v>
      </c>
      <c r="E130" s="2">
        <v>5000000000</v>
      </c>
      <c r="F130" s="4">
        <v>44187</v>
      </c>
      <c r="G130">
        <f t="shared" si="4"/>
        <v>2020</v>
      </c>
      <c r="H130" t="s">
        <v>45</v>
      </c>
      <c r="I130" t="s">
        <v>88</v>
      </c>
      <c r="J130" t="s">
        <v>89</v>
      </c>
      <c r="K130" t="s">
        <v>15</v>
      </c>
      <c r="L130">
        <v>2007</v>
      </c>
      <c r="M130" t="s">
        <v>450</v>
      </c>
      <c r="N130" t="str" cm="1">
        <f t="array" ref="N130">_xlfn.IFS(RIGHT(M130,1)="B",SUBSTITUTE(M130,"B","000000000"),RIGHT(M130,1)="M",SUBSTITUTE(M130,"M","000000"))</f>
        <v>$869000000</v>
      </c>
      <c r="O130" s="1" t="str">
        <f t="shared" si="5"/>
        <v>869000000</v>
      </c>
      <c r="P130" s="10">
        <v>869000000</v>
      </c>
      <c r="Q130" t="s">
        <v>451</v>
      </c>
      <c r="R130" s="2" t="str" cm="1">
        <f t="array" ref="R130:T130">_xlfn.TEXTSPLIT(Q130,",")</f>
        <v>Falcon Edge Capital</v>
      </c>
      <c r="S130" s="2" t="str">
        <v xml:space="preserve"> Omidyar Network</v>
      </c>
      <c r="T130" s="2" t="str">
        <v xml:space="preserve"> Sequoia Capital India</v>
      </c>
      <c r="U130" s="2"/>
    </row>
    <row r="131" spans="1:21" x14ac:dyDescent="0.3">
      <c r="A131" t="s">
        <v>452</v>
      </c>
      <c r="B131">
        <v>1</v>
      </c>
      <c r="C131" t="s">
        <v>95</v>
      </c>
      <c r="D131" t="str">
        <f t="shared" ref="D131:D194" si="6">SUBSTITUTE(RIGHT(C131,LEN(C131)-1),"B","000000000")</f>
        <v>5000000000</v>
      </c>
      <c r="E131" s="2">
        <v>5000000000</v>
      </c>
      <c r="F131" s="4">
        <v>44103</v>
      </c>
      <c r="G131">
        <f t="shared" ref="G131:G194" si="7">YEAR(F131)</f>
        <v>2020</v>
      </c>
      <c r="H131" t="s">
        <v>20</v>
      </c>
      <c r="I131" t="s">
        <v>52</v>
      </c>
      <c r="J131" t="s">
        <v>53</v>
      </c>
      <c r="K131" t="s">
        <v>40</v>
      </c>
      <c r="L131">
        <v>1994</v>
      </c>
      <c r="M131" t="s">
        <v>453</v>
      </c>
      <c r="N131" t="str" cm="1">
        <f t="array" ref="N131">_xlfn.IFS(RIGHT(M131,1)="B",SUBSTITUTE(M131,"B","000000000"),RIGHT(M131,1)="M",SUBSTITUTE(M131,"M","000000"))</f>
        <v>$187000000</v>
      </c>
      <c r="O131" s="1" t="str">
        <f t="shared" ref="O131:O194" si="8">IFERROR(RIGHT(N131,(LEN(N131))-1),"unknown")</f>
        <v>187000000</v>
      </c>
      <c r="P131" s="10">
        <v>187000000</v>
      </c>
      <c r="Q131" t="s">
        <v>454</v>
      </c>
      <c r="R131" s="2" t="str" cm="1">
        <f t="array" ref="R131:T131">_xlfn.TEXTSPLIT(Q131,",")</f>
        <v>General Atlantic</v>
      </c>
      <c r="S131" s="2" t="str">
        <v xml:space="preserve"> 3i Group</v>
      </c>
      <c r="T131" s="2" t="str">
        <v xml:space="preserve"> Huagai Capital</v>
      </c>
      <c r="U131" s="2"/>
    </row>
    <row r="132" spans="1:21" x14ac:dyDescent="0.3">
      <c r="A132" t="s">
        <v>455</v>
      </c>
      <c r="B132">
        <v>1</v>
      </c>
      <c r="C132" t="s">
        <v>95</v>
      </c>
      <c r="D132" t="str">
        <f t="shared" si="6"/>
        <v>5000000000</v>
      </c>
      <c r="E132" s="2">
        <v>5000000000</v>
      </c>
      <c r="F132" s="4">
        <v>44291</v>
      </c>
      <c r="G132">
        <f t="shared" si="7"/>
        <v>2021</v>
      </c>
      <c r="H132" t="s">
        <v>45</v>
      </c>
      <c r="I132" t="s">
        <v>88</v>
      </c>
      <c r="J132" t="s">
        <v>89</v>
      </c>
      <c r="K132" t="s">
        <v>15</v>
      </c>
      <c r="L132">
        <v>2015</v>
      </c>
      <c r="M132" t="s">
        <v>146</v>
      </c>
      <c r="N132" t="str" cm="1">
        <f t="array" ref="N132">_xlfn.IFS(RIGHT(M132,1)="B",SUBSTITUTE(M132,"B","000000000"),RIGHT(M132,1)="M",SUBSTITUTE(M132,"M","000000"))</f>
        <v>$1000000000</v>
      </c>
      <c r="O132" s="1" t="str">
        <f t="shared" si="8"/>
        <v>1000000000</v>
      </c>
      <c r="P132" s="10">
        <v>1000000000</v>
      </c>
      <c r="Q132" t="s">
        <v>456</v>
      </c>
      <c r="R132" s="2" t="str" cm="1">
        <f t="array" ref="R132:T132">_xlfn.TEXTSPLIT(Q132,",")</f>
        <v>Venture Highway</v>
      </c>
      <c r="S132" s="2" t="str">
        <v xml:space="preserve"> Sequoia Capital India</v>
      </c>
      <c r="T132" s="2" t="str">
        <v xml:space="preserve"> Prosus Ventures</v>
      </c>
      <c r="U132" s="2"/>
    </row>
    <row r="133" spans="1:21" x14ac:dyDescent="0.3">
      <c r="A133" t="s">
        <v>457</v>
      </c>
      <c r="B133">
        <v>1</v>
      </c>
      <c r="C133" t="s">
        <v>95</v>
      </c>
      <c r="D133" t="str">
        <f t="shared" si="6"/>
        <v>5000000000</v>
      </c>
      <c r="E133" s="2">
        <v>5000000000</v>
      </c>
      <c r="F133" s="4">
        <v>41843</v>
      </c>
      <c r="G133">
        <f t="shared" si="7"/>
        <v>2014</v>
      </c>
      <c r="H133" t="s">
        <v>161</v>
      </c>
      <c r="I133" t="s">
        <v>458</v>
      </c>
      <c r="J133" t="s">
        <v>14</v>
      </c>
      <c r="K133" t="s">
        <v>15</v>
      </c>
      <c r="L133">
        <v>2003</v>
      </c>
      <c r="M133" t="s">
        <v>459</v>
      </c>
      <c r="N133" t="str" cm="1">
        <f t="array" ref="N133">_xlfn.IFS(RIGHT(M133,1)="B",SUBSTITUTE(M133,"B","000000000"),RIGHT(M133,1)="M",SUBSTITUTE(M133,"M","000000"))</f>
        <v>$943000000</v>
      </c>
      <c r="O133" s="1" t="str">
        <f t="shared" si="8"/>
        <v>943000000</v>
      </c>
      <c r="P133" s="10">
        <v>943000000</v>
      </c>
      <c r="Q133" t="s">
        <v>460</v>
      </c>
      <c r="R133" s="2" t="str" cm="1">
        <f t="array" ref="R133:S133">_xlfn.TEXTSPLIT(Q133,",")</f>
        <v>Telling Telecommunication Holding Co.</v>
      </c>
      <c r="S133" s="2" t="str">
        <v xml:space="preserve"> Alibaba Group</v>
      </c>
      <c r="T133" s="2"/>
      <c r="U133" s="2"/>
    </row>
    <row r="134" spans="1:21" x14ac:dyDescent="0.3">
      <c r="A134" t="s">
        <v>461</v>
      </c>
      <c r="B134">
        <v>1</v>
      </c>
      <c r="C134" t="s">
        <v>95</v>
      </c>
      <c r="D134" t="str">
        <f t="shared" si="6"/>
        <v>5000000000</v>
      </c>
      <c r="E134" s="2">
        <v>5000000000</v>
      </c>
      <c r="F134" s="4">
        <v>43381</v>
      </c>
      <c r="G134">
        <f t="shared" si="7"/>
        <v>2018</v>
      </c>
      <c r="H134" t="s">
        <v>12</v>
      </c>
      <c r="I134" t="s">
        <v>462</v>
      </c>
      <c r="J134" t="s">
        <v>14</v>
      </c>
      <c r="K134" t="s">
        <v>15</v>
      </c>
      <c r="L134">
        <v>2015</v>
      </c>
      <c r="M134" t="s">
        <v>463</v>
      </c>
      <c r="N134" t="str" cm="1">
        <f t="array" ref="N134">_xlfn.IFS(RIGHT(M134,1)="B",SUBSTITUTE(M134,"B","000000000"),RIGHT(M134,1)="M",SUBSTITUTE(M134,"M","000000"))</f>
        <v>$514000000</v>
      </c>
      <c r="O134" s="1" t="str">
        <f t="shared" si="8"/>
        <v>514000000</v>
      </c>
      <c r="P134" s="10">
        <v>514000000</v>
      </c>
      <c r="Q134" t="s">
        <v>464</v>
      </c>
      <c r="R134" s="2" t="str" cm="1">
        <f t="array" ref="R134:S134">_xlfn.TEXTSPLIT(Q134,",")</f>
        <v>Oriza Holdings</v>
      </c>
      <c r="S134" s="2" t="str">
        <v xml:space="preserve"> Guangdong Technology Financial Group</v>
      </c>
      <c r="T134" s="2"/>
      <c r="U134" s="2"/>
    </row>
    <row r="135" spans="1:21" x14ac:dyDescent="0.3">
      <c r="A135" t="s">
        <v>465</v>
      </c>
      <c r="B135">
        <v>1</v>
      </c>
      <c r="C135" t="s">
        <v>95</v>
      </c>
      <c r="D135" t="str">
        <f t="shared" si="6"/>
        <v>5000000000</v>
      </c>
      <c r="E135" s="2">
        <v>5000000000</v>
      </c>
      <c r="F135" s="4">
        <v>42234</v>
      </c>
      <c r="G135">
        <f t="shared" si="7"/>
        <v>2015</v>
      </c>
      <c r="H135" t="s">
        <v>161</v>
      </c>
      <c r="I135" t="s">
        <v>28</v>
      </c>
      <c r="J135" t="s">
        <v>14</v>
      </c>
      <c r="K135" t="s">
        <v>15</v>
      </c>
      <c r="L135">
        <v>2012</v>
      </c>
      <c r="M135" t="s">
        <v>466</v>
      </c>
      <c r="N135" t="str" cm="1">
        <f t="array" ref="N135">_xlfn.IFS(RIGHT(M135,1)="B",SUBSTITUTE(M135,"B","000000000"),RIGHT(M135,1)="M",SUBSTITUTE(M135,"M","000000"))</f>
        <v>$492000000</v>
      </c>
      <c r="O135" s="1" t="str">
        <f t="shared" si="8"/>
        <v>492000000</v>
      </c>
      <c r="P135" s="10">
        <v>492000000</v>
      </c>
      <c r="Q135" t="s">
        <v>467</v>
      </c>
      <c r="R135" s="2" t="str" cm="1">
        <f t="array" ref="R135:S135">_xlfn.TEXTSPLIT(Q135,",")</f>
        <v>Warmsun Holding</v>
      </c>
      <c r="S135" s="2" t="str">
        <v xml:space="preserve"> IDG Capital Partners</v>
      </c>
      <c r="T135" s="2"/>
      <c r="U135" s="2"/>
    </row>
    <row r="136" spans="1:21" x14ac:dyDescent="0.3">
      <c r="A136" t="s">
        <v>468</v>
      </c>
      <c r="B136">
        <v>1</v>
      </c>
      <c r="C136" t="s">
        <v>95</v>
      </c>
      <c r="D136" t="str">
        <f t="shared" si="6"/>
        <v>5000000000</v>
      </c>
      <c r="E136" s="2">
        <v>5000000000</v>
      </c>
      <c r="F136" s="4">
        <v>43404</v>
      </c>
      <c r="G136">
        <f t="shared" si="7"/>
        <v>2018</v>
      </c>
      <c r="H136" t="s">
        <v>33</v>
      </c>
      <c r="I136" t="s">
        <v>52</v>
      </c>
      <c r="J136" t="s">
        <v>53</v>
      </c>
      <c r="K136" t="s">
        <v>40</v>
      </c>
      <c r="L136">
        <v>2015</v>
      </c>
      <c r="M136" t="s">
        <v>146</v>
      </c>
      <c r="N136" t="str" cm="1">
        <f t="array" ref="N136">_xlfn.IFS(RIGHT(M136,1)="B",SUBSTITUTE(M136,"B","000000000"),RIGHT(M136,1)="M",SUBSTITUTE(M136,"M","000000"))</f>
        <v>$1000000000</v>
      </c>
      <c r="O136" s="1" t="str">
        <f t="shared" si="8"/>
        <v>1000000000</v>
      </c>
      <c r="P136" s="10">
        <v>1000000000</v>
      </c>
      <c r="Q136" t="s">
        <v>469</v>
      </c>
      <c r="R136" s="2" t="str" cm="1">
        <f t="array" ref="R136:T136">_xlfn.TEXTSPLIT(Q136,",")</f>
        <v>Passion Capital</v>
      </c>
      <c r="S136" s="2" t="str">
        <v xml:space="preserve"> Thrive Capital</v>
      </c>
      <c r="T136" s="2" t="str">
        <v xml:space="preserve"> Orange Digital Ventures</v>
      </c>
      <c r="U136" s="2"/>
    </row>
    <row r="137" spans="1:21" x14ac:dyDescent="0.3">
      <c r="A137" t="s">
        <v>470</v>
      </c>
      <c r="B137">
        <v>1</v>
      </c>
      <c r="C137" t="s">
        <v>95</v>
      </c>
      <c r="D137" t="str">
        <f t="shared" si="6"/>
        <v>5000000000</v>
      </c>
      <c r="E137" s="2">
        <v>5000000000</v>
      </c>
      <c r="F137" s="4">
        <v>44271</v>
      </c>
      <c r="G137">
        <f t="shared" si="7"/>
        <v>2021</v>
      </c>
      <c r="H137" t="s">
        <v>252</v>
      </c>
      <c r="I137" t="s">
        <v>133</v>
      </c>
      <c r="J137" t="s">
        <v>22</v>
      </c>
      <c r="K137" t="s">
        <v>23</v>
      </c>
      <c r="L137">
        <v>2012</v>
      </c>
      <c r="M137" t="s">
        <v>471</v>
      </c>
      <c r="N137" t="str" cm="1">
        <f t="array" ref="N137">_xlfn.IFS(RIGHT(M137,1)="B",SUBSTITUTE(M137,"B","000000000"),RIGHT(M137,1)="M",SUBSTITUTE(M137,"M","000000"))</f>
        <v>$644000000</v>
      </c>
      <c r="O137" s="1" t="str">
        <f t="shared" si="8"/>
        <v>644000000</v>
      </c>
      <c r="P137" s="10">
        <v>644000000</v>
      </c>
      <c r="Q137" t="s">
        <v>472</v>
      </c>
      <c r="R137" s="2" t="str" cm="1">
        <f t="array" ref="R137:T137">_xlfn.TEXTSPLIT(Q137,",")</f>
        <v>Two Sigma Ventures</v>
      </c>
      <c r="S137" s="2" t="str">
        <v xml:space="preserve"> Flint Capital</v>
      </c>
      <c r="T137" s="2" t="str">
        <v xml:space="preserve"> Commerce Ventures</v>
      </c>
      <c r="U137" s="2"/>
    </row>
    <row r="138" spans="1:21" x14ac:dyDescent="0.3">
      <c r="A138" t="s">
        <v>473</v>
      </c>
      <c r="B138">
        <v>1</v>
      </c>
      <c r="C138" t="s">
        <v>95</v>
      </c>
      <c r="D138" t="str">
        <f t="shared" si="6"/>
        <v>5000000000</v>
      </c>
      <c r="E138" s="2">
        <v>5000000000</v>
      </c>
      <c r="F138" s="4">
        <v>42586</v>
      </c>
      <c r="G138">
        <f t="shared" si="7"/>
        <v>2016</v>
      </c>
      <c r="H138" t="s">
        <v>87</v>
      </c>
      <c r="I138" t="s">
        <v>13</v>
      </c>
      <c r="J138" t="s">
        <v>14</v>
      </c>
      <c r="K138" t="s">
        <v>15</v>
      </c>
      <c r="L138">
        <v>2013</v>
      </c>
      <c r="M138" t="s">
        <v>146</v>
      </c>
      <c r="N138" t="str" cm="1">
        <f t="array" ref="N138">_xlfn.IFS(RIGHT(M138,1)="B",SUBSTITUTE(M138,"B","000000000"),RIGHT(M138,1)="M",SUBSTITUTE(M138,"M","000000"))</f>
        <v>$1000000000</v>
      </c>
      <c r="O138" s="1" t="str">
        <f t="shared" si="8"/>
        <v>1000000000</v>
      </c>
      <c r="P138" s="10">
        <v>1000000000</v>
      </c>
      <c r="Q138" t="s">
        <v>474</v>
      </c>
      <c r="R138" s="2" t="str" cm="1">
        <f t="array" ref="R138:T138">_xlfn.TEXTSPLIT(Q138,",")</f>
        <v>Sequoia Capital China</v>
      </c>
      <c r="S138" s="2" t="str">
        <v xml:space="preserve"> Tencent Holdings</v>
      </c>
      <c r="T138" s="2" t="str">
        <v xml:space="preserve"> Sinovation Ventures</v>
      </c>
      <c r="U138" s="2"/>
    </row>
    <row r="139" spans="1:21" x14ac:dyDescent="0.3">
      <c r="A139" t="s">
        <v>475</v>
      </c>
      <c r="B139">
        <v>1</v>
      </c>
      <c r="C139" t="s">
        <v>95</v>
      </c>
      <c r="D139" t="str">
        <f t="shared" si="6"/>
        <v>5000000000</v>
      </c>
      <c r="E139" s="2">
        <v>5000000000</v>
      </c>
      <c r="F139" s="4">
        <v>43796</v>
      </c>
      <c r="G139">
        <f t="shared" si="7"/>
        <v>2019</v>
      </c>
      <c r="H139" t="s">
        <v>27</v>
      </c>
      <c r="I139" t="s">
        <v>476</v>
      </c>
      <c r="J139" t="s">
        <v>477</v>
      </c>
      <c r="K139" t="s">
        <v>40</v>
      </c>
      <c r="L139">
        <v>2008</v>
      </c>
      <c r="M139" t="s">
        <v>478</v>
      </c>
      <c r="N139" t="str" cm="1">
        <f t="array" ref="N139">_xlfn.IFS(RIGHT(M139,1)="B",SUBSTITUTE(M139,"B","000000000"),RIGHT(M139,1)="M",SUBSTITUTE(M139,"M","000000"))</f>
        <v>$562000000</v>
      </c>
      <c r="O139" s="1" t="str">
        <f t="shared" si="8"/>
        <v>562000000</v>
      </c>
      <c r="P139" s="10">
        <v>562000000</v>
      </c>
      <c r="Q139" t="s">
        <v>479</v>
      </c>
      <c r="R139" s="2" t="str" cm="1">
        <f t="array" ref="R139:T139">_xlfn.TEXTSPLIT(Q139,",")</f>
        <v>Accel</v>
      </c>
      <c r="S139" s="2" t="str">
        <v xml:space="preserve"> Insight Partners</v>
      </c>
      <c r="T139" s="2" t="str">
        <v xml:space="preserve"> Burda Principal Investments</v>
      </c>
      <c r="U139" s="2"/>
    </row>
    <row r="140" spans="1:21" x14ac:dyDescent="0.3">
      <c r="A140" t="s">
        <v>480</v>
      </c>
      <c r="B140">
        <v>1</v>
      </c>
      <c r="C140" t="s">
        <v>95</v>
      </c>
      <c r="D140" t="str">
        <f t="shared" si="6"/>
        <v>5000000000</v>
      </c>
      <c r="E140" s="2">
        <v>5000000000</v>
      </c>
      <c r="F140" s="4">
        <v>44286</v>
      </c>
      <c r="G140">
        <f t="shared" si="7"/>
        <v>2021</v>
      </c>
      <c r="H140" t="s">
        <v>33</v>
      </c>
      <c r="I140" t="s">
        <v>52</v>
      </c>
      <c r="J140" t="s">
        <v>53</v>
      </c>
      <c r="K140" t="s">
        <v>40</v>
      </c>
      <c r="L140">
        <v>2014</v>
      </c>
      <c r="M140" t="s">
        <v>481</v>
      </c>
      <c r="N140" t="str" cm="1">
        <f t="array" ref="N140">_xlfn.IFS(RIGHT(M140,1)="B",SUBSTITUTE(M140,"B","000000000"),RIGHT(M140,1)="M",SUBSTITUTE(M140,"M","000000"))</f>
        <v>$286000000</v>
      </c>
      <c r="O140" s="1" t="str">
        <f t="shared" si="8"/>
        <v>286000000</v>
      </c>
      <c r="P140" s="10">
        <v>286000000</v>
      </c>
      <c r="Q140" t="s">
        <v>482</v>
      </c>
      <c r="R140" s="2" t="str" cm="1">
        <f t="array" ref="R140:S140">_xlfn.TEXTSPLIT(Q140,",")</f>
        <v>Ontario Teachers' Pension Plan</v>
      </c>
      <c r="S140" s="2" t="str">
        <v xml:space="preserve"> Goldman Sachs</v>
      </c>
      <c r="T140" s="2"/>
      <c r="U140" s="2"/>
    </row>
    <row r="141" spans="1:21" x14ac:dyDescent="0.3">
      <c r="A141" t="s">
        <v>483</v>
      </c>
      <c r="B141">
        <v>1</v>
      </c>
      <c r="C141" t="s">
        <v>95</v>
      </c>
      <c r="D141" t="str">
        <f t="shared" si="6"/>
        <v>5000000000</v>
      </c>
      <c r="E141" s="2">
        <v>5000000000</v>
      </c>
      <c r="F141" s="4">
        <v>42576</v>
      </c>
      <c r="G141">
        <f t="shared" si="7"/>
        <v>2016</v>
      </c>
      <c r="H141" t="s">
        <v>161</v>
      </c>
      <c r="I141" t="s">
        <v>28</v>
      </c>
      <c r="J141" t="s">
        <v>14</v>
      </c>
      <c r="K141" t="s">
        <v>15</v>
      </c>
      <c r="L141">
        <v>2012</v>
      </c>
      <c r="M141" t="s">
        <v>459</v>
      </c>
      <c r="N141" t="str" cm="1">
        <f t="array" ref="N141">_xlfn.IFS(RIGHT(M141,1)="B",SUBSTITUTE(M141,"B","000000000"),RIGHT(M141,1)="M",SUBSTITUTE(M141,"M","000000"))</f>
        <v>$943000000</v>
      </c>
      <c r="O141" s="1" t="str">
        <f t="shared" si="8"/>
        <v>943000000</v>
      </c>
      <c r="P141" s="10">
        <v>943000000</v>
      </c>
      <c r="Q141" t="s">
        <v>484</v>
      </c>
      <c r="R141" s="2" t="str" cm="1">
        <f t="array" ref="R141:T141">_xlfn.TEXTSPLIT(Q141,",")</f>
        <v>CDH Investments</v>
      </c>
      <c r="S141" s="2" t="str">
        <v xml:space="preserve"> Goldstone Investments</v>
      </c>
      <c r="T141" s="2" t="str">
        <v xml:space="preserve"> Qiming Venture Partners</v>
      </c>
      <c r="U141" s="2"/>
    </row>
    <row r="142" spans="1:21" x14ac:dyDescent="0.3">
      <c r="A142" t="s">
        <v>485</v>
      </c>
      <c r="B142">
        <v>1</v>
      </c>
      <c r="C142" t="s">
        <v>95</v>
      </c>
      <c r="D142" t="str">
        <f t="shared" si="6"/>
        <v>5000000000</v>
      </c>
      <c r="E142" s="2">
        <v>5000000000</v>
      </c>
      <c r="F142" s="4">
        <v>43719</v>
      </c>
      <c r="G142">
        <f t="shared" si="7"/>
        <v>2019</v>
      </c>
      <c r="H142" t="s">
        <v>12</v>
      </c>
      <c r="I142" t="s">
        <v>486</v>
      </c>
      <c r="J142" t="s">
        <v>22</v>
      </c>
      <c r="K142" t="s">
        <v>23</v>
      </c>
      <c r="L142">
        <v>2017</v>
      </c>
      <c r="M142" t="s">
        <v>220</v>
      </c>
      <c r="N142" t="str" cm="1">
        <f t="array" ref="N142">_xlfn.IFS(RIGHT(M142,1)="B",SUBSTITUTE(M142,"B","000000000"),RIGHT(M142,1)="M",SUBSTITUTE(M142,"M","000000"))</f>
        <v>$691000000</v>
      </c>
      <c r="O142" s="1" t="str">
        <f t="shared" si="8"/>
        <v>691000000</v>
      </c>
      <c r="P142" s="10">
        <v>691000000</v>
      </c>
      <c r="Q142" t="s">
        <v>487</v>
      </c>
      <c r="R142" s="2" t="str" cm="1">
        <f t="array" ref="R142:T142">_xlfn.TEXTSPLIT(Q142,",")</f>
        <v>Andreessen Horowitz</v>
      </c>
      <c r="S142" s="2" t="str">
        <v xml:space="preserve"> Founders Fund</v>
      </c>
      <c r="T142" s="2" t="str">
        <v xml:space="preserve"> Revolution Ventures</v>
      </c>
      <c r="U142" s="2"/>
    </row>
    <row r="143" spans="1:21" x14ac:dyDescent="0.3">
      <c r="A143" t="s">
        <v>488</v>
      </c>
      <c r="B143">
        <v>1</v>
      </c>
      <c r="C143" t="s">
        <v>95</v>
      </c>
      <c r="D143" t="str">
        <f t="shared" si="6"/>
        <v>5000000000</v>
      </c>
      <c r="E143" s="2">
        <v>5000000000</v>
      </c>
      <c r="F143" s="4">
        <v>43727</v>
      </c>
      <c r="G143">
        <f t="shared" si="7"/>
        <v>2019</v>
      </c>
      <c r="H143" t="s">
        <v>45</v>
      </c>
      <c r="I143" t="s">
        <v>34</v>
      </c>
      <c r="J143" t="s">
        <v>22</v>
      </c>
      <c r="K143" t="s">
        <v>23</v>
      </c>
      <c r="L143">
        <v>2014</v>
      </c>
      <c r="M143" t="s">
        <v>489</v>
      </c>
      <c r="N143" t="str" cm="1">
        <f t="array" ref="N143">_xlfn.IFS(RIGHT(M143,1)="B",SUBSTITUTE(M143,"B","000000000"),RIGHT(M143,1)="M",SUBSTITUTE(M143,"M","000000"))</f>
        <v>$559000000</v>
      </c>
      <c r="O143" s="1" t="str">
        <f t="shared" si="8"/>
        <v>559000000</v>
      </c>
      <c r="P143" s="10">
        <v>559000000</v>
      </c>
      <c r="Q143" t="s">
        <v>490</v>
      </c>
      <c r="R143" s="2" t="str" cm="1">
        <f t="array" ref="R143:T143">_xlfn.TEXTSPLIT(Q143,",")</f>
        <v>Y Combinator</v>
      </c>
      <c r="S143" s="2" t="str">
        <v xml:space="preserve"> Accel</v>
      </c>
      <c r="T143" s="2" t="str">
        <v xml:space="preserve"> T. Rowe Price</v>
      </c>
      <c r="U143" s="2"/>
    </row>
    <row r="144" spans="1:21" x14ac:dyDescent="0.3">
      <c r="A144" t="s">
        <v>491</v>
      </c>
      <c r="B144">
        <v>1</v>
      </c>
      <c r="C144" t="s">
        <v>95</v>
      </c>
      <c r="D144" t="str">
        <f t="shared" si="6"/>
        <v>5000000000</v>
      </c>
      <c r="E144" s="2">
        <v>5000000000</v>
      </c>
      <c r="F144" s="4">
        <v>44200</v>
      </c>
      <c r="G144">
        <f t="shared" si="7"/>
        <v>2021</v>
      </c>
      <c r="H144" t="s">
        <v>129</v>
      </c>
      <c r="I144" t="s">
        <v>432</v>
      </c>
      <c r="J144" t="s">
        <v>22</v>
      </c>
      <c r="K144" t="s">
        <v>23</v>
      </c>
      <c r="L144">
        <v>2013</v>
      </c>
      <c r="M144" t="s">
        <v>232</v>
      </c>
      <c r="N144" t="str" cm="1">
        <f t="array" ref="N144">_xlfn.IFS(RIGHT(M144,1)="B",SUBSTITUTE(M144,"B","000000000"),RIGHT(M144,1)="M",SUBSTITUTE(M144,"M","000000"))</f>
        <v>$497000000</v>
      </c>
      <c r="O144" s="1" t="str">
        <f t="shared" si="8"/>
        <v>497000000</v>
      </c>
      <c r="P144" s="10">
        <v>497000000</v>
      </c>
      <c r="Q144" t="s">
        <v>492</v>
      </c>
      <c r="R144" s="2" t="str" cm="1">
        <f t="array" ref="R144:T144">_xlfn.TEXTSPLIT(Q144,",")</f>
        <v>General Catalyst</v>
      </c>
      <c r="S144" s="2" t="str">
        <v xml:space="preserve"> Viking Global Investors</v>
      </c>
      <c r="T144" s="2" t="str">
        <v xml:space="preserve"> T. Rowe Price</v>
      </c>
      <c r="U144" s="2"/>
    </row>
    <row r="145" spans="1:21" x14ac:dyDescent="0.3">
      <c r="A145" t="s">
        <v>493</v>
      </c>
      <c r="B145">
        <v>1</v>
      </c>
      <c r="C145" t="s">
        <v>95</v>
      </c>
      <c r="D145" t="str">
        <f t="shared" si="6"/>
        <v>5000000000</v>
      </c>
      <c r="E145" s="2">
        <v>5000000000</v>
      </c>
      <c r="F145" s="4">
        <v>43803</v>
      </c>
      <c r="G145">
        <f t="shared" si="7"/>
        <v>2019</v>
      </c>
      <c r="H145" t="s">
        <v>45</v>
      </c>
      <c r="I145" t="s">
        <v>133</v>
      </c>
      <c r="J145" t="s">
        <v>22</v>
      </c>
      <c r="K145" t="s">
        <v>23</v>
      </c>
      <c r="L145">
        <v>2013</v>
      </c>
      <c r="M145" t="s">
        <v>494</v>
      </c>
      <c r="N145" t="str" cm="1">
        <f t="array" ref="N145">_xlfn.IFS(RIGHT(M145,1)="B",SUBSTITUTE(M145,"B","000000000"),RIGHT(M145,1)="M",SUBSTITUTE(M145,"M","000000"))</f>
        <v>$647000000</v>
      </c>
      <c r="O145" s="1" t="str">
        <f t="shared" si="8"/>
        <v>647000000</v>
      </c>
      <c r="P145" s="10">
        <v>647000000</v>
      </c>
      <c r="Q145" t="s">
        <v>495</v>
      </c>
      <c r="R145" s="2" t="str" cm="1">
        <f t="array" ref="R145:T145">_xlfn.TEXTSPLIT(Q145,",")</f>
        <v>Alven Capital</v>
      </c>
      <c r="S145" s="2" t="str">
        <v xml:space="preserve"> FirstMark Capital</v>
      </c>
      <c r="T145" s="2" t="str">
        <v xml:space="preserve"> capitalG</v>
      </c>
      <c r="U145" s="2"/>
    </row>
    <row r="146" spans="1:21" x14ac:dyDescent="0.3">
      <c r="A146" t="s">
        <v>496</v>
      </c>
      <c r="B146">
        <v>1</v>
      </c>
      <c r="C146" t="s">
        <v>95</v>
      </c>
      <c r="D146" t="str">
        <f t="shared" si="6"/>
        <v>5000000000</v>
      </c>
      <c r="E146" s="2">
        <v>5000000000</v>
      </c>
      <c r="F146" s="4">
        <v>44252</v>
      </c>
      <c r="G146">
        <f t="shared" si="7"/>
        <v>2021</v>
      </c>
      <c r="H146" t="s">
        <v>45</v>
      </c>
      <c r="I146" t="s">
        <v>34</v>
      </c>
      <c r="J146" t="s">
        <v>22</v>
      </c>
      <c r="K146" t="s">
        <v>23</v>
      </c>
      <c r="L146">
        <v>2013</v>
      </c>
      <c r="M146" t="s">
        <v>497</v>
      </c>
      <c r="N146" t="str" cm="1">
        <f t="array" ref="N146">_xlfn.IFS(RIGHT(M146,1)="B",SUBSTITUTE(M146,"B","000000000"),RIGHT(M146,1)="M",SUBSTITUTE(M146,"M","000000"))</f>
        <v>$567000000</v>
      </c>
      <c r="O146" s="1" t="str">
        <f t="shared" si="8"/>
        <v>567000000</v>
      </c>
      <c r="P146" s="10">
        <v>567000000</v>
      </c>
      <c r="Q146" t="s">
        <v>498</v>
      </c>
      <c r="R146" s="2" t="str" cm="1">
        <f t="array" ref="R146:T146">_xlfn.TEXTSPLIT(Q146,",")</f>
        <v>Threshold Ventures</v>
      </c>
      <c r="S146" s="2" t="str">
        <v xml:space="preserve"> Lightspeed Venture Partners</v>
      </c>
      <c r="T146" s="2" t="str">
        <v xml:space="preserve"> Crosslink Capital</v>
      </c>
      <c r="U146" s="2"/>
    </row>
    <row r="147" spans="1:21" x14ac:dyDescent="0.3">
      <c r="A147" t="s">
        <v>499</v>
      </c>
      <c r="B147">
        <v>1</v>
      </c>
      <c r="C147" t="s">
        <v>95</v>
      </c>
      <c r="D147" t="str">
        <f t="shared" si="6"/>
        <v>5000000000</v>
      </c>
      <c r="E147" s="2">
        <v>5000000000</v>
      </c>
      <c r="F147" s="4">
        <v>44383</v>
      </c>
      <c r="G147">
        <f t="shared" si="7"/>
        <v>2021</v>
      </c>
      <c r="H147" t="s">
        <v>33</v>
      </c>
      <c r="I147" t="s">
        <v>500</v>
      </c>
      <c r="J147" t="s">
        <v>501</v>
      </c>
      <c r="K147" t="s">
        <v>40</v>
      </c>
      <c r="L147">
        <v>2015</v>
      </c>
      <c r="M147" t="s">
        <v>502</v>
      </c>
      <c r="N147" t="str" cm="1">
        <f t="array" ref="N147">_xlfn.IFS(RIGHT(M147,1)="B",SUBSTITUTE(M147,"B","000000000"),RIGHT(M147,1)="M",SUBSTITUTE(M147,"M","000000"))</f>
        <v>$428000000</v>
      </c>
      <c r="O147" s="1" t="str">
        <f t="shared" si="8"/>
        <v>428000000</v>
      </c>
      <c r="P147" s="10">
        <v>428000000</v>
      </c>
      <c r="Q147" t="s">
        <v>503</v>
      </c>
      <c r="R147" s="2" t="str" cm="1">
        <f t="array" ref="R147:T147">_xlfn.TEXTSPLIT(Q147,",")</f>
        <v>Creandum</v>
      </c>
      <c r="S147" s="2" t="str">
        <v xml:space="preserve"> Founders</v>
      </c>
      <c r="T147" s="2" t="str">
        <v xml:space="preserve"> Kinnevik</v>
      </c>
      <c r="U147" s="2"/>
    </row>
    <row r="148" spans="1:21" x14ac:dyDescent="0.3">
      <c r="A148" t="s">
        <v>504</v>
      </c>
      <c r="B148">
        <v>1</v>
      </c>
      <c r="C148" t="s">
        <v>95</v>
      </c>
      <c r="D148" t="str">
        <f t="shared" si="6"/>
        <v>5000000000</v>
      </c>
      <c r="E148" s="2">
        <v>5000000000</v>
      </c>
      <c r="F148" s="4">
        <v>44336</v>
      </c>
      <c r="G148">
        <f t="shared" si="7"/>
        <v>2021</v>
      </c>
      <c r="H148" t="s">
        <v>33</v>
      </c>
      <c r="I148" t="s">
        <v>259</v>
      </c>
      <c r="J148" t="s">
        <v>191</v>
      </c>
      <c r="K148" t="s">
        <v>40</v>
      </c>
      <c r="L148">
        <v>2015</v>
      </c>
      <c r="M148" t="s">
        <v>505</v>
      </c>
      <c r="N148" t="str" cm="1">
        <f t="array" ref="N148">_xlfn.IFS(RIGHT(M148,1)="B",SUBSTITUTE(M148,"B","000000000"),RIGHT(M148,1)="M",SUBSTITUTE(M148,"M","000000"))</f>
        <v>$996000000</v>
      </c>
      <c r="O148" s="1" t="str">
        <f t="shared" si="8"/>
        <v>996000000</v>
      </c>
      <c r="P148" s="10">
        <v>996000000</v>
      </c>
      <c r="Q148" t="s">
        <v>506</v>
      </c>
      <c r="R148" s="2" t="str" cm="1">
        <f t="array" ref="R148:T148">_xlfn.TEXTSPLIT(Q148,",")</f>
        <v>Founders Fund</v>
      </c>
      <c r="S148" s="2" t="str">
        <v xml:space="preserve"> Accel</v>
      </c>
      <c r="T148" s="2" t="str">
        <v xml:space="preserve"> Creandum</v>
      </c>
      <c r="U148" s="2"/>
    </row>
    <row r="149" spans="1:21" x14ac:dyDescent="0.3">
      <c r="A149" t="s">
        <v>507</v>
      </c>
      <c r="B149">
        <v>1</v>
      </c>
      <c r="C149" t="s">
        <v>95</v>
      </c>
      <c r="D149" t="str">
        <f t="shared" si="6"/>
        <v>5000000000</v>
      </c>
      <c r="E149" s="2">
        <v>5000000000</v>
      </c>
      <c r="F149" s="4">
        <v>44546</v>
      </c>
      <c r="G149">
        <f t="shared" si="7"/>
        <v>2021</v>
      </c>
      <c r="H149" t="s">
        <v>161</v>
      </c>
      <c r="I149" t="s">
        <v>13</v>
      </c>
      <c r="J149" t="s">
        <v>14</v>
      </c>
      <c r="K149" t="s">
        <v>15</v>
      </c>
      <c r="L149">
        <v>2008</v>
      </c>
      <c r="M149" t="s">
        <v>146</v>
      </c>
      <c r="N149" t="str" cm="1">
        <f t="array" ref="N149">_xlfn.IFS(RIGHT(M149,1)="B",SUBSTITUTE(M149,"B","000000000"),RIGHT(M149,1)="M",SUBSTITUTE(M149,"M","000000"))</f>
        <v>$1000000000</v>
      </c>
      <c r="O149" s="1" t="str">
        <f t="shared" si="8"/>
        <v>1000000000</v>
      </c>
      <c r="P149" s="10">
        <v>1000000000</v>
      </c>
      <c r="Q149" t="s">
        <v>508</v>
      </c>
      <c r="R149" s="2" t="str" cm="1">
        <f t="array" ref="R149:T149">_xlfn.TEXTSPLIT(Q149,",")</f>
        <v>China Grand Prosperity Investment</v>
      </c>
      <c r="S149" s="2" t="str">
        <v xml:space="preserve"> Silk Road Huacheng</v>
      </c>
      <c r="T149" s="2" t="str">
        <v xml:space="preserve"> Oriza Equity Investment</v>
      </c>
      <c r="U149" s="2"/>
    </row>
    <row r="150" spans="1:21" x14ac:dyDescent="0.3">
      <c r="A150" t="s">
        <v>509</v>
      </c>
      <c r="B150">
        <v>1</v>
      </c>
      <c r="C150" t="s">
        <v>95</v>
      </c>
      <c r="D150" t="str">
        <f t="shared" si="6"/>
        <v>5000000000</v>
      </c>
      <c r="E150" s="2">
        <v>5000000000</v>
      </c>
      <c r="F150" s="4">
        <v>43494</v>
      </c>
      <c r="G150">
        <f t="shared" si="7"/>
        <v>2019</v>
      </c>
      <c r="H150" t="s">
        <v>66</v>
      </c>
      <c r="I150" t="s">
        <v>510</v>
      </c>
      <c r="J150" t="s">
        <v>511</v>
      </c>
      <c r="K150" t="s">
        <v>40</v>
      </c>
      <c r="L150">
        <v>2008</v>
      </c>
      <c r="M150" t="s">
        <v>512</v>
      </c>
      <c r="N150" t="str" cm="1">
        <f t="array" ref="N150">_xlfn.IFS(RIGHT(M150,1)="B",SUBSTITUTE(M150,"B","000000000"),RIGHT(M150,1)="M",SUBSTITUTE(M150,"M","000000"))</f>
        <v>$596000000</v>
      </c>
      <c r="O150" s="1" t="str">
        <f t="shared" si="8"/>
        <v>596000000</v>
      </c>
      <c r="P150" s="10">
        <v>596000000</v>
      </c>
      <c r="Q150" t="s">
        <v>513</v>
      </c>
      <c r="R150" s="2" t="str" cm="1">
        <f t="array" ref="R150:T150">_xlfn.TEXTSPLIT(Q150,",")</f>
        <v>Index Ventures</v>
      </c>
      <c r="S150" s="2" t="str">
        <v xml:space="preserve"> Battery Ventures</v>
      </c>
      <c r="T150" s="2" t="str">
        <v xml:space="preserve"> ICONIQ Capital</v>
      </c>
      <c r="U150" s="2"/>
    </row>
    <row r="151" spans="1:21" x14ac:dyDescent="0.3">
      <c r="A151" t="s">
        <v>514</v>
      </c>
      <c r="B151">
        <v>1</v>
      </c>
      <c r="C151" t="s">
        <v>95</v>
      </c>
      <c r="D151" t="str">
        <f t="shared" si="6"/>
        <v>5000000000</v>
      </c>
      <c r="E151" s="2">
        <v>5000000000</v>
      </c>
      <c r="F151" s="4">
        <v>43343</v>
      </c>
      <c r="G151">
        <f t="shared" si="7"/>
        <v>2018</v>
      </c>
      <c r="H151" t="s">
        <v>57</v>
      </c>
      <c r="I151" t="s">
        <v>515</v>
      </c>
      <c r="J151" t="s">
        <v>516</v>
      </c>
      <c r="K151" t="s">
        <v>517</v>
      </c>
      <c r="L151">
        <v>2015</v>
      </c>
      <c r="M151" t="s">
        <v>29</v>
      </c>
      <c r="N151" t="str" cm="1">
        <f t="array" ref="N151">_xlfn.IFS(RIGHT(M151,1)="B",SUBSTITUTE(M151,"B","000000000"),RIGHT(M151,1)="M",SUBSTITUTE(M151,"M","000000"))</f>
        <v>$2000000000</v>
      </c>
      <c r="O151" s="1" t="str">
        <f t="shared" si="8"/>
        <v>2000000000</v>
      </c>
      <c r="P151" s="10">
        <v>2000000000</v>
      </c>
      <c r="Q151" t="s">
        <v>518</v>
      </c>
      <c r="R151" s="2" t="str" cm="1">
        <f t="array" ref="R151:U151">_xlfn.TEXTSPLIT(Q151,",")</f>
        <v>DST Global</v>
      </c>
      <c r="S151" s="2" t="str">
        <v xml:space="preserve"> Andreessen Horowitz</v>
      </c>
      <c r="T151" s="2" t="str">
        <v xml:space="preserve"> Sequoia Capital</v>
      </c>
      <c r="U151" s="2" t="str">
        <v xml:space="preserve"> Redpoint e.ventures</v>
      </c>
    </row>
    <row r="152" spans="1:21" x14ac:dyDescent="0.3">
      <c r="A152" t="s">
        <v>519</v>
      </c>
      <c r="B152">
        <v>1</v>
      </c>
      <c r="C152" t="s">
        <v>95</v>
      </c>
      <c r="D152" t="str">
        <f t="shared" si="6"/>
        <v>5000000000</v>
      </c>
      <c r="E152" s="2">
        <v>5000000000</v>
      </c>
      <c r="F152" s="4">
        <v>44285</v>
      </c>
      <c r="G152">
        <f t="shared" si="7"/>
        <v>2021</v>
      </c>
      <c r="H152" t="s">
        <v>12</v>
      </c>
      <c r="I152" t="s">
        <v>34</v>
      </c>
      <c r="J152" t="s">
        <v>22</v>
      </c>
      <c r="K152" t="s">
        <v>23</v>
      </c>
      <c r="L152">
        <v>2013</v>
      </c>
      <c r="M152" t="s">
        <v>520</v>
      </c>
      <c r="N152" t="str" cm="1">
        <f t="array" ref="N152">_xlfn.IFS(RIGHT(M152,1)="B",SUBSTITUTE(M152,"B","000000000"),RIGHT(M152,1)="M",SUBSTITUTE(M152,"M","000000"))</f>
        <v>$426000000</v>
      </c>
      <c r="O152" s="1" t="str">
        <f t="shared" si="8"/>
        <v>426000000</v>
      </c>
      <c r="P152" s="10">
        <v>426000000</v>
      </c>
      <c r="Q152" t="s">
        <v>521</v>
      </c>
      <c r="R152" s="2" t="str" cm="1">
        <f t="array" ref="R152:T152">_xlfn.TEXTSPLIT(Q152,",")</f>
        <v>Venrock</v>
      </c>
      <c r="S152" s="2" t="str">
        <v xml:space="preserve"> Battery Ventures</v>
      </c>
      <c r="T152" s="2" t="str">
        <v xml:space="preserve"> Insight Partners</v>
      </c>
      <c r="U152" s="2"/>
    </row>
    <row r="153" spans="1:21" x14ac:dyDescent="0.3">
      <c r="A153" t="s">
        <v>522</v>
      </c>
      <c r="B153">
        <v>1</v>
      </c>
      <c r="C153" t="s">
        <v>95</v>
      </c>
      <c r="D153" t="str">
        <f t="shared" si="6"/>
        <v>5000000000</v>
      </c>
      <c r="E153" s="2">
        <v>5000000000</v>
      </c>
      <c r="F153" s="4">
        <v>44357</v>
      </c>
      <c r="G153">
        <f t="shared" si="7"/>
        <v>2021</v>
      </c>
      <c r="H153" t="s">
        <v>129</v>
      </c>
      <c r="I153" t="s">
        <v>34</v>
      </c>
      <c r="J153" t="s">
        <v>22</v>
      </c>
      <c r="K153" t="s">
        <v>23</v>
      </c>
      <c r="L153">
        <v>2020</v>
      </c>
      <c r="M153" t="s">
        <v>523</v>
      </c>
      <c r="N153" t="str" cm="1">
        <f t="array" ref="N153">_xlfn.IFS(RIGHT(M153,1)="B",SUBSTITUTE(M153,"B","000000000"),RIGHT(M153,1)="M",SUBSTITUTE(M153,"M","000000"))</f>
        <v>$462000000</v>
      </c>
      <c r="O153" s="1" t="str">
        <f t="shared" si="8"/>
        <v>462000000</v>
      </c>
      <c r="P153" s="10">
        <v>462000000</v>
      </c>
      <c r="Q153" t="s">
        <v>524</v>
      </c>
      <c r="R153" s="2" t="str" cm="1">
        <f t="array" ref="R153:T153">_xlfn.TEXTSPLIT(Q153,",")</f>
        <v>Oak HC/FT Partners</v>
      </c>
      <c r="S153" s="2" t="str">
        <v xml:space="preserve"> Artis Ventures</v>
      </c>
      <c r="T153" s="2" t="str">
        <v xml:space="preserve"> WestCap Group</v>
      </c>
      <c r="U153" s="2"/>
    </row>
    <row r="154" spans="1:21" x14ac:dyDescent="0.3">
      <c r="A154" t="s">
        <v>525</v>
      </c>
      <c r="B154">
        <v>1</v>
      </c>
      <c r="C154" t="s">
        <v>95</v>
      </c>
      <c r="D154" t="str">
        <f t="shared" si="6"/>
        <v>5000000000</v>
      </c>
      <c r="E154" s="2">
        <v>5000000000</v>
      </c>
      <c r="F154" s="4">
        <v>44183</v>
      </c>
      <c r="G154">
        <f t="shared" si="7"/>
        <v>2020</v>
      </c>
      <c r="H154" t="s">
        <v>33</v>
      </c>
      <c r="I154" t="s">
        <v>526</v>
      </c>
      <c r="J154" t="s">
        <v>527</v>
      </c>
      <c r="K154" t="s">
        <v>517</v>
      </c>
      <c r="L154">
        <v>2012</v>
      </c>
      <c r="M154" t="s">
        <v>528</v>
      </c>
      <c r="N154" t="str" cm="1">
        <f t="array" ref="N154">_xlfn.IFS(RIGHT(M154,1)="B",SUBSTITUTE(M154,"B","000000000"),RIGHT(M154,1)="M",SUBSTITUTE(M154,"M","000000"))</f>
        <v>$824000000</v>
      </c>
      <c r="O154" s="1" t="str">
        <f t="shared" si="8"/>
        <v>824000000</v>
      </c>
      <c r="P154" s="10">
        <v>824000000</v>
      </c>
      <c r="Q154" t="s">
        <v>529</v>
      </c>
      <c r="R154" s="2" t="str" cm="1">
        <f t="array" ref="R154:T154">_xlfn.TEXTSPLIT(Q154,",")</f>
        <v>Kaszek Ventures</v>
      </c>
      <c r="S154" s="2" t="str">
        <v xml:space="preserve"> Amadeus Capital Partners</v>
      </c>
      <c r="T154" s="2" t="str">
        <v xml:space="preserve"> Quona Capital</v>
      </c>
      <c r="U154" s="2"/>
    </row>
    <row r="155" spans="1:21" x14ac:dyDescent="0.3">
      <c r="A155" t="s">
        <v>530</v>
      </c>
      <c r="B155">
        <v>1</v>
      </c>
      <c r="C155" t="s">
        <v>95</v>
      </c>
      <c r="D155" t="str">
        <f t="shared" si="6"/>
        <v>5000000000</v>
      </c>
      <c r="E155" s="2">
        <v>5000000000</v>
      </c>
      <c r="F155" s="4">
        <v>43657</v>
      </c>
      <c r="G155">
        <f t="shared" si="7"/>
        <v>2019</v>
      </c>
      <c r="H155" t="s">
        <v>45</v>
      </c>
      <c r="I155" t="s">
        <v>531</v>
      </c>
      <c r="J155" t="s">
        <v>22</v>
      </c>
      <c r="K155" t="s">
        <v>23</v>
      </c>
      <c r="L155">
        <v>2016</v>
      </c>
      <c r="M155" t="s">
        <v>532</v>
      </c>
      <c r="N155" t="str" cm="1">
        <f t="array" ref="N155">_xlfn.IFS(RIGHT(M155,1)="B",SUBSTITUTE(M155,"B","000000000"),RIGHT(M155,1)="M",SUBSTITUTE(M155,"M","000000"))</f>
        <v>$926000000</v>
      </c>
      <c r="O155" s="1" t="str">
        <f t="shared" si="8"/>
        <v>926000000</v>
      </c>
      <c r="P155" s="10">
        <v>926000000</v>
      </c>
      <c r="Q155" t="s">
        <v>533</v>
      </c>
      <c r="R155" s="2" t="str" cm="1">
        <f t="array" ref="R155">_xlfn.TEXTSPLIT(Q155,",")</f>
        <v>Insight Partners</v>
      </c>
      <c r="S155" s="2"/>
      <c r="T155" s="2"/>
      <c r="U155" s="2"/>
    </row>
    <row r="156" spans="1:21" x14ac:dyDescent="0.3">
      <c r="A156" t="s">
        <v>534</v>
      </c>
      <c r="B156">
        <v>1</v>
      </c>
      <c r="C156" t="s">
        <v>95</v>
      </c>
      <c r="D156" t="str">
        <f t="shared" si="6"/>
        <v>5000000000</v>
      </c>
      <c r="E156" s="2">
        <v>5000000000</v>
      </c>
      <c r="F156" s="4">
        <v>43717</v>
      </c>
      <c r="G156">
        <f t="shared" si="7"/>
        <v>2019</v>
      </c>
      <c r="H156" t="s">
        <v>27</v>
      </c>
      <c r="I156" t="s">
        <v>535</v>
      </c>
      <c r="J156" t="s">
        <v>527</v>
      </c>
      <c r="K156" t="s">
        <v>517</v>
      </c>
      <c r="L156">
        <v>2012</v>
      </c>
      <c r="M156" t="s">
        <v>536</v>
      </c>
      <c r="N156" t="str" cm="1">
        <f t="array" ref="N156">_xlfn.IFS(RIGHT(M156,1)="B",SUBSTITUTE(M156,"B","000000000"),RIGHT(M156,1)="M",SUBSTITUTE(M156,"M","000000"))</f>
        <v>$755000000</v>
      </c>
      <c r="O156" s="1" t="str">
        <f t="shared" si="8"/>
        <v>755000000</v>
      </c>
      <c r="P156" s="10">
        <v>755000000</v>
      </c>
      <c r="Q156" t="s">
        <v>537</v>
      </c>
      <c r="R156" s="2" t="str" cm="1">
        <f t="array" ref="R156:T156">_xlfn.TEXTSPLIT(Q156,",")</f>
        <v>Kaszek Ventures</v>
      </c>
      <c r="S156" s="2" t="str">
        <v xml:space="preserve"> General Atlantic</v>
      </c>
      <c r="T156" s="2" t="str">
        <v xml:space="preserve"> SoftBank Group</v>
      </c>
      <c r="U156" s="2"/>
    </row>
    <row r="157" spans="1:21" x14ac:dyDescent="0.3">
      <c r="A157" t="s">
        <v>538</v>
      </c>
      <c r="B157">
        <v>1</v>
      </c>
      <c r="C157" t="s">
        <v>95</v>
      </c>
      <c r="D157" t="str">
        <f t="shared" si="6"/>
        <v>5000000000</v>
      </c>
      <c r="E157" s="2">
        <v>5000000000</v>
      </c>
      <c r="F157" s="4">
        <v>44167</v>
      </c>
      <c r="G157">
        <f t="shared" si="7"/>
        <v>2020</v>
      </c>
      <c r="H157" t="s">
        <v>33</v>
      </c>
      <c r="I157" t="s">
        <v>526</v>
      </c>
      <c r="J157" t="s">
        <v>527</v>
      </c>
      <c r="K157" t="s">
        <v>517</v>
      </c>
      <c r="L157">
        <v>2018</v>
      </c>
      <c r="M157" t="s">
        <v>29</v>
      </c>
      <c r="N157" t="str" cm="1">
        <f t="array" ref="N157">_xlfn.IFS(RIGHT(M157,1)="B",SUBSTITUTE(M157,"B","000000000"),RIGHT(M157,1)="M",SUBSTITUTE(M157,"M","000000"))</f>
        <v>$2000000000</v>
      </c>
      <c r="O157" s="1" t="str">
        <f t="shared" si="8"/>
        <v>2000000000</v>
      </c>
      <c r="P157" s="10">
        <v>2000000000</v>
      </c>
      <c r="Q157" t="s">
        <v>539</v>
      </c>
      <c r="R157" s="2" t="str" cm="1">
        <f t="array" ref="R157">_xlfn.TEXTSPLIT(Q157,",")</f>
        <v>Credit Suisse</v>
      </c>
      <c r="S157" s="2"/>
      <c r="T157" s="2"/>
      <c r="U157" s="2"/>
    </row>
    <row r="158" spans="1:21" x14ac:dyDescent="0.3">
      <c r="A158" t="s">
        <v>540</v>
      </c>
      <c r="B158">
        <v>1</v>
      </c>
      <c r="C158" t="s">
        <v>95</v>
      </c>
      <c r="D158" t="str">
        <f t="shared" si="6"/>
        <v>5000000000</v>
      </c>
      <c r="E158" s="2">
        <v>5000000000</v>
      </c>
      <c r="F158" s="4">
        <v>44208</v>
      </c>
      <c r="G158">
        <f t="shared" si="7"/>
        <v>2021</v>
      </c>
      <c r="H158" t="s">
        <v>66</v>
      </c>
      <c r="I158" t="s">
        <v>133</v>
      </c>
      <c r="J158" t="s">
        <v>22</v>
      </c>
      <c r="K158" t="s">
        <v>23</v>
      </c>
      <c r="L158">
        <v>2015</v>
      </c>
      <c r="M158" t="s">
        <v>541</v>
      </c>
      <c r="N158" t="str" cm="1">
        <f t="array" ref="N158">_xlfn.IFS(RIGHT(M158,1)="B",SUBSTITUTE(M158,"B","000000000"),RIGHT(M158,1)="M",SUBSTITUTE(M158,"M","000000"))</f>
        <v>$633000000</v>
      </c>
      <c r="O158" s="1" t="str">
        <f t="shared" si="8"/>
        <v>633000000</v>
      </c>
      <c r="P158" s="10">
        <v>633000000</v>
      </c>
      <c r="Q158" t="s">
        <v>542</v>
      </c>
      <c r="R158" s="2" t="str" cm="1">
        <f t="array" ref="R158:T158">_xlfn.TEXTSPLIT(Q158,",")</f>
        <v>Google Ventures</v>
      </c>
      <c r="S158" s="2" t="str">
        <v xml:space="preserve"> Benchmark</v>
      </c>
      <c r="T158" s="2" t="str">
        <v xml:space="preserve"> FirstMark Capital</v>
      </c>
      <c r="U158" s="2"/>
    </row>
    <row r="159" spans="1:21" x14ac:dyDescent="0.3">
      <c r="A159" t="s">
        <v>543</v>
      </c>
      <c r="B159">
        <v>1</v>
      </c>
      <c r="C159" t="s">
        <v>95</v>
      </c>
      <c r="D159" t="str">
        <f t="shared" si="6"/>
        <v>5000000000</v>
      </c>
      <c r="E159" s="2">
        <v>5000000000</v>
      </c>
      <c r="F159" s="4">
        <v>44279</v>
      </c>
      <c r="G159">
        <f t="shared" si="7"/>
        <v>2021</v>
      </c>
      <c r="H159" t="s">
        <v>200</v>
      </c>
      <c r="I159" t="s">
        <v>544</v>
      </c>
      <c r="J159" t="s">
        <v>285</v>
      </c>
      <c r="K159" t="s">
        <v>23</v>
      </c>
      <c r="L159">
        <v>2007</v>
      </c>
      <c r="M159" t="s">
        <v>545</v>
      </c>
      <c r="N159" t="str" cm="1">
        <f t="array" ref="N159">_xlfn.IFS(RIGHT(M159,1)="B",SUBSTITUTE(M159,"B","000000000"),RIGHT(M159,1)="M",SUBSTITUTE(M159,"M","000000"))</f>
        <v>$599000000</v>
      </c>
      <c r="O159" s="1" t="str">
        <f t="shared" si="8"/>
        <v>599000000</v>
      </c>
      <c r="P159" s="10">
        <v>599000000</v>
      </c>
      <c r="Q159" t="s">
        <v>546</v>
      </c>
      <c r="R159" s="2" t="str" cm="1">
        <f t="array" ref="R159:T159">_xlfn.TEXTSPLIT(Q159,",")</f>
        <v>Capital One Growth Ventures</v>
      </c>
      <c r="S159" s="2" t="str">
        <v xml:space="preserve"> Citi Ventures</v>
      </c>
      <c r="T159" s="2" t="str">
        <v xml:space="preserve"> OMERS Ventures</v>
      </c>
      <c r="U159" s="2"/>
    </row>
    <row r="160" spans="1:21" x14ac:dyDescent="0.3">
      <c r="A160" t="s">
        <v>547</v>
      </c>
      <c r="B160">
        <v>1</v>
      </c>
      <c r="C160" t="s">
        <v>95</v>
      </c>
      <c r="D160" t="str">
        <f t="shared" si="6"/>
        <v>5000000000</v>
      </c>
      <c r="E160" s="2">
        <v>5000000000</v>
      </c>
      <c r="F160" s="4">
        <v>43663</v>
      </c>
      <c r="G160">
        <f t="shared" si="7"/>
        <v>2019</v>
      </c>
      <c r="H160" t="s">
        <v>12</v>
      </c>
      <c r="I160" t="s">
        <v>548</v>
      </c>
      <c r="J160" t="s">
        <v>22</v>
      </c>
      <c r="K160" t="s">
        <v>23</v>
      </c>
      <c r="L160">
        <v>2009</v>
      </c>
      <c r="M160" t="s">
        <v>549</v>
      </c>
      <c r="N160" t="str" cm="1">
        <f t="array" ref="N160">_xlfn.IFS(RIGHT(M160,1)="B",SUBSTITUTE(M160,"B","000000000"),RIGHT(M160,1)="M",SUBSTITUTE(M160,"M","000000"))</f>
        <v>$371000000</v>
      </c>
      <c r="O160" s="1" t="str">
        <f t="shared" si="8"/>
        <v>371000000</v>
      </c>
      <c r="P160" s="10">
        <v>371000000</v>
      </c>
      <c r="Q160" t="s">
        <v>550</v>
      </c>
      <c r="R160" s="2" t="str" cm="1">
        <f t="array" ref="R160:T160">_xlfn.TEXTSPLIT(Q160,",")</f>
        <v>Eight Roads Ventures</v>
      </c>
      <c r="S160" s="2" t="str">
        <v xml:space="preserve"> Greycroft</v>
      </c>
      <c r="T160" s="2" t="str">
        <v xml:space="preserve"> Ignition Partners</v>
      </c>
      <c r="U160" s="2"/>
    </row>
    <row r="161" spans="1:21" x14ac:dyDescent="0.3">
      <c r="A161" t="s">
        <v>551</v>
      </c>
      <c r="B161">
        <v>1</v>
      </c>
      <c r="C161" t="s">
        <v>95</v>
      </c>
      <c r="D161" t="str">
        <f t="shared" si="6"/>
        <v>5000000000</v>
      </c>
      <c r="E161" s="2">
        <v>5000000000</v>
      </c>
      <c r="F161" s="4">
        <v>43856</v>
      </c>
      <c r="G161">
        <f t="shared" si="7"/>
        <v>2020</v>
      </c>
      <c r="H161" t="s">
        <v>265</v>
      </c>
      <c r="I161" t="s">
        <v>445</v>
      </c>
      <c r="J161" t="s">
        <v>446</v>
      </c>
      <c r="K161" t="s">
        <v>15</v>
      </c>
      <c r="L161">
        <v>2011</v>
      </c>
      <c r="M161" t="s">
        <v>552</v>
      </c>
      <c r="N161" t="str" cm="1">
        <f t="array" ref="N161">_xlfn.IFS(RIGHT(M161,1)="B",SUBSTITUTE(M161,"B","000000000"),RIGHT(M161,1)="M",SUBSTITUTE(M161,"M","000000"))</f>
        <v>$425000000</v>
      </c>
      <c r="O161" s="1" t="str">
        <f t="shared" si="8"/>
        <v>425000000</v>
      </c>
      <c r="P161" s="10">
        <v>425000000</v>
      </c>
      <c r="Q161" t="s">
        <v>553</v>
      </c>
      <c r="R161" s="2" t="str" cm="1">
        <f t="array" ref="R161:S161">_xlfn.TEXTSPLIT(Q161,",")</f>
        <v>Insight Partners</v>
      </c>
      <c r="S161" s="2" t="str">
        <v xml:space="preserve"> Andalusian Capital Partners</v>
      </c>
      <c r="T161" s="2"/>
      <c r="U161" s="2"/>
    </row>
    <row r="162" spans="1:21" x14ac:dyDescent="0.3">
      <c r="A162" t="s">
        <v>554</v>
      </c>
      <c r="B162">
        <v>1</v>
      </c>
      <c r="C162" t="s">
        <v>95</v>
      </c>
      <c r="D162" t="str">
        <f t="shared" si="6"/>
        <v>5000000000</v>
      </c>
      <c r="E162" s="2">
        <v>5000000000</v>
      </c>
      <c r="F162" s="4">
        <v>44408</v>
      </c>
      <c r="G162">
        <f t="shared" si="7"/>
        <v>2021</v>
      </c>
      <c r="H162" t="s">
        <v>27</v>
      </c>
      <c r="I162" t="s">
        <v>555</v>
      </c>
      <c r="J162" t="s">
        <v>89</v>
      </c>
      <c r="K162" t="s">
        <v>15</v>
      </c>
      <c r="L162">
        <v>2015</v>
      </c>
      <c r="M162" t="s">
        <v>126</v>
      </c>
      <c r="N162" t="str" cm="1">
        <f t="array" ref="N162">_xlfn.IFS(RIGHT(M162,1)="B",SUBSTITUTE(M162,"B","000000000"),RIGHT(M162,1)="M",SUBSTITUTE(M162,"M","000000"))</f>
        <v>$734000000</v>
      </c>
      <c r="O162" s="1" t="str">
        <f t="shared" si="8"/>
        <v>734000000</v>
      </c>
      <c r="P162" s="10">
        <v>734000000</v>
      </c>
      <c r="Q162" t="s">
        <v>556</v>
      </c>
      <c r="R162" s="2" t="str" cm="1">
        <f t="array" ref="R162:T162">_xlfn.TEXTSPLIT(Q162,",")</f>
        <v>Matrix Partners India</v>
      </c>
      <c r="S162" s="2" t="str">
        <v xml:space="preserve"> Falcon Edge Capital</v>
      </c>
      <c r="T162" s="2" t="str">
        <v xml:space="preserve"> SoftBank Group</v>
      </c>
      <c r="U162" s="2"/>
    </row>
    <row r="163" spans="1:21" x14ac:dyDescent="0.3">
      <c r="A163" t="s">
        <v>557</v>
      </c>
      <c r="B163">
        <v>1</v>
      </c>
      <c r="C163" t="s">
        <v>95</v>
      </c>
      <c r="D163" t="str">
        <f t="shared" si="6"/>
        <v>5000000000</v>
      </c>
      <c r="E163" s="2">
        <v>5000000000</v>
      </c>
      <c r="F163" s="4">
        <v>43648</v>
      </c>
      <c r="G163">
        <f t="shared" si="7"/>
        <v>2019</v>
      </c>
      <c r="H163" t="s">
        <v>173</v>
      </c>
      <c r="I163" t="s">
        <v>88</v>
      </c>
      <c r="J163" t="s">
        <v>89</v>
      </c>
      <c r="K163" t="s">
        <v>15</v>
      </c>
      <c r="L163">
        <v>2019</v>
      </c>
      <c r="M163" t="s">
        <v>558</v>
      </c>
      <c r="N163" t="str" cm="1">
        <f t="array" ref="N163">_xlfn.IFS(RIGHT(M163,1)="B",SUBSTITUTE(M163,"B","000000000"),RIGHT(M163,1)="M",SUBSTITUTE(M163,"M","000000"))</f>
        <v>$761000000</v>
      </c>
      <c r="O163" s="1" t="str">
        <f t="shared" si="8"/>
        <v>761000000</v>
      </c>
      <c r="P163" s="10">
        <v>761000000</v>
      </c>
      <c r="Q163" t="s">
        <v>559</v>
      </c>
      <c r="R163" s="2" t="str" cm="1">
        <f t="array" ref="R163:T163">_xlfn.TEXTSPLIT(Q163,",")</f>
        <v>SoftBank Group</v>
      </c>
      <c r="S163" s="2" t="str">
        <v xml:space="preserve"> Tiger Global Management</v>
      </c>
      <c r="T163" s="2" t="str">
        <v xml:space="preserve"> Matrix Partners India</v>
      </c>
      <c r="U163" s="2"/>
    </row>
    <row r="164" spans="1:21" x14ac:dyDescent="0.3">
      <c r="A164" t="s">
        <v>560</v>
      </c>
      <c r="B164">
        <v>1</v>
      </c>
      <c r="C164" t="s">
        <v>95</v>
      </c>
      <c r="D164" t="str">
        <f t="shared" si="6"/>
        <v>5000000000</v>
      </c>
      <c r="E164" s="2">
        <v>5000000000</v>
      </c>
      <c r="F164" s="4">
        <v>43854</v>
      </c>
      <c r="G164">
        <f t="shared" si="7"/>
        <v>2020</v>
      </c>
      <c r="H164" t="s">
        <v>33</v>
      </c>
      <c r="I164" t="s">
        <v>561</v>
      </c>
      <c r="J164" t="s">
        <v>89</v>
      </c>
      <c r="K164" t="s">
        <v>15</v>
      </c>
      <c r="L164">
        <v>1998</v>
      </c>
      <c r="M164" t="s">
        <v>562</v>
      </c>
      <c r="N164" t="str" cm="1">
        <f t="array" ref="N164">_xlfn.IFS(RIGHT(M164,1)="B",SUBSTITUTE(M164,"B","000000000"),RIGHT(M164,1)="M",SUBSTITUTE(M164,"M","000000"))</f>
        <v>$903000000</v>
      </c>
      <c r="O164" s="1" t="str">
        <f t="shared" si="8"/>
        <v>903000000</v>
      </c>
      <c r="P164" s="10">
        <v>903000000</v>
      </c>
      <c r="Q164" t="s">
        <v>563</v>
      </c>
      <c r="R164" s="2" t="str" cm="1">
        <f t="array" ref="R164:T164">_xlfn.TEXTSPLIT(Q164,",")</f>
        <v>Sequoia Capital India</v>
      </c>
      <c r="S164" s="2" t="str">
        <v xml:space="preserve"> Temasek</v>
      </c>
      <c r="T164" s="2" t="str">
        <v xml:space="preserve"> PayPal Ventures</v>
      </c>
      <c r="U164" s="2"/>
    </row>
    <row r="165" spans="1:21" x14ac:dyDescent="0.3">
      <c r="A165" t="s">
        <v>564</v>
      </c>
      <c r="B165">
        <v>1</v>
      </c>
      <c r="C165" t="s">
        <v>95</v>
      </c>
      <c r="D165" t="str">
        <f t="shared" si="6"/>
        <v>5000000000</v>
      </c>
      <c r="E165" s="2">
        <v>5000000000</v>
      </c>
      <c r="F165" s="4">
        <v>44572</v>
      </c>
      <c r="G165">
        <f t="shared" si="7"/>
        <v>2022</v>
      </c>
      <c r="H165" t="s">
        <v>33</v>
      </c>
      <c r="I165" t="s">
        <v>391</v>
      </c>
      <c r="J165" t="s">
        <v>392</v>
      </c>
      <c r="K165" t="s">
        <v>40</v>
      </c>
      <c r="L165">
        <v>2016</v>
      </c>
      <c r="M165" t="s">
        <v>565</v>
      </c>
      <c r="N165" t="str" cm="1">
        <f t="array" ref="N165">_xlfn.IFS(RIGHT(M165,1)="B",SUBSTITUTE(M165,"B","000000000"),RIGHT(M165,1)="M",SUBSTITUTE(M165,"M","000000"))</f>
        <v>$704000000</v>
      </c>
      <c r="O165" s="1" t="str">
        <f t="shared" si="8"/>
        <v>704000000</v>
      </c>
      <c r="P165" s="10">
        <v>704000000</v>
      </c>
      <c r="Q165" t="s">
        <v>566</v>
      </c>
      <c r="R165" s="2" t="str" cm="1">
        <f t="array" ref="R165:T165">_xlfn.TEXTSPLIT(Q165,",")</f>
        <v>Alven Capital</v>
      </c>
      <c r="S165" s="2" t="str">
        <v xml:space="preserve"> Valar Ventures</v>
      </c>
      <c r="T165" s="2" t="str">
        <v xml:space="preserve"> Tencent Holdings</v>
      </c>
      <c r="U165" s="2"/>
    </row>
    <row r="166" spans="1:21" x14ac:dyDescent="0.3">
      <c r="A166" t="s">
        <v>567</v>
      </c>
      <c r="B166">
        <v>1</v>
      </c>
      <c r="C166" t="s">
        <v>95</v>
      </c>
      <c r="D166" t="str">
        <f t="shared" si="6"/>
        <v>5000000000</v>
      </c>
      <c r="E166" s="2">
        <v>5000000000</v>
      </c>
      <c r="F166" s="4">
        <v>44299</v>
      </c>
      <c r="G166">
        <f t="shared" si="7"/>
        <v>2021</v>
      </c>
      <c r="H166" t="s">
        <v>66</v>
      </c>
      <c r="I166" t="s">
        <v>342</v>
      </c>
      <c r="J166" t="s">
        <v>22</v>
      </c>
      <c r="K166" t="s">
        <v>23</v>
      </c>
      <c r="L166">
        <v>2017</v>
      </c>
      <c r="M166" t="s">
        <v>146</v>
      </c>
      <c r="N166" t="str" cm="1">
        <f t="array" ref="N166">_xlfn.IFS(RIGHT(M166,1)="B",SUBSTITUTE(M166,"B","000000000"),RIGHT(M166,1)="M",SUBSTITUTE(M166,"M","000000"))</f>
        <v>$1000000000</v>
      </c>
      <c r="O166" s="1" t="str">
        <f t="shared" si="8"/>
        <v>1000000000</v>
      </c>
      <c r="P166" s="10">
        <v>1000000000</v>
      </c>
      <c r="Q166" t="s">
        <v>568</v>
      </c>
      <c r="R166" s="2" t="str" cm="1">
        <f t="array" ref="R166:T166">_xlfn.TEXTSPLIT(Q166,",")</f>
        <v>Walden International</v>
      </c>
      <c r="S166" s="2" t="str">
        <v xml:space="preserve"> Google Ventures</v>
      </c>
      <c r="T166" s="2" t="str">
        <v xml:space="preserve"> Intel Capital</v>
      </c>
      <c r="U166" s="2"/>
    </row>
    <row r="167" spans="1:21" x14ac:dyDescent="0.3">
      <c r="A167" t="s">
        <v>569</v>
      </c>
      <c r="B167">
        <v>1</v>
      </c>
      <c r="C167" t="s">
        <v>95</v>
      </c>
      <c r="D167" t="str">
        <f t="shared" si="6"/>
        <v>5000000000</v>
      </c>
      <c r="E167" s="2">
        <v>5000000000</v>
      </c>
      <c r="F167" s="4">
        <v>42993</v>
      </c>
      <c r="G167">
        <f t="shared" si="7"/>
        <v>2017</v>
      </c>
      <c r="H167" t="s">
        <v>129</v>
      </c>
      <c r="I167" t="s">
        <v>98</v>
      </c>
      <c r="J167" t="s">
        <v>14</v>
      </c>
      <c r="K167" t="s">
        <v>15</v>
      </c>
      <c r="L167">
        <v>2011</v>
      </c>
      <c r="M167" t="s">
        <v>570</v>
      </c>
      <c r="N167" t="str" cm="1">
        <f t="array" ref="N167">_xlfn.IFS(RIGHT(M167,1)="B",SUBSTITUTE(M167,"B","000000000"),RIGHT(M167,1)="M",SUBSTITUTE(M167,"M","000000"))</f>
        <v>$503000000</v>
      </c>
      <c r="O167" s="1" t="str">
        <f t="shared" si="8"/>
        <v>503000000</v>
      </c>
      <c r="P167" s="10">
        <v>503000000</v>
      </c>
      <c r="Q167" t="s">
        <v>571</v>
      </c>
      <c r="R167" s="2" t="str" cm="1">
        <f t="array" ref="R167:T167">_xlfn.TEXTSPLIT(Q167,",")</f>
        <v>China Life Insurance</v>
      </c>
      <c r="S167" s="2" t="str">
        <v xml:space="preserve"> China Development Bank Capital</v>
      </c>
      <c r="T167" s="2" t="str">
        <v xml:space="preserve"> CITIC Securities International</v>
      </c>
      <c r="U167" s="2"/>
    </row>
    <row r="168" spans="1:21" x14ac:dyDescent="0.3">
      <c r="A168" t="s">
        <v>572</v>
      </c>
      <c r="B168">
        <v>1</v>
      </c>
      <c r="C168" t="s">
        <v>95</v>
      </c>
      <c r="D168" t="str">
        <f t="shared" si="6"/>
        <v>5000000000</v>
      </c>
      <c r="E168" s="2">
        <v>5000000000</v>
      </c>
      <c r="F168" s="4">
        <v>43532</v>
      </c>
      <c r="G168">
        <f t="shared" si="7"/>
        <v>2019</v>
      </c>
      <c r="H168" t="s">
        <v>173</v>
      </c>
      <c r="I168" t="s">
        <v>98</v>
      </c>
      <c r="J168" t="s">
        <v>14</v>
      </c>
      <c r="K168" t="s">
        <v>15</v>
      </c>
      <c r="L168">
        <v>2015</v>
      </c>
      <c r="M168" t="s">
        <v>41</v>
      </c>
      <c r="N168" t="str" cm="1">
        <f t="array" ref="N168">_xlfn.IFS(RIGHT(M168,1)="B",SUBSTITUTE(M168,"B","000000000"),RIGHT(M168,1)="M",SUBSTITUTE(M168,"M","000000"))</f>
        <v>$4000000000</v>
      </c>
      <c r="O168" s="1" t="str">
        <f t="shared" si="8"/>
        <v>4000000000</v>
      </c>
      <c r="P168" s="10">
        <v>4000000000</v>
      </c>
      <c r="Q168" t="s">
        <v>573</v>
      </c>
      <c r="R168" s="2" t="str" cm="1">
        <f t="array" ref="R168:T168">_xlfn.TEXTSPLIT(Q168,",")</f>
        <v>Baidu Capital</v>
      </c>
      <c r="S168" s="2" t="str">
        <v xml:space="preserve"> Linear Venture</v>
      </c>
      <c r="T168" s="2" t="str">
        <v xml:space="preserve"> Tencent</v>
      </c>
      <c r="U168" s="2"/>
    </row>
    <row r="169" spans="1:21" x14ac:dyDescent="0.3">
      <c r="A169" t="s">
        <v>574</v>
      </c>
      <c r="B169">
        <v>1</v>
      </c>
      <c r="C169" t="s">
        <v>95</v>
      </c>
      <c r="D169" t="str">
        <f t="shared" si="6"/>
        <v>5000000000</v>
      </c>
      <c r="E169" s="2">
        <v>5000000000</v>
      </c>
      <c r="F169" s="4">
        <v>44431</v>
      </c>
      <c r="G169">
        <f t="shared" si="7"/>
        <v>2021</v>
      </c>
      <c r="H169" t="s">
        <v>33</v>
      </c>
      <c r="I169" t="s">
        <v>52</v>
      </c>
      <c r="J169" t="s">
        <v>53</v>
      </c>
      <c r="K169" t="s">
        <v>40</v>
      </c>
      <c r="L169">
        <v>2010</v>
      </c>
      <c r="M169" t="s">
        <v>575</v>
      </c>
      <c r="N169" t="str" cm="1">
        <f t="array" ref="N169">_xlfn.IFS(RIGHT(M169,1)="B",SUBSTITUTE(M169,"B","000000000"),RIGHT(M169,1)="M",SUBSTITUTE(M169,"M","000000"))</f>
        <v>$655000000</v>
      </c>
      <c r="O169" s="1" t="str">
        <f t="shared" si="8"/>
        <v>655000000</v>
      </c>
      <c r="P169" s="10">
        <v>655000000</v>
      </c>
      <c r="Q169" t="s">
        <v>576</v>
      </c>
      <c r="R169" s="2" t="str" cm="1">
        <f t="array" ref="R169:T169">_xlfn.TEXTSPLIT(Q169,",")</f>
        <v>Accel</v>
      </c>
      <c r="S169" s="2" t="str">
        <v xml:space="preserve"> Technology Crossover Ventures</v>
      </c>
      <c r="T169" s="2" t="str">
        <v xml:space="preserve"> LeapFrog Investments</v>
      </c>
      <c r="U169" s="2"/>
    </row>
    <row r="170" spans="1:21" x14ac:dyDescent="0.3">
      <c r="A170" t="s">
        <v>577</v>
      </c>
      <c r="B170">
        <v>1</v>
      </c>
      <c r="C170" t="s">
        <v>41</v>
      </c>
      <c r="D170" t="str">
        <f t="shared" si="6"/>
        <v>4000000000</v>
      </c>
      <c r="E170" s="2">
        <v>4000000000</v>
      </c>
      <c r="F170" s="4">
        <v>44529</v>
      </c>
      <c r="G170">
        <f t="shared" si="7"/>
        <v>2021</v>
      </c>
      <c r="H170" t="s">
        <v>129</v>
      </c>
      <c r="I170" t="s">
        <v>578</v>
      </c>
      <c r="J170" t="s">
        <v>14</v>
      </c>
      <c r="K170" t="s">
        <v>15</v>
      </c>
      <c r="L170">
        <v>2019</v>
      </c>
      <c r="M170" t="s">
        <v>146</v>
      </c>
      <c r="N170" t="str" cm="1">
        <f t="array" ref="N170">_xlfn.IFS(RIGHT(M170,1)="B",SUBSTITUTE(M170,"B","000000000"),RIGHT(M170,1)="M",SUBSTITUTE(M170,"M","000000"))</f>
        <v>$1000000000</v>
      </c>
      <c r="O170" s="1" t="str">
        <f t="shared" si="8"/>
        <v>1000000000</v>
      </c>
      <c r="P170" s="10">
        <v>1000000000</v>
      </c>
      <c r="Q170" t="s">
        <v>579</v>
      </c>
      <c r="R170" s="2" t="str" cm="1">
        <f t="array" ref="R170:T170">_xlfn.TEXTSPLIT(Q170,",")</f>
        <v>Hillhouse Capital Management</v>
      </c>
      <c r="S170" s="2" t="str">
        <v xml:space="preserve"> SoftBank Group</v>
      </c>
      <c r="T170" s="2" t="str">
        <v xml:space="preserve"> Qiming Venture Partners</v>
      </c>
      <c r="U170" s="2"/>
    </row>
    <row r="171" spans="1:21" x14ac:dyDescent="0.3">
      <c r="A171" t="s">
        <v>580</v>
      </c>
      <c r="B171">
        <v>1</v>
      </c>
      <c r="C171" t="s">
        <v>41</v>
      </c>
      <c r="D171" t="str">
        <f t="shared" si="6"/>
        <v>4000000000</v>
      </c>
      <c r="E171" s="2">
        <v>4000000000</v>
      </c>
      <c r="F171" s="4">
        <v>43297</v>
      </c>
      <c r="G171">
        <f t="shared" si="7"/>
        <v>2018</v>
      </c>
      <c r="H171" t="s">
        <v>33</v>
      </c>
      <c r="I171" t="s">
        <v>52</v>
      </c>
      <c r="J171" t="s">
        <v>53</v>
      </c>
      <c r="K171" t="s">
        <v>40</v>
      </c>
      <c r="L171">
        <v>2011</v>
      </c>
      <c r="M171" t="s">
        <v>29</v>
      </c>
      <c r="N171" t="str" cm="1">
        <f t="array" ref="N171">_xlfn.IFS(RIGHT(M171,1)="B",SUBSTITUTE(M171,"B","000000000"),RIGHT(M171,1)="M",SUBSTITUTE(M171,"M","000000"))</f>
        <v>$2000000000</v>
      </c>
      <c r="O171" s="1" t="str">
        <f t="shared" si="8"/>
        <v>2000000000</v>
      </c>
      <c r="P171" s="10">
        <v>2000000000</v>
      </c>
      <c r="Q171" t="s">
        <v>581</v>
      </c>
      <c r="R171" s="2" t="str" cm="1">
        <f t="array" ref="R171:S171">_xlfn.TEXTSPLIT(Q171,",")</f>
        <v>SoftBank Group</v>
      </c>
      <c r="S171" s="2" t="str">
        <v xml:space="preserve"> General Atlantic</v>
      </c>
      <c r="T171" s="2"/>
      <c r="U171" s="2"/>
    </row>
    <row r="172" spans="1:21" x14ac:dyDescent="0.3">
      <c r="A172" t="s">
        <v>582</v>
      </c>
      <c r="B172">
        <v>1</v>
      </c>
      <c r="C172" t="s">
        <v>41</v>
      </c>
      <c r="D172" t="str">
        <f t="shared" si="6"/>
        <v>4000000000</v>
      </c>
      <c r="E172" s="2">
        <v>4000000000</v>
      </c>
      <c r="F172" s="4">
        <v>43977</v>
      </c>
      <c r="G172">
        <f t="shared" si="7"/>
        <v>2020</v>
      </c>
      <c r="H172" t="s">
        <v>265</v>
      </c>
      <c r="J172" t="s">
        <v>583</v>
      </c>
      <c r="K172" t="s">
        <v>15</v>
      </c>
      <c r="L172">
        <v>2015</v>
      </c>
      <c r="M172" t="s">
        <v>584</v>
      </c>
      <c r="N172" t="str" cm="1">
        <f t="array" ref="N172">_xlfn.IFS(RIGHT(M172,1)="B",SUBSTITUTE(M172,"B","000000000"),RIGHT(M172,1)="M",SUBSTITUTE(M172,"M","000000"))</f>
        <v>$263000000</v>
      </c>
      <c r="O172" s="1" t="str">
        <f t="shared" si="8"/>
        <v>263000000</v>
      </c>
      <c r="P172" s="10">
        <v>263000000</v>
      </c>
      <c r="Q172" t="s">
        <v>585</v>
      </c>
      <c r="R172" s="2" t="str" cm="1">
        <f t="array" ref="R172">_xlfn.TEXTSPLIT(Q172,",")</f>
        <v>Kuang-Chi</v>
      </c>
      <c r="S172" s="2"/>
      <c r="T172" s="2"/>
      <c r="U172" s="2"/>
    </row>
    <row r="173" spans="1:21" x14ac:dyDescent="0.3">
      <c r="A173" t="s">
        <v>586</v>
      </c>
      <c r="B173">
        <v>1</v>
      </c>
      <c r="C173" t="s">
        <v>41</v>
      </c>
      <c r="D173" t="str">
        <f t="shared" si="6"/>
        <v>4000000000</v>
      </c>
      <c r="E173" s="2">
        <v>4000000000</v>
      </c>
      <c r="F173" s="4">
        <v>43157</v>
      </c>
      <c r="G173">
        <f t="shared" si="7"/>
        <v>2018</v>
      </c>
      <c r="H173" t="s">
        <v>129</v>
      </c>
      <c r="I173" t="s">
        <v>587</v>
      </c>
      <c r="J173" t="s">
        <v>22</v>
      </c>
      <c r="K173" t="s">
        <v>23</v>
      </c>
      <c r="L173">
        <v>2012</v>
      </c>
      <c r="M173" t="s">
        <v>146</v>
      </c>
      <c r="N173" t="str" cm="1">
        <f t="array" ref="N173">_xlfn.IFS(RIGHT(M173,1)="B",SUBSTITUTE(M173,"B","000000000"),RIGHT(M173,1)="M",SUBSTITUTE(M173,"M","000000"))</f>
        <v>$1000000000</v>
      </c>
      <c r="O173" s="1" t="str">
        <f t="shared" si="8"/>
        <v>1000000000</v>
      </c>
      <c r="P173" s="10">
        <v>1000000000</v>
      </c>
      <c r="Q173" t="s">
        <v>588</v>
      </c>
      <c r="R173" s="2" t="str" cm="1">
        <f t="array" ref="R173:S173">_xlfn.TEXTSPLIT(Q173,",")</f>
        <v>New Enterprise Associates</v>
      </c>
      <c r="S173" s="2" t="str">
        <v xml:space="preserve"> Starr Investment Holdings</v>
      </c>
      <c r="T173" s="2"/>
      <c r="U173" s="2"/>
    </row>
    <row r="174" spans="1:21" x14ac:dyDescent="0.3">
      <c r="A174" t="s">
        <v>589</v>
      </c>
      <c r="B174">
        <v>1</v>
      </c>
      <c r="C174" t="s">
        <v>41</v>
      </c>
      <c r="D174" t="str">
        <f t="shared" si="6"/>
        <v>4000000000</v>
      </c>
      <c r="E174" s="2">
        <v>4000000000</v>
      </c>
      <c r="F174" s="4">
        <v>41954</v>
      </c>
      <c r="G174">
        <f t="shared" si="7"/>
        <v>2014</v>
      </c>
      <c r="H174" t="s">
        <v>265</v>
      </c>
      <c r="I174" t="s">
        <v>239</v>
      </c>
      <c r="J174" t="s">
        <v>240</v>
      </c>
      <c r="K174" t="s">
        <v>15</v>
      </c>
      <c r="L174">
        <v>2012</v>
      </c>
      <c r="M174" t="s">
        <v>590</v>
      </c>
      <c r="N174" t="str" cm="1">
        <f t="array" ref="N174">_xlfn.IFS(RIGHT(M174,1)="B",SUBSTITUTE(M174,"B","000000000"),RIGHT(M174,1)="M",SUBSTITUTE(M174,"M","000000"))</f>
        <v>$216000000</v>
      </c>
      <c r="O174" s="1" t="str">
        <f t="shared" si="8"/>
        <v>216000000</v>
      </c>
      <c r="P174" s="10">
        <v>216000000</v>
      </c>
      <c r="Q174" t="s">
        <v>591</v>
      </c>
      <c r="R174" s="2" t="str" cm="1">
        <f t="array" ref="R174">_xlfn.TEXTSPLIT(Q174,",")</f>
        <v>Formation 8</v>
      </c>
      <c r="S174" s="2"/>
      <c r="T174" s="2"/>
      <c r="U174" s="2"/>
    </row>
    <row r="175" spans="1:21" x14ac:dyDescent="0.3">
      <c r="A175" t="s">
        <v>592</v>
      </c>
      <c r="B175">
        <v>1</v>
      </c>
      <c r="C175" t="s">
        <v>41</v>
      </c>
      <c r="D175" t="str">
        <f t="shared" si="6"/>
        <v>4000000000</v>
      </c>
      <c r="E175" s="2">
        <v>4000000000</v>
      </c>
      <c r="F175" s="4">
        <v>44550</v>
      </c>
      <c r="G175">
        <f t="shared" si="7"/>
        <v>2021</v>
      </c>
      <c r="H175" t="s">
        <v>45</v>
      </c>
      <c r="I175" t="s">
        <v>342</v>
      </c>
      <c r="J175" t="s">
        <v>22</v>
      </c>
      <c r="K175" t="s">
        <v>23</v>
      </c>
      <c r="L175">
        <v>2018</v>
      </c>
      <c r="M175" t="s">
        <v>593</v>
      </c>
      <c r="N175" t="str" cm="1">
        <f t="array" ref="N175">_xlfn.IFS(RIGHT(M175,1)="B",SUBSTITUTE(M175,"B","000000000"),RIGHT(M175,1)="M",SUBSTITUTE(M175,"M","000000"))</f>
        <v>$128000000</v>
      </c>
      <c r="O175" s="1" t="str">
        <f t="shared" si="8"/>
        <v>128000000</v>
      </c>
      <c r="P175" s="10">
        <v>128000000</v>
      </c>
      <c r="Q175" t="s">
        <v>594</v>
      </c>
      <c r="R175" s="2" t="str" cm="1">
        <f t="array" ref="R175:T175">_xlfn.TEXTSPLIT(Q175,",")</f>
        <v>Foundation Capital</v>
      </c>
      <c r="S175" s="2" t="str">
        <v xml:space="preserve"> Frontier Ventures</v>
      </c>
      <c r="T175" s="2" t="str">
        <v xml:space="preserve"> AltaIR Capital</v>
      </c>
      <c r="U175" s="2"/>
    </row>
    <row r="176" spans="1:21" x14ac:dyDescent="0.3">
      <c r="A176" t="s">
        <v>595</v>
      </c>
      <c r="B176">
        <v>1</v>
      </c>
      <c r="C176" t="s">
        <v>41</v>
      </c>
      <c r="D176" t="str">
        <f t="shared" si="6"/>
        <v>4000000000</v>
      </c>
      <c r="E176" s="2">
        <v>4000000000</v>
      </c>
      <c r="F176" s="4">
        <v>43819</v>
      </c>
      <c r="G176">
        <f t="shared" si="7"/>
        <v>2019</v>
      </c>
      <c r="H176" t="s">
        <v>27</v>
      </c>
      <c r="I176" t="s">
        <v>596</v>
      </c>
      <c r="J176" t="s">
        <v>89</v>
      </c>
      <c r="K176" t="s">
        <v>15</v>
      </c>
      <c r="L176">
        <v>2008</v>
      </c>
      <c r="M176" t="s">
        <v>597</v>
      </c>
      <c r="N176" t="str" cm="1">
        <f t="array" ref="N176">_xlfn.IFS(RIGHT(M176,1)="B",SUBSTITUTE(M176,"B","000000000"),RIGHT(M176,1)="M",SUBSTITUTE(M176,"M","000000"))</f>
        <v>$776000000</v>
      </c>
      <c r="O176" s="1" t="str">
        <f t="shared" si="8"/>
        <v>776000000</v>
      </c>
      <c r="P176" s="10">
        <v>776000000</v>
      </c>
      <c r="Q176" t="s">
        <v>598</v>
      </c>
      <c r="R176" s="2" t="str" cm="1">
        <f t="array" ref="R176:T176">_xlfn.TEXTSPLIT(Q176,",")</f>
        <v>Chiratae Ventures</v>
      </c>
      <c r="S176" s="2" t="str">
        <v xml:space="preserve"> PremjiInvest</v>
      </c>
      <c r="T176" s="2" t="str">
        <v xml:space="preserve"> Softbank</v>
      </c>
      <c r="U176" s="2"/>
    </row>
    <row r="177" spans="1:21" x14ac:dyDescent="0.3">
      <c r="A177" t="s">
        <v>599</v>
      </c>
      <c r="B177">
        <v>1</v>
      </c>
      <c r="C177" t="s">
        <v>41</v>
      </c>
      <c r="D177" t="str">
        <f t="shared" si="6"/>
        <v>4000000000</v>
      </c>
      <c r="E177" s="2">
        <v>4000000000</v>
      </c>
      <c r="F177" s="4">
        <v>43641</v>
      </c>
      <c r="G177">
        <f t="shared" si="7"/>
        <v>2019</v>
      </c>
      <c r="H177" t="s">
        <v>33</v>
      </c>
      <c r="I177" t="s">
        <v>34</v>
      </c>
      <c r="J177" t="s">
        <v>22</v>
      </c>
      <c r="K177" t="s">
        <v>23</v>
      </c>
      <c r="L177">
        <v>2011</v>
      </c>
      <c r="M177" t="s">
        <v>600</v>
      </c>
      <c r="N177" t="str" cm="1">
        <f t="array" ref="N177">_xlfn.IFS(RIGHT(M177,1)="B",SUBSTITUTE(M177,"B","000000000"),RIGHT(M177,1)="M",SUBSTITUTE(M177,"M","000000"))</f>
        <v>$119000000</v>
      </c>
      <c r="O177" s="1" t="str">
        <f t="shared" si="8"/>
        <v>119000000</v>
      </c>
      <c r="P177" s="10">
        <v>119000000</v>
      </c>
      <c r="Q177" t="s">
        <v>601</v>
      </c>
      <c r="R177" s="2" t="str" cm="1">
        <f t="array" ref="R177:T177">_xlfn.TEXTSPLIT(Q177,",")</f>
        <v>Bnk To The Future</v>
      </c>
      <c r="S177" s="2" t="str">
        <v xml:space="preserve"> Trammell Ventures</v>
      </c>
      <c r="T177" s="2" t="str">
        <v xml:space="preserve"> SBI Investment</v>
      </c>
      <c r="U177" s="2"/>
    </row>
    <row r="178" spans="1:21" x14ac:dyDescent="0.3">
      <c r="A178" t="s">
        <v>602</v>
      </c>
      <c r="B178">
        <v>1</v>
      </c>
      <c r="C178" t="s">
        <v>41</v>
      </c>
      <c r="D178" t="str">
        <f t="shared" si="6"/>
        <v>4000000000</v>
      </c>
      <c r="E178" s="2">
        <v>4000000000</v>
      </c>
      <c r="F178" s="4">
        <v>43523</v>
      </c>
      <c r="G178">
        <f t="shared" si="7"/>
        <v>2019</v>
      </c>
      <c r="H178" t="s">
        <v>12</v>
      </c>
      <c r="I178" t="s">
        <v>13</v>
      </c>
      <c r="J178" t="s">
        <v>14</v>
      </c>
      <c r="K178" t="s">
        <v>15</v>
      </c>
      <c r="L178">
        <v>2015</v>
      </c>
      <c r="M178" t="s">
        <v>29</v>
      </c>
      <c r="N178" t="str" cm="1">
        <f t="array" ref="N178">_xlfn.IFS(RIGHT(M178,1)="B",SUBSTITUTE(M178,"B","000000000"),RIGHT(M178,1)="M",SUBSTITUTE(M178,"M","000000"))</f>
        <v>$2000000000</v>
      </c>
      <c r="O178" s="1" t="str">
        <f t="shared" si="8"/>
        <v>2000000000</v>
      </c>
      <c r="P178" s="10">
        <v>2000000000</v>
      </c>
      <c r="Q178" t="s">
        <v>603</v>
      </c>
      <c r="R178" s="2" t="str" cm="1">
        <f t="array" ref="R178:T178">_xlfn.TEXTSPLIT(Q178,",")</f>
        <v>Hillhouse Capital Management</v>
      </c>
      <c r="S178" s="2" t="str">
        <v xml:space="preserve"> Linear Venture</v>
      </c>
      <c r="T178" s="2" t="str">
        <v xml:space="preserve"> Morningside Venture Capital</v>
      </c>
      <c r="U178" s="2"/>
    </row>
    <row r="179" spans="1:21" x14ac:dyDescent="0.3">
      <c r="A179" t="s">
        <v>604</v>
      </c>
      <c r="B179">
        <v>1</v>
      </c>
      <c r="C179" t="s">
        <v>41</v>
      </c>
      <c r="D179" t="str">
        <f t="shared" si="6"/>
        <v>4000000000</v>
      </c>
      <c r="E179" s="2">
        <v>4000000000</v>
      </c>
      <c r="F179" s="4">
        <v>44522</v>
      </c>
      <c r="G179">
        <f t="shared" si="7"/>
        <v>2021</v>
      </c>
      <c r="H179" t="s">
        <v>33</v>
      </c>
      <c r="I179" t="s">
        <v>605</v>
      </c>
      <c r="J179" t="s">
        <v>22</v>
      </c>
      <c r="K179" t="s">
        <v>23</v>
      </c>
      <c r="L179">
        <v>2019</v>
      </c>
      <c r="M179" t="s">
        <v>606</v>
      </c>
      <c r="N179" t="str" cm="1">
        <f t="array" ref="N179">_xlfn.IFS(RIGHT(M179,1)="B",SUBSTITUTE(M179,"B","000000000"),RIGHT(M179,1)="M",SUBSTITUTE(M179,"M","000000"))</f>
        <v>$555000000</v>
      </c>
      <c r="O179" s="1" t="str">
        <f t="shared" si="8"/>
        <v>555000000</v>
      </c>
      <c r="P179" s="10">
        <v>555000000</v>
      </c>
      <c r="Q179" t="s">
        <v>607</v>
      </c>
      <c r="R179" s="2" t="str" cm="1">
        <f t="array" ref="R179:T179">_xlfn.TEXTSPLIT(Q179,",")</f>
        <v>New Enterprise Associates</v>
      </c>
      <c r="S179" s="2" t="str">
        <v xml:space="preserve"> Coatue Management</v>
      </c>
      <c r="T179" s="2" t="str">
        <v xml:space="preserve"> Tiger Global Management</v>
      </c>
      <c r="U179" s="2"/>
    </row>
    <row r="180" spans="1:21" x14ac:dyDescent="0.3">
      <c r="A180" t="s">
        <v>608</v>
      </c>
      <c r="B180">
        <v>1</v>
      </c>
      <c r="C180" t="s">
        <v>41</v>
      </c>
      <c r="D180" t="str">
        <f t="shared" si="6"/>
        <v>4000000000</v>
      </c>
      <c r="E180" s="2">
        <v>4000000000</v>
      </c>
      <c r="F180" s="4">
        <v>44481</v>
      </c>
      <c r="G180">
        <f t="shared" si="7"/>
        <v>2021</v>
      </c>
      <c r="H180" t="s">
        <v>33</v>
      </c>
      <c r="I180" t="s">
        <v>323</v>
      </c>
      <c r="J180" t="s">
        <v>22</v>
      </c>
      <c r="K180" t="s">
        <v>23</v>
      </c>
      <c r="L180">
        <v>2017</v>
      </c>
      <c r="M180" t="s">
        <v>609</v>
      </c>
      <c r="N180" t="str" cm="1">
        <f t="array" ref="N180">_xlfn.IFS(RIGHT(M180,1)="B",SUBSTITUTE(M180,"B","000000000"),RIGHT(M180,1)="M",SUBSTITUTE(M180,"M","000000"))</f>
        <v>$864000000</v>
      </c>
      <c r="O180" s="1" t="str">
        <f t="shared" si="8"/>
        <v>864000000</v>
      </c>
      <c r="P180" s="10">
        <v>864000000</v>
      </c>
      <c r="Q180" t="s">
        <v>610</v>
      </c>
      <c r="R180" s="2" t="str" cm="1">
        <f t="array" ref="R180:S180">_xlfn.TEXTSPLIT(Q180,",")</f>
        <v>WestCap Group</v>
      </c>
      <c r="S180" s="2" t="str">
        <v xml:space="preserve"> Caisse de depot et placement du Quebec</v>
      </c>
      <c r="T180" s="2"/>
      <c r="U180" s="2"/>
    </row>
    <row r="181" spans="1:21" x14ac:dyDescent="0.3">
      <c r="A181" t="s">
        <v>611</v>
      </c>
      <c r="B181">
        <v>1</v>
      </c>
      <c r="C181" t="s">
        <v>41</v>
      </c>
      <c r="D181" t="str">
        <f t="shared" si="6"/>
        <v>4000000000</v>
      </c>
      <c r="E181" s="2">
        <v>4000000000</v>
      </c>
      <c r="F181" s="4">
        <v>44306</v>
      </c>
      <c r="G181">
        <f t="shared" si="7"/>
        <v>2021</v>
      </c>
      <c r="H181" t="s">
        <v>33</v>
      </c>
      <c r="I181" t="s">
        <v>612</v>
      </c>
      <c r="J181" t="s">
        <v>22</v>
      </c>
      <c r="K181" t="s">
        <v>23</v>
      </c>
      <c r="L181">
        <v>2011</v>
      </c>
      <c r="M181" t="s">
        <v>613</v>
      </c>
      <c r="N181" t="str" cm="1">
        <f t="array" ref="N181">_xlfn.IFS(RIGHT(M181,1)="B",SUBSTITUTE(M181,"B","000000000"),RIGHT(M181,1)="M",SUBSTITUTE(M181,"M","000000"))</f>
        <v>$468000000</v>
      </c>
      <c r="O181" s="1" t="str">
        <f t="shared" si="8"/>
        <v>468000000</v>
      </c>
      <c r="P181" s="10">
        <v>468000000</v>
      </c>
      <c r="Q181" t="s">
        <v>614</v>
      </c>
      <c r="R181" s="2" t="str" cm="1">
        <f t="array" ref="R181:T181">_xlfn.TEXTSPLIT(Q181,",")</f>
        <v>Insight Partners</v>
      </c>
      <c r="S181" s="2" t="str">
        <v xml:space="preserve"> Tiger Global Management</v>
      </c>
      <c r="T181" s="2" t="str">
        <v xml:space="preserve"> Accel</v>
      </c>
      <c r="U181" s="2"/>
    </row>
    <row r="182" spans="1:21" x14ac:dyDescent="0.3">
      <c r="A182" t="s">
        <v>615</v>
      </c>
      <c r="B182">
        <v>1</v>
      </c>
      <c r="C182" t="s">
        <v>41</v>
      </c>
      <c r="D182" t="str">
        <f t="shared" si="6"/>
        <v>4000000000</v>
      </c>
      <c r="E182" s="2">
        <v>4000000000</v>
      </c>
      <c r="F182" s="4">
        <v>44272</v>
      </c>
      <c r="G182">
        <f t="shared" si="7"/>
        <v>2021</v>
      </c>
      <c r="H182" t="s">
        <v>252</v>
      </c>
      <c r="I182" t="s">
        <v>34</v>
      </c>
      <c r="J182" t="s">
        <v>22</v>
      </c>
      <c r="K182" t="s">
        <v>23</v>
      </c>
      <c r="L182">
        <v>2017</v>
      </c>
      <c r="M182" t="s">
        <v>616</v>
      </c>
      <c r="N182" t="str" cm="1">
        <f t="array" ref="N182">_xlfn.IFS(RIGHT(M182,1)="B",SUBSTITUTE(M182,"B","000000000"),RIGHT(M182,1)="M",SUBSTITUTE(M182,"M","000000"))</f>
        <v>$505000000</v>
      </c>
      <c r="O182" s="1" t="str">
        <f t="shared" si="8"/>
        <v>505000000</v>
      </c>
      <c r="P182" s="10">
        <v>505000000</v>
      </c>
      <c r="Q182" t="s">
        <v>472</v>
      </c>
      <c r="R182" s="2" t="str" cm="1">
        <f t="array" ref="R182:T182">_xlfn.TEXTSPLIT(Q182,",")</f>
        <v>Two Sigma Ventures</v>
      </c>
      <c r="S182" s="2" t="str">
        <v xml:space="preserve"> Flint Capital</v>
      </c>
      <c r="T182" s="2" t="str">
        <v xml:space="preserve"> Commerce Ventures</v>
      </c>
      <c r="U182" s="2"/>
    </row>
    <row r="183" spans="1:21" x14ac:dyDescent="0.3">
      <c r="A183" t="s">
        <v>617</v>
      </c>
      <c r="B183">
        <v>1</v>
      </c>
      <c r="C183" t="s">
        <v>41</v>
      </c>
      <c r="D183" t="str">
        <f t="shared" si="6"/>
        <v>4000000000</v>
      </c>
      <c r="E183" s="2">
        <v>4000000000</v>
      </c>
      <c r="F183" s="4">
        <v>44455</v>
      </c>
      <c r="G183">
        <f t="shared" si="7"/>
        <v>2021</v>
      </c>
      <c r="H183" t="s">
        <v>45</v>
      </c>
      <c r="I183" t="s">
        <v>34</v>
      </c>
      <c r="J183" t="s">
        <v>22</v>
      </c>
      <c r="K183" t="s">
        <v>23</v>
      </c>
      <c r="L183">
        <v>2017</v>
      </c>
      <c r="M183" t="s">
        <v>618</v>
      </c>
      <c r="N183" t="str" cm="1">
        <f t="array" ref="N183">_xlfn.IFS(RIGHT(M183,1)="B",SUBSTITUTE(M183,"B","000000000"),RIGHT(M183,1)="M",SUBSTITUTE(M183,"M","000000"))</f>
        <v>$542000000</v>
      </c>
      <c r="O183" s="1" t="str">
        <f t="shared" si="8"/>
        <v>542000000</v>
      </c>
      <c r="P183" s="10">
        <v>542000000</v>
      </c>
      <c r="Q183" t="s">
        <v>619</v>
      </c>
      <c r="R183" s="2" t="str" cm="1">
        <f t="array" ref="R183:S183">_xlfn.TEXTSPLIT(Q183,",")</f>
        <v>General Catalyst</v>
      </c>
      <c r="S183" s="2" t="str">
        <v xml:space="preserve"> HCA Healthcare</v>
      </c>
      <c r="T183" s="2"/>
      <c r="U183" s="2"/>
    </row>
    <row r="184" spans="1:21" x14ac:dyDescent="0.3">
      <c r="A184" t="s">
        <v>620</v>
      </c>
      <c r="B184">
        <v>1</v>
      </c>
      <c r="C184" t="s">
        <v>41</v>
      </c>
      <c r="D184" t="str">
        <f t="shared" si="6"/>
        <v>4000000000</v>
      </c>
      <c r="E184" s="2">
        <v>4000000000</v>
      </c>
      <c r="F184" s="4">
        <v>44390</v>
      </c>
      <c r="G184">
        <f t="shared" si="7"/>
        <v>2021</v>
      </c>
      <c r="H184" t="s">
        <v>161</v>
      </c>
      <c r="I184" t="s">
        <v>531</v>
      </c>
      <c r="J184" t="s">
        <v>22</v>
      </c>
      <c r="K184" t="s">
        <v>23</v>
      </c>
      <c r="L184">
        <v>2017</v>
      </c>
      <c r="M184" t="s">
        <v>621</v>
      </c>
      <c r="N184" t="str" cm="1">
        <f t="array" ref="N184">_xlfn.IFS(RIGHT(M184,1)="B",SUBSTITUTE(M184,"B","000000000"),RIGHT(M184,1)="M",SUBSTITUTE(M184,"M","000000"))</f>
        <v>$381000000</v>
      </c>
      <c r="O184" s="1" t="str">
        <f t="shared" si="8"/>
        <v>381000000</v>
      </c>
      <c r="P184" s="10">
        <v>381000000</v>
      </c>
      <c r="Q184" t="s">
        <v>622</v>
      </c>
      <c r="R184" s="2" t="str" cm="1">
        <f t="array" ref="R184:T184">_xlfn.TEXTSPLIT(Q184,",")</f>
        <v>Matrix Partners</v>
      </c>
      <c r="S184" s="2" t="str">
        <v xml:space="preserve"> Initialized Capital</v>
      </c>
      <c r="T184" s="2" t="str">
        <v xml:space="preserve"> Tiger Global Management</v>
      </c>
      <c r="U184" s="2"/>
    </row>
    <row r="185" spans="1:21" x14ac:dyDescent="0.3">
      <c r="A185" t="s">
        <v>623</v>
      </c>
      <c r="B185">
        <v>1</v>
      </c>
      <c r="C185" t="s">
        <v>41</v>
      </c>
      <c r="D185" t="str">
        <f t="shared" si="6"/>
        <v>4000000000</v>
      </c>
      <c r="E185" s="2">
        <v>4000000000</v>
      </c>
      <c r="F185" s="4">
        <v>44328</v>
      </c>
      <c r="G185">
        <f t="shared" si="7"/>
        <v>2021</v>
      </c>
      <c r="H185" t="s">
        <v>45</v>
      </c>
      <c r="I185" t="s">
        <v>34</v>
      </c>
      <c r="J185" t="s">
        <v>22</v>
      </c>
      <c r="K185" t="s">
        <v>23</v>
      </c>
      <c r="L185">
        <v>2014</v>
      </c>
      <c r="M185" t="s">
        <v>624</v>
      </c>
      <c r="N185" t="str" cm="1">
        <f t="array" ref="N185">_xlfn.IFS(RIGHT(M185,1)="B",SUBSTITUTE(M185,"B","000000000"),RIGHT(M185,1)="M",SUBSTITUTE(M185,"M","000000"))</f>
        <v>$434000000</v>
      </c>
      <c r="O185" s="1" t="str">
        <f t="shared" si="8"/>
        <v>434000000</v>
      </c>
      <c r="P185" s="10">
        <v>434000000</v>
      </c>
      <c r="Q185" t="s">
        <v>625</v>
      </c>
      <c r="R185" s="2" t="str" cm="1">
        <f t="array" ref="R185:T185">_xlfn.TEXTSPLIT(Q185,",")</f>
        <v>Kleiner Perkins Caufield &amp; Byers</v>
      </c>
      <c r="S185" s="2" t="str">
        <v xml:space="preserve"> Lightspeed Venture Partners</v>
      </c>
      <c r="T185" s="2" t="str">
        <v xml:space="preserve"> True Ventures</v>
      </c>
      <c r="U185" s="2"/>
    </row>
    <row r="186" spans="1:21" x14ac:dyDescent="0.3">
      <c r="A186" t="s">
        <v>626</v>
      </c>
      <c r="B186">
        <v>1</v>
      </c>
      <c r="C186" t="s">
        <v>41</v>
      </c>
      <c r="D186" t="str">
        <f t="shared" si="6"/>
        <v>4000000000</v>
      </c>
      <c r="E186" s="2">
        <v>4000000000</v>
      </c>
      <c r="F186" s="4">
        <v>44249</v>
      </c>
      <c r="G186">
        <f t="shared" si="7"/>
        <v>2021</v>
      </c>
      <c r="H186" t="s">
        <v>45</v>
      </c>
      <c r="I186" t="s">
        <v>627</v>
      </c>
      <c r="J186" t="s">
        <v>22</v>
      </c>
      <c r="K186" t="s">
        <v>23</v>
      </c>
      <c r="L186">
        <v>2013</v>
      </c>
      <c r="M186" t="s">
        <v>628</v>
      </c>
      <c r="N186" t="str" cm="1">
        <f t="array" ref="N186">_xlfn.IFS(RIGHT(M186,1)="B",SUBSTITUTE(M186,"B","000000000"),RIGHT(M186,1)="M",SUBSTITUTE(M186,"M","000000"))</f>
        <v>$643000000</v>
      </c>
      <c r="O186" s="1" t="str">
        <f t="shared" si="8"/>
        <v>643000000</v>
      </c>
      <c r="P186" s="10">
        <v>643000000</v>
      </c>
      <c r="Q186" t="s">
        <v>629</v>
      </c>
      <c r="R186" s="2" t="str" cm="1">
        <f t="array" ref="R186:T186">_xlfn.TEXTSPLIT(Q186,",")</f>
        <v>Madrona Venture Group</v>
      </c>
      <c r="S186" s="2" t="str">
        <v xml:space="preserve"> Shasta Ventures</v>
      </c>
      <c r="T186" s="2" t="str">
        <v xml:space="preserve"> Salesforce Ventures</v>
      </c>
      <c r="U186" s="2"/>
    </row>
    <row r="187" spans="1:21" x14ac:dyDescent="0.3">
      <c r="A187" t="s">
        <v>630</v>
      </c>
      <c r="B187">
        <v>1</v>
      </c>
      <c r="C187" t="s">
        <v>41</v>
      </c>
      <c r="D187" t="str">
        <f t="shared" si="6"/>
        <v>4000000000</v>
      </c>
      <c r="E187" s="2">
        <v>4000000000</v>
      </c>
      <c r="F187" s="4">
        <v>43004</v>
      </c>
      <c r="G187">
        <f t="shared" si="7"/>
        <v>2017</v>
      </c>
      <c r="H187" t="s">
        <v>12</v>
      </c>
      <c r="I187" t="s">
        <v>204</v>
      </c>
      <c r="J187" t="s">
        <v>22</v>
      </c>
      <c r="K187" t="s">
        <v>23</v>
      </c>
      <c r="L187">
        <v>2014</v>
      </c>
      <c r="M187" t="s">
        <v>146</v>
      </c>
      <c r="N187" t="str" cm="1">
        <f t="array" ref="N187">_xlfn.IFS(RIGHT(M187,1)="B",SUBSTITUTE(M187,"B","000000000"),RIGHT(M187,1)="M",SUBSTITUTE(M187,"M","000000"))</f>
        <v>$1000000000</v>
      </c>
      <c r="O187" s="1" t="str">
        <f t="shared" si="8"/>
        <v>1000000000</v>
      </c>
      <c r="P187" s="10">
        <v>1000000000</v>
      </c>
      <c r="Q187" t="s">
        <v>631</v>
      </c>
      <c r="R187" s="2" t="str" cm="1">
        <f t="array" ref="R187:T187">_xlfn.TEXTSPLIT(Q187,",")</f>
        <v>Activant Capital Group</v>
      </c>
      <c r="S187" s="2" t="str">
        <v xml:space="preserve"> Alaska Permanent Fund</v>
      </c>
      <c r="T187" s="2" t="str">
        <v xml:space="preserve"> Baillie Gifford &amp; Co.</v>
      </c>
      <c r="U187" s="2"/>
    </row>
    <row r="188" spans="1:21" x14ac:dyDescent="0.3">
      <c r="A188" t="s">
        <v>632</v>
      </c>
      <c r="B188">
        <v>1</v>
      </c>
      <c r="C188" t="s">
        <v>41</v>
      </c>
      <c r="D188" t="str">
        <f t="shared" si="6"/>
        <v>4000000000</v>
      </c>
      <c r="E188" s="2">
        <v>4000000000</v>
      </c>
      <c r="F188" s="4">
        <v>44096</v>
      </c>
      <c r="G188">
        <f t="shared" si="7"/>
        <v>2020</v>
      </c>
      <c r="H188" t="s">
        <v>27</v>
      </c>
      <c r="I188" t="s">
        <v>391</v>
      </c>
      <c r="J188" t="s">
        <v>392</v>
      </c>
      <c r="K188" t="s">
        <v>40</v>
      </c>
      <c r="L188">
        <v>2011</v>
      </c>
      <c r="M188" t="s">
        <v>633</v>
      </c>
      <c r="N188" t="str" cm="1">
        <f t="array" ref="N188">_xlfn.IFS(RIGHT(M188,1)="B",SUBSTITUTE(M188,"B","000000000"),RIGHT(M188,1)="M",SUBSTITUTE(M188,"M","000000"))</f>
        <v>$948000000</v>
      </c>
      <c r="O188" s="1" t="str">
        <f t="shared" si="8"/>
        <v>948000000</v>
      </c>
      <c r="P188" s="10">
        <v>948000000</v>
      </c>
      <c r="Q188" t="s">
        <v>634</v>
      </c>
      <c r="R188" s="2" t="str" cm="1">
        <f t="array" ref="R188:T188">_xlfn.TEXTSPLIT(Q188,",")</f>
        <v>Elaia Partners</v>
      </c>
      <c r="S188" s="2" t="str">
        <v xml:space="preserve"> 83North</v>
      </c>
      <c r="T188" s="2" t="str">
        <v xml:space="preserve"> Felix Capital</v>
      </c>
      <c r="U188" s="2"/>
    </row>
    <row r="189" spans="1:21" x14ac:dyDescent="0.3">
      <c r="A189" t="s">
        <v>635</v>
      </c>
      <c r="B189">
        <v>1</v>
      </c>
      <c r="C189" t="s">
        <v>41</v>
      </c>
      <c r="D189" t="str">
        <f t="shared" si="6"/>
        <v>4000000000</v>
      </c>
      <c r="E189" s="2">
        <v>4000000000</v>
      </c>
      <c r="F189" s="4">
        <v>44278</v>
      </c>
      <c r="G189">
        <f t="shared" si="7"/>
        <v>2021</v>
      </c>
      <c r="H189" t="s">
        <v>45</v>
      </c>
      <c r="I189" t="s">
        <v>627</v>
      </c>
      <c r="J189" t="s">
        <v>22</v>
      </c>
      <c r="K189" t="s">
        <v>23</v>
      </c>
      <c r="L189">
        <v>2016</v>
      </c>
      <c r="M189" t="s">
        <v>197</v>
      </c>
      <c r="N189" t="str" cm="1">
        <f t="array" ref="N189">_xlfn.IFS(RIGHT(M189,1)="B",SUBSTITUTE(M189,"B","000000000"),RIGHT(M189,1)="M",SUBSTITUTE(M189,"M","000000"))</f>
        <v>$294000000</v>
      </c>
      <c r="O189" s="1" t="str">
        <f t="shared" si="8"/>
        <v>294000000</v>
      </c>
      <c r="P189" s="10">
        <v>294000000</v>
      </c>
      <c r="Q189" t="s">
        <v>636</v>
      </c>
      <c r="R189" s="2" t="str" cm="1">
        <f t="array" ref="R189:T189">_xlfn.TEXTSPLIT(Q189,",")</f>
        <v>First Round Capital</v>
      </c>
      <c r="S189" s="2" t="str">
        <v xml:space="preserve"> Sequoia Capital</v>
      </c>
      <c r="T189" s="2" t="str">
        <v xml:space="preserve"> Index Ventures</v>
      </c>
      <c r="U189" s="2"/>
    </row>
    <row r="190" spans="1:21" x14ac:dyDescent="0.3">
      <c r="A190" t="s">
        <v>637</v>
      </c>
      <c r="B190">
        <v>1</v>
      </c>
      <c r="C190" t="s">
        <v>41</v>
      </c>
      <c r="D190" t="str">
        <f t="shared" si="6"/>
        <v>4000000000</v>
      </c>
      <c r="E190" s="2">
        <v>4000000000</v>
      </c>
      <c r="F190" s="4">
        <v>44125</v>
      </c>
      <c r="G190">
        <f t="shared" si="7"/>
        <v>2020</v>
      </c>
      <c r="H190" t="s">
        <v>45</v>
      </c>
      <c r="I190" t="s">
        <v>638</v>
      </c>
      <c r="J190" t="s">
        <v>22</v>
      </c>
      <c r="K190" t="s">
        <v>23</v>
      </c>
      <c r="L190">
        <v>2016</v>
      </c>
      <c r="M190" t="s">
        <v>639</v>
      </c>
      <c r="N190" t="str" cm="1">
        <f t="array" ref="N190">_xlfn.IFS(RIGHT(M190,1)="B",SUBSTITUTE(M190,"B","000000000"),RIGHT(M190,1)="M",SUBSTITUTE(M190,"M","000000"))</f>
        <v>$435000000</v>
      </c>
      <c r="O190" s="1" t="str">
        <f t="shared" si="8"/>
        <v>435000000</v>
      </c>
      <c r="P190" s="10">
        <v>435000000</v>
      </c>
      <c r="Q190" t="s">
        <v>640</v>
      </c>
      <c r="R190" s="2" t="str" cm="1">
        <f t="array" ref="R190:T190">_xlfn.TEXTSPLIT(Q190,",")</f>
        <v>Airbus Ventures</v>
      </c>
      <c r="S190" s="2" t="str">
        <v xml:space="preserve"> Index Ventures</v>
      </c>
      <c r="T190" s="2" t="str">
        <v xml:space="preserve"> Advent International</v>
      </c>
      <c r="U190" s="2"/>
    </row>
    <row r="191" spans="1:21" x14ac:dyDescent="0.3">
      <c r="A191" t="s">
        <v>641</v>
      </c>
      <c r="B191">
        <v>1</v>
      </c>
      <c r="C191" t="s">
        <v>41</v>
      </c>
      <c r="D191" t="str">
        <f t="shared" si="6"/>
        <v>4000000000</v>
      </c>
      <c r="E191" s="2">
        <v>4000000000</v>
      </c>
      <c r="F191" s="4">
        <v>42910</v>
      </c>
      <c r="G191">
        <f t="shared" si="7"/>
        <v>2017</v>
      </c>
      <c r="H191" t="s">
        <v>129</v>
      </c>
      <c r="I191" t="s">
        <v>642</v>
      </c>
      <c r="J191" t="s">
        <v>191</v>
      </c>
      <c r="K191" t="s">
        <v>40</v>
      </c>
      <c r="L191">
        <v>1919</v>
      </c>
      <c r="M191" t="s">
        <v>643</v>
      </c>
      <c r="N191" t="str" cm="1">
        <f t="array" ref="N191">_xlfn.IFS(RIGHT(M191,1)="B",SUBSTITUTE(M191,"B","000000000"),RIGHT(M191,1)="M",SUBSTITUTE(M191,"M","000000"))</f>
        <v>$0000000</v>
      </c>
      <c r="O191" s="1" t="str">
        <f t="shared" si="8"/>
        <v>0000000</v>
      </c>
      <c r="P191" s="10">
        <v>0</v>
      </c>
      <c r="Q191" t="s">
        <v>644</v>
      </c>
      <c r="R191" s="2" t="str" cm="1">
        <f t="array" ref="R191">_xlfn.TEXTSPLIT(Q191,",")</f>
        <v>EQT Partners</v>
      </c>
      <c r="S191" s="2"/>
      <c r="T191" s="2"/>
      <c r="U191" s="2"/>
    </row>
    <row r="192" spans="1:21" x14ac:dyDescent="0.3">
      <c r="A192" t="s">
        <v>645</v>
      </c>
      <c r="B192">
        <v>1</v>
      </c>
      <c r="C192" t="s">
        <v>41</v>
      </c>
      <c r="D192" t="str">
        <f t="shared" si="6"/>
        <v>4000000000</v>
      </c>
      <c r="E192" s="2">
        <v>4000000000</v>
      </c>
      <c r="F192" s="4">
        <v>43571</v>
      </c>
      <c r="G192">
        <f t="shared" si="7"/>
        <v>2019</v>
      </c>
      <c r="H192" t="s">
        <v>45</v>
      </c>
      <c r="I192" t="s">
        <v>627</v>
      </c>
      <c r="J192" t="s">
        <v>22</v>
      </c>
      <c r="K192" t="s">
        <v>23</v>
      </c>
      <c r="L192">
        <v>2011</v>
      </c>
      <c r="M192" t="s">
        <v>646</v>
      </c>
      <c r="N192" t="str" cm="1">
        <f t="array" ref="N192">_xlfn.IFS(RIGHT(M192,1)="B",SUBSTITUTE(M192,"B","000000000"),RIGHT(M192,1)="M",SUBSTITUTE(M192,"M","000000"))</f>
        <v>$489000000</v>
      </c>
      <c r="O192" s="1" t="str">
        <f t="shared" si="8"/>
        <v>489000000</v>
      </c>
      <c r="P192" s="10">
        <v>489000000</v>
      </c>
      <c r="Q192" t="s">
        <v>647</v>
      </c>
      <c r="R192" s="2" t="str" cm="1">
        <f t="array" ref="R192:T192">_xlfn.TEXTSPLIT(Q192,",")</f>
        <v>Mayfield Fund</v>
      </c>
      <c r="S192" s="2" t="str">
        <v xml:space="preserve"> M12</v>
      </c>
      <c r="T192" s="2" t="str">
        <v xml:space="preserve"> Trinity Ventures</v>
      </c>
      <c r="U192" s="2"/>
    </row>
    <row r="193" spans="1:21" x14ac:dyDescent="0.3">
      <c r="A193" t="s">
        <v>648</v>
      </c>
      <c r="B193">
        <v>1</v>
      </c>
      <c r="C193" t="s">
        <v>41</v>
      </c>
      <c r="D193" t="str">
        <f t="shared" si="6"/>
        <v>4000000000</v>
      </c>
      <c r="E193" s="2">
        <v>4000000000</v>
      </c>
      <c r="F193" s="4">
        <v>44188</v>
      </c>
      <c r="G193">
        <f t="shared" si="7"/>
        <v>2020</v>
      </c>
      <c r="H193" t="s">
        <v>173</v>
      </c>
      <c r="I193" t="s">
        <v>462</v>
      </c>
      <c r="J193" t="s">
        <v>14</v>
      </c>
      <c r="K193" t="s">
        <v>15</v>
      </c>
      <c r="L193">
        <v>2017</v>
      </c>
      <c r="M193" t="s">
        <v>146</v>
      </c>
      <c r="N193" t="str" cm="1">
        <f t="array" ref="N193">_xlfn.IFS(RIGHT(M193,1)="B",SUBSTITUTE(M193,"B","000000000"),RIGHT(M193,1)="M",SUBSTITUTE(M193,"M","000000"))</f>
        <v>$1000000000</v>
      </c>
      <c r="O193" s="1" t="str">
        <f t="shared" si="8"/>
        <v>1000000000</v>
      </c>
      <c r="P193" s="10">
        <v>1000000000</v>
      </c>
      <c r="Q193" t="s">
        <v>649</v>
      </c>
      <c r="R193" s="2" t="str" cm="1">
        <f t="array" ref="R193:T193">_xlfn.TEXTSPLIT(Q193,",")</f>
        <v>Atop Capital</v>
      </c>
      <c r="S193" s="2" t="str">
        <v xml:space="preserve"> IDInvest Partners</v>
      </c>
      <c r="T193" s="2" t="str">
        <v xml:space="preserve"> Qiming Venture Partners</v>
      </c>
      <c r="U193" s="2"/>
    </row>
    <row r="194" spans="1:21" x14ac:dyDescent="0.3">
      <c r="A194" t="s">
        <v>650</v>
      </c>
      <c r="B194">
        <v>1</v>
      </c>
      <c r="C194" t="s">
        <v>41</v>
      </c>
      <c r="D194" t="str">
        <f t="shared" si="6"/>
        <v>4000000000</v>
      </c>
      <c r="E194" s="2">
        <v>4000000000</v>
      </c>
      <c r="F194" s="4">
        <v>44126</v>
      </c>
      <c r="G194">
        <f t="shared" si="7"/>
        <v>2020</v>
      </c>
      <c r="H194" t="s">
        <v>66</v>
      </c>
      <c r="I194" t="s">
        <v>651</v>
      </c>
      <c r="J194" t="s">
        <v>22</v>
      </c>
      <c r="K194" t="s">
        <v>23</v>
      </c>
      <c r="L194">
        <v>2017</v>
      </c>
      <c r="M194" t="s">
        <v>652</v>
      </c>
      <c r="N194" t="str" cm="1">
        <f t="array" ref="N194">_xlfn.IFS(RIGHT(M194,1)="B",SUBSTITUTE(M194,"B","000000000"),RIGHT(M194,1)="M",SUBSTITUTE(M194,"M","000000"))</f>
        <v>$352000000</v>
      </c>
      <c r="O194" s="1" t="str">
        <f t="shared" si="8"/>
        <v>352000000</v>
      </c>
      <c r="P194" s="10">
        <v>352000000</v>
      </c>
      <c r="Q194" t="s">
        <v>653</v>
      </c>
      <c r="R194" s="2" t="str" cm="1">
        <f t="array" ref="R194:T194">_xlfn.TEXTSPLIT(Q194,",")</f>
        <v>Andreessen Horowitz</v>
      </c>
      <c r="S194" s="2" t="str">
        <v xml:space="preserve"> Lux Capital</v>
      </c>
      <c r="T194" s="2" t="str">
        <v xml:space="preserve"> General Catalyst</v>
      </c>
      <c r="U194" s="2"/>
    </row>
    <row r="195" spans="1:21" x14ac:dyDescent="0.3">
      <c r="A195" t="s">
        <v>654</v>
      </c>
      <c r="B195">
        <v>1</v>
      </c>
      <c r="C195" t="s">
        <v>41</v>
      </c>
      <c r="D195" t="str">
        <f t="shared" ref="D195:D258" si="9">SUBSTITUTE(RIGHT(C195,LEN(C195)-1),"B","000000000")</f>
        <v>4000000000</v>
      </c>
      <c r="E195" s="2">
        <v>4000000000</v>
      </c>
      <c r="F195" s="4">
        <v>43873</v>
      </c>
      <c r="G195">
        <f t="shared" ref="G195:G258" si="10">YEAR(F195)</f>
        <v>2020</v>
      </c>
      <c r="H195" t="s">
        <v>87</v>
      </c>
      <c r="I195" t="s">
        <v>317</v>
      </c>
      <c r="J195" t="s">
        <v>22</v>
      </c>
      <c r="K195" t="s">
        <v>23</v>
      </c>
      <c r="L195">
        <v>2006</v>
      </c>
      <c r="M195" t="s">
        <v>655</v>
      </c>
      <c r="N195" t="str" cm="1">
        <f t="array" ref="N195">_xlfn.IFS(RIGHT(M195,1)="B",SUBSTITUTE(M195,"B","000000000"),RIGHT(M195,1)="M",SUBSTITUTE(M195,"M","000000"))</f>
        <v>$477000000</v>
      </c>
      <c r="O195" s="1" t="str">
        <f t="shared" ref="O195:O258" si="11">IFERROR(RIGHT(N195,(LEN(N195))-1),"unknown")</f>
        <v>477000000</v>
      </c>
      <c r="P195" s="10">
        <v>477000000</v>
      </c>
      <c r="Q195" t="s">
        <v>656</v>
      </c>
      <c r="R195" s="2" t="str" cm="1">
        <f t="array" ref="R195:T195">_xlfn.TEXTSPLIT(Q195,",")</f>
        <v>NewView Capital</v>
      </c>
      <c r="S195" s="2" t="str">
        <v xml:space="preserve"> Maveron</v>
      </c>
      <c r="T195" s="2" t="str">
        <v xml:space="preserve"> Ridge Ventures</v>
      </c>
      <c r="U195" s="2"/>
    </row>
    <row r="196" spans="1:21" x14ac:dyDescent="0.3">
      <c r="A196" t="s">
        <v>657</v>
      </c>
      <c r="B196">
        <v>1</v>
      </c>
      <c r="C196" t="s">
        <v>41</v>
      </c>
      <c r="D196" t="str">
        <f t="shared" si="9"/>
        <v>4000000000</v>
      </c>
      <c r="E196" s="2">
        <v>4000000000</v>
      </c>
      <c r="F196" s="4">
        <v>44273</v>
      </c>
      <c r="G196">
        <f t="shared" si="10"/>
        <v>2021</v>
      </c>
      <c r="H196" t="s">
        <v>45</v>
      </c>
      <c r="I196" t="s">
        <v>304</v>
      </c>
      <c r="J196" t="s">
        <v>22</v>
      </c>
      <c r="K196" t="s">
        <v>23</v>
      </c>
      <c r="L196">
        <v>2001</v>
      </c>
      <c r="M196" t="s">
        <v>658</v>
      </c>
      <c r="N196" t="str" cm="1">
        <f t="array" ref="N196">_xlfn.IFS(RIGHT(M196,1)="B",SUBSTITUTE(M196,"B","000000000"),RIGHT(M196,1)="M",SUBSTITUTE(M196,"M","000000"))</f>
        <v>$125000000</v>
      </c>
      <c r="O196" s="1" t="str">
        <f t="shared" si="11"/>
        <v>125000000</v>
      </c>
      <c r="P196" s="10">
        <v>125000000</v>
      </c>
      <c r="Q196" t="s">
        <v>659</v>
      </c>
      <c r="R196" s="2" t="str" cm="1">
        <f t="array" ref="R196:S196">_xlfn.TEXTSPLIT(Q196,",")</f>
        <v>Silver Lake</v>
      </c>
      <c r="S196" s="2" t="str">
        <v xml:space="preserve"> ICONIQ Capital</v>
      </c>
      <c r="T196" s="2"/>
      <c r="U196" s="2"/>
    </row>
    <row r="197" spans="1:21" x14ac:dyDescent="0.3">
      <c r="A197" t="s">
        <v>660</v>
      </c>
      <c r="B197">
        <v>1</v>
      </c>
      <c r="C197" t="s">
        <v>41</v>
      </c>
      <c r="D197" t="str">
        <f t="shared" si="9"/>
        <v>4000000000</v>
      </c>
      <c r="E197" s="2">
        <v>4000000000</v>
      </c>
      <c r="F197" s="4">
        <v>44132</v>
      </c>
      <c r="G197">
        <f t="shared" si="10"/>
        <v>2020</v>
      </c>
      <c r="H197" t="s">
        <v>27</v>
      </c>
      <c r="I197" t="s">
        <v>204</v>
      </c>
      <c r="J197" t="s">
        <v>22</v>
      </c>
      <c r="K197" t="s">
        <v>23</v>
      </c>
      <c r="L197">
        <v>2012</v>
      </c>
      <c r="M197" t="s">
        <v>661</v>
      </c>
      <c r="N197" t="str" cm="1">
        <f t="array" ref="N197">_xlfn.IFS(RIGHT(M197,1)="B",SUBSTITUTE(M197,"B","000000000"),RIGHT(M197,1)="M",SUBSTITUTE(M197,"M","000000"))</f>
        <v>$404000000</v>
      </c>
      <c r="O197" s="1" t="str">
        <f t="shared" si="11"/>
        <v>404000000</v>
      </c>
      <c r="P197" s="10">
        <v>404000000</v>
      </c>
      <c r="Q197" t="s">
        <v>662</v>
      </c>
      <c r="R197" s="2" t="str" cm="1">
        <f t="array" ref="R197:T197">_xlfn.TEXTSPLIT(Q197,",")</f>
        <v>NextView Ventures</v>
      </c>
      <c r="S197" s="2" t="str">
        <v xml:space="preserve"> Promus Ventures</v>
      </c>
      <c r="T197" s="2" t="str">
        <v xml:space="preserve"> Two Sigma Ventures</v>
      </c>
      <c r="U197" s="2"/>
    </row>
    <row r="198" spans="1:21" x14ac:dyDescent="0.3">
      <c r="A198" t="s">
        <v>663</v>
      </c>
      <c r="B198">
        <v>1</v>
      </c>
      <c r="C198" t="s">
        <v>41</v>
      </c>
      <c r="D198" t="str">
        <f t="shared" si="9"/>
        <v>4000000000</v>
      </c>
      <c r="E198" s="2">
        <v>4000000000</v>
      </c>
      <c r="F198" s="4">
        <v>44126</v>
      </c>
      <c r="G198">
        <f t="shared" si="10"/>
        <v>2020</v>
      </c>
      <c r="H198" t="s">
        <v>252</v>
      </c>
      <c r="I198" t="s">
        <v>664</v>
      </c>
      <c r="J198" t="s">
        <v>22</v>
      </c>
      <c r="K198" t="s">
        <v>23</v>
      </c>
      <c r="L198">
        <v>2012</v>
      </c>
      <c r="M198" t="s">
        <v>665</v>
      </c>
      <c r="N198" t="str" cm="1">
        <f t="array" ref="N198">_xlfn.IFS(RIGHT(M198,1)="B",SUBSTITUTE(M198,"B","000000000"),RIGHT(M198,1)="M",SUBSTITUTE(M198,"M","000000"))</f>
        <v>$498000000</v>
      </c>
      <c r="O198" s="1" t="str">
        <f t="shared" si="11"/>
        <v>498000000</v>
      </c>
      <c r="P198" s="10">
        <v>498000000</v>
      </c>
      <c r="Q198" t="s">
        <v>666</v>
      </c>
      <c r="R198" s="2" t="str" cm="1">
        <f t="array" ref="R198:T198">_xlfn.TEXTSPLIT(Q198,",")</f>
        <v>Lightspeed Venture Partners</v>
      </c>
      <c r="S198" s="2" t="str">
        <v xml:space="preserve"> Redpoint Ventures</v>
      </c>
      <c r="T198" s="2" t="str">
        <v xml:space="preserve"> Viking Global Investors</v>
      </c>
      <c r="U198" s="2"/>
    </row>
    <row r="199" spans="1:21" x14ac:dyDescent="0.3">
      <c r="A199" t="s">
        <v>667</v>
      </c>
      <c r="B199">
        <v>1</v>
      </c>
      <c r="C199" t="s">
        <v>41</v>
      </c>
      <c r="D199" t="str">
        <f t="shared" si="9"/>
        <v>4000000000</v>
      </c>
      <c r="E199" s="2">
        <v>4000000000</v>
      </c>
      <c r="F199" s="4">
        <v>44097</v>
      </c>
      <c r="G199">
        <f t="shared" si="10"/>
        <v>2020</v>
      </c>
      <c r="H199" t="s">
        <v>27</v>
      </c>
      <c r="I199" t="s">
        <v>668</v>
      </c>
      <c r="J199" t="s">
        <v>22</v>
      </c>
      <c r="K199" t="s">
        <v>23</v>
      </c>
      <c r="L199">
        <v>2015</v>
      </c>
      <c r="M199" t="s">
        <v>669</v>
      </c>
      <c r="N199" t="str" cm="1">
        <f t="array" ref="N199">_xlfn.IFS(RIGHT(M199,1)="B",SUBSTITUTE(M199,"B","000000000"),RIGHT(M199,1)="M",SUBSTITUTE(M199,"M","000000"))</f>
        <v>$493000000</v>
      </c>
      <c r="O199" s="1" t="str">
        <f t="shared" si="11"/>
        <v>493000000</v>
      </c>
      <c r="P199" s="10">
        <v>493000000</v>
      </c>
      <c r="Q199" t="s">
        <v>670</v>
      </c>
      <c r="R199" s="2" t="str" cm="1">
        <f t="array" ref="R199:T199">_xlfn.TEXTSPLIT(Q199,",")</f>
        <v>Upfront Ventures</v>
      </c>
      <c r="S199" s="2" t="str">
        <v xml:space="preserve"> Webb Investment Network</v>
      </c>
      <c r="T199" s="2" t="str">
        <v xml:space="preserve"> D1 Capital Partners</v>
      </c>
      <c r="U199" s="2"/>
    </row>
    <row r="200" spans="1:21" x14ac:dyDescent="0.3">
      <c r="A200" t="s">
        <v>671</v>
      </c>
      <c r="B200">
        <v>1</v>
      </c>
      <c r="C200" t="s">
        <v>41</v>
      </c>
      <c r="D200" t="str">
        <f t="shared" si="9"/>
        <v>4000000000</v>
      </c>
      <c r="E200" s="2">
        <v>4000000000</v>
      </c>
      <c r="F200" s="4">
        <v>44340</v>
      </c>
      <c r="G200">
        <f t="shared" si="10"/>
        <v>2021</v>
      </c>
      <c r="H200" t="s">
        <v>129</v>
      </c>
      <c r="I200" t="s">
        <v>133</v>
      </c>
      <c r="J200" t="s">
        <v>22</v>
      </c>
      <c r="K200" t="s">
        <v>23</v>
      </c>
      <c r="L200">
        <v>2006</v>
      </c>
      <c r="M200" t="s">
        <v>672</v>
      </c>
      <c r="N200" t="str" cm="1">
        <f t="array" ref="N200">_xlfn.IFS(RIGHT(M200,1)="B",SUBSTITUTE(M200,"B","000000000"),RIGHT(M200,1)="M",SUBSTITUTE(M200,"M","000000"))</f>
        <v>$657000000</v>
      </c>
      <c r="O200" s="1" t="str">
        <f t="shared" si="11"/>
        <v>657000000</v>
      </c>
      <c r="P200" s="10">
        <v>657000000</v>
      </c>
      <c r="Q200" t="s">
        <v>673</v>
      </c>
      <c r="R200" s="2" t="str" cm="1">
        <f t="array" ref="R200:T200">_xlfn.TEXTSPLIT(Q200,",")</f>
        <v>Qualcomm Ventures</v>
      </c>
      <c r="S200" s="2" t="str">
        <v xml:space="preserve"> Samsung Ventures</v>
      </c>
      <c r="T200" s="2" t="str">
        <v xml:space="preserve"> Silver Lake</v>
      </c>
      <c r="U200" s="2"/>
    </row>
    <row r="201" spans="1:21" x14ac:dyDescent="0.3">
      <c r="A201" t="s">
        <v>674</v>
      </c>
      <c r="B201">
        <v>1</v>
      </c>
      <c r="C201" t="s">
        <v>41</v>
      </c>
      <c r="D201" t="str">
        <f t="shared" si="9"/>
        <v>4000000000</v>
      </c>
      <c r="E201" s="2">
        <v>4000000000</v>
      </c>
      <c r="F201" s="4">
        <v>44259</v>
      </c>
      <c r="G201">
        <f t="shared" si="10"/>
        <v>2021</v>
      </c>
      <c r="H201" t="s">
        <v>45</v>
      </c>
      <c r="I201" t="s">
        <v>133</v>
      </c>
      <c r="J201" t="s">
        <v>22</v>
      </c>
      <c r="K201" t="s">
        <v>23</v>
      </c>
      <c r="L201">
        <v>2016</v>
      </c>
      <c r="M201" t="s">
        <v>675</v>
      </c>
      <c r="N201" t="str" cm="1">
        <f t="array" ref="N201">_xlfn.IFS(RIGHT(M201,1)="B",SUBSTITUTE(M201,"B","000000000"),RIGHT(M201,1)="M",SUBSTITUTE(M201,"M","000000"))</f>
        <v>$440000000</v>
      </c>
      <c r="O201" s="1" t="str">
        <f t="shared" si="11"/>
        <v>440000000</v>
      </c>
      <c r="P201" s="10">
        <v>440000000</v>
      </c>
      <c r="Q201" t="s">
        <v>676</v>
      </c>
      <c r="R201" s="2" t="str" cm="1">
        <f t="array" ref="R201:T201">_xlfn.TEXTSPLIT(Q201,",")</f>
        <v>Bessemer Venture Partners</v>
      </c>
      <c r="S201" s="2" t="str">
        <v xml:space="preserve"> Insight Partners</v>
      </c>
      <c r="T201" s="2" t="str">
        <v xml:space="preserve"> New Era Ventures</v>
      </c>
      <c r="U201" s="2"/>
    </row>
    <row r="202" spans="1:21" x14ac:dyDescent="0.3">
      <c r="A202" t="s">
        <v>677</v>
      </c>
      <c r="B202">
        <v>1</v>
      </c>
      <c r="C202" t="s">
        <v>41</v>
      </c>
      <c r="D202" t="str">
        <f t="shared" si="9"/>
        <v>4000000000</v>
      </c>
      <c r="E202" s="2">
        <v>4000000000</v>
      </c>
      <c r="F202" s="4">
        <v>44405</v>
      </c>
      <c r="G202">
        <f t="shared" si="10"/>
        <v>2021</v>
      </c>
      <c r="H202" t="s">
        <v>20</v>
      </c>
      <c r="I202" t="s">
        <v>678</v>
      </c>
      <c r="J202" t="s">
        <v>22</v>
      </c>
      <c r="K202" t="s">
        <v>23</v>
      </c>
      <c r="L202">
        <v>2017</v>
      </c>
      <c r="M202" t="s">
        <v>679</v>
      </c>
      <c r="N202" t="str" cm="1">
        <f t="array" ref="N202">_xlfn.IFS(RIGHT(M202,1)="B",SUBSTITUTE(M202,"B","000000000"),RIGHT(M202,1)="M",SUBSTITUTE(M202,"M","000000"))</f>
        <v>$792000000</v>
      </c>
      <c r="O202" s="1" t="str">
        <f t="shared" si="11"/>
        <v>792000000</v>
      </c>
      <c r="P202" s="10">
        <v>792000000</v>
      </c>
      <c r="Q202" t="s">
        <v>680</v>
      </c>
      <c r="R202" s="2" t="str" cm="1">
        <f t="array" ref="R202:T202">_xlfn.TEXTSPLIT(Q202,",")</f>
        <v>Breakthrough Energy Ventures</v>
      </c>
      <c r="S202" s="2" t="str">
        <v xml:space="preserve"> Capricorn Investment Group</v>
      </c>
      <c r="T202" s="2" t="str">
        <v xml:space="preserve"> Valor Equity Partners</v>
      </c>
      <c r="U202" s="2"/>
    </row>
    <row r="203" spans="1:21" x14ac:dyDescent="0.3">
      <c r="A203" t="s">
        <v>681</v>
      </c>
      <c r="B203">
        <v>1</v>
      </c>
      <c r="C203" t="s">
        <v>41</v>
      </c>
      <c r="D203" t="str">
        <f t="shared" si="9"/>
        <v>4000000000</v>
      </c>
      <c r="E203" s="2">
        <v>4000000000</v>
      </c>
      <c r="F203" s="4">
        <v>44294</v>
      </c>
      <c r="G203">
        <f t="shared" si="10"/>
        <v>2021</v>
      </c>
      <c r="H203" t="s">
        <v>45</v>
      </c>
      <c r="I203" t="s">
        <v>88</v>
      </c>
      <c r="J203" t="s">
        <v>89</v>
      </c>
      <c r="K203" t="s">
        <v>15</v>
      </c>
      <c r="L203">
        <v>2015</v>
      </c>
      <c r="M203" t="s">
        <v>146</v>
      </c>
      <c r="N203" t="str" cm="1">
        <f t="array" ref="N203">_xlfn.IFS(RIGHT(M203,1)="B",SUBSTITUTE(M203,"B","000000000"),RIGHT(M203,1)="M",SUBSTITUTE(M203,"M","000000"))</f>
        <v>$1000000000</v>
      </c>
      <c r="O203" s="1" t="str">
        <f t="shared" si="11"/>
        <v>1000000000</v>
      </c>
      <c r="P203" s="10">
        <v>1000000000</v>
      </c>
      <c r="Q203" t="s">
        <v>682</v>
      </c>
      <c r="R203" s="2" t="str" cm="1">
        <f t="array" ref="R203:T203">_xlfn.TEXTSPLIT(Q203,",")</f>
        <v>India Quotient</v>
      </c>
      <c r="S203" s="2" t="str">
        <v xml:space="preserve"> Elevation Capital</v>
      </c>
      <c r="T203" s="2" t="str">
        <v xml:space="preserve"> Lightspeed Venture Partners</v>
      </c>
      <c r="U203" s="2"/>
    </row>
    <row r="204" spans="1:21" x14ac:dyDescent="0.3">
      <c r="A204" t="s">
        <v>683</v>
      </c>
      <c r="B204">
        <v>1</v>
      </c>
      <c r="C204" t="s">
        <v>41</v>
      </c>
      <c r="D204" t="str">
        <f t="shared" si="9"/>
        <v>4000000000</v>
      </c>
      <c r="E204" s="2">
        <v>4000000000</v>
      </c>
      <c r="F204" s="4">
        <v>44460</v>
      </c>
      <c r="G204">
        <f t="shared" si="10"/>
        <v>2021</v>
      </c>
      <c r="H204" t="s">
        <v>27</v>
      </c>
      <c r="I204" t="s">
        <v>391</v>
      </c>
      <c r="J204" t="s">
        <v>392</v>
      </c>
      <c r="K204" t="s">
        <v>40</v>
      </c>
      <c r="L204">
        <v>2019</v>
      </c>
      <c r="M204" t="s">
        <v>684</v>
      </c>
      <c r="N204" t="str" cm="1">
        <f t="array" ref="N204">_xlfn.IFS(RIGHT(M204,1)="B",SUBSTITUTE(M204,"B","000000000"),RIGHT(M204,1)="M",SUBSTITUTE(M204,"M","000000"))</f>
        <v>$739000000</v>
      </c>
      <c r="O204" s="1" t="str">
        <f t="shared" si="11"/>
        <v>739000000</v>
      </c>
      <c r="P204" s="10">
        <v>739000000</v>
      </c>
      <c r="Q204" t="s">
        <v>685</v>
      </c>
      <c r="R204" s="2" t="str" cm="1">
        <f t="array" ref="R204:T204">_xlfn.TEXTSPLIT(Q204,",")</f>
        <v>Benchmark</v>
      </c>
      <c r="S204" s="2" t="str">
        <v xml:space="preserve"> Accel</v>
      </c>
      <c r="T204" s="2" t="str">
        <v xml:space="preserve"> SoftBank Group</v>
      </c>
      <c r="U204" s="2"/>
    </row>
    <row r="205" spans="1:21" x14ac:dyDescent="0.3">
      <c r="A205" t="s">
        <v>686</v>
      </c>
      <c r="B205">
        <v>1</v>
      </c>
      <c r="C205" t="s">
        <v>41</v>
      </c>
      <c r="D205" t="str">
        <f t="shared" si="9"/>
        <v>4000000000</v>
      </c>
      <c r="E205" s="2">
        <v>4000000000</v>
      </c>
      <c r="F205" s="4">
        <v>43937</v>
      </c>
      <c r="G205">
        <f t="shared" si="10"/>
        <v>2020</v>
      </c>
      <c r="H205" t="s">
        <v>66</v>
      </c>
      <c r="I205" t="s">
        <v>133</v>
      </c>
      <c r="J205" t="s">
        <v>22</v>
      </c>
      <c r="K205" t="s">
        <v>23</v>
      </c>
      <c r="L205">
        <v>2016</v>
      </c>
      <c r="M205" t="s">
        <v>584</v>
      </c>
      <c r="N205" t="str" cm="1">
        <f t="array" ref="N205">_xlfn.IFS(RIGHT(M205,1)="B",SUBSTITUTE(M205,"B","000000000"),RIGHT(M205,1)="M",SUBSTITUTE(M205,"M","000000"))</f>
        <v>$263000000</v>
      </c>
      <c r="O205" s="1" t="str">
        <f t="shared" si="11"/>
        <v>263000000</v>
      </c>
      <c r="P205" s="10">
        <v>263000000</v>
      </c>
      <c r="Q205" t="s">
        <v>687</v>
      </c>
      <c r="R205" s="2" t="str" cm="1">
        <f t="array" ref="R205:T205">_xlfn.TEXTSPLIT(Q205,",")</f>
        <v>Norwest Venture Partners</v>
      </c>
      <c r="S205" s="2" t="str">
        <v xml:space="preserve"> Goldman Sachs</v>
      </c>
      <c r="T205" s="2" t="str">
        <v xml:space="preserve"> Dell Technologies Capital</v>
      </c>
      <c r="U205" s="2"/>
    </row>
    <row r="206" spans="1:21" x14ac:dyDescent="0.3">
      <c r="A206" t="s">
        <v>688</v>
      </c>
      <c r="B206">
        <v>1</v>
      </c>
      <c r="C206" t="s">
        <v>41</v>
      </c>
      <c r="D206" t="str">
        <f t="shared" si="9"/>
        <v>4000000000</v>
      </c>
      <c r="E206" s="2">
        <v>4000000000</v>
      </c>
      <c r="F206" s="4">
        <v>44378</v>
      </c>
      <c r="G206">
        <f t="shared" si="10"/>
        <v>2021</v>
      </c>
      <c r="H206" t="s">
        <v>87</v>
      </c>
      <c r="I206" t="s">
        <v>133</v>
      </c>
      <c r="J206" t="s">
        <v>22</v>
      </c>
      <c r="K206" t="s">
        <v>23</v>
      </c>
      <c r="L206">
        <v>2015</v>
      </c>
      <c r="M206" t="s">
        <v>29</v>
      </c>
      <c r="N206" t="str" cm="1">
        <f t="array" ref="N206">_xlfn.IFS(RIGHT(M206,1)="B",SUBSTITUTE(M206,"B","000000000"),RIGHT(M206,1)="M",SUBSTITUTE(M206,"M","000000"))</f>
        <v>$2000000000</v>
      </c>
      <c r="O206" s="1" t="str">
        <f t="shared" si="11"/>
        <v>2000000000</v>
      </c>
      <c r="P206" s="10">
        <v>2000000000</v>
      </c>
      <c r="Q206" t="s">
        <v>689</v>
      </c>
      <c r="R206" s="2" t="str" cm="1">
        <f t="array" ref="R206:T206">_xlfn.TEXTSPLIT(Q206,",")</f>
        <v>Blackstone</v>
      </c>
      <c r="S206" s="2" t="str">
        <v xml:space="preserve"> ICONIQ Growth</v>
      </c>
      <c r="T206" s="2" t="str">
        <v xml:space="preserve"> General Atlantic</v>
      </c>
      <c r="U206" s="2"/>
    </row>
    <row r="207" spans="1:21" x14ac:dyDescent="0.3">
      <c r="A207" t="s">
        <v>690</v>
      </c>
      <c r="B207">
        <v>1</v>
      </c>
      <c r="C207" t="s">
        <v>41</v>
      </c>
      <c r="D207" t="str">
        <f t="shared" si="9"/>
        <v>4000000000</v>
      </c>
      <c r="E207" s="2">
        <v>4000000000</v>
      </c>
      <c r="F207" s="4">
        <v>44271</v>
      </c>
      <c r="G207">
        <f t="shared" si="10"/>
        <v>2021</v>
      </c>
      <c r="H207" t="s">
        <v>27</v>
      </c>
      <c r="I207" t="s">
        <v>691</v>
      </c>
      <c r="J207" t="s">
        <v>22</v>
      </c>
      <c r="K207" t="s">
        <v>23</v>
      </c>
      <c r="L207">
        <v>2017</v>
      </c>
      <c r="M207" t="s">
        <v>339</v>
      </c>
      <c r="N207" t="str" cm="1">
        <f t="array" ref="N207">_xlfn.IFS(RIGHT(M207,1)="B",SUBSTITUTE(M207,"B","000000000"),RIGHT(M207,1)="M",SUBSTITUTE(M207,"M","000000"))</f>
        <v>$603000000</v>
      </c>
      <c r="O207" s="1" t="str">
        <f t="shared" si="11"/>
        <v>603000000</v>
      </c>
      <c r="P207" s="10">
        <v>603000000</v>
      </c>
      <c r="Q207" t="s">
        <v>692</v>
      </c>
      <c r="R207" s="2" t="str" cm="1">
        <f t="array" ref="R207:T207">_xlfn.TEXTSPLIT(Q207,",")</f>
        <v>Casa Verde Capital</v>
      </c>
      <c r="S207" s="2" t="str">
        <v xml:space="preserve"> Gron Ventures</v>
      </c>
      <c r="T207" s="2" t="str">
        <v xml:space="preserve"> Thrity Five Ventures</v>
      </c>
      <c r="U207" s="2"/>
    </row>
    <row r="208" spans="1:21" x14ac:dyDescent="0.3">
      <c r="A208" t="s">
        <v>693</v>
      </c>
      <c r="B208">
        <v>1</v>
      </c>
      <c r="C208" t="s">
        <v>41</v>
      </c>
      <c r="D208" t="str">
        <f t="shared" si="9"/>
        <v>4000000000</v>
      </c>
      <c r="E208" s="2">
        <v>4000000000</v>
      </c>
      <c r="F208" s="4">
        <v>44418</v>
      </c>
      <c r="G208">
        <f t="shared" si="10"/>
        <v>2021</v>
      </c>
      <c r="H208" t="s">
        <v>33</v>
      </c>
      <c r="I208" t="s">
        <v>292</v>
      </c>
      <c r="J208" t="s">
        <v>22</v>
      </c>
      <c r="K208" t="s">
        <v>23</v>
      </c>
      <c r="L208">
        <v>2018</v>
      </c>
      <c r="M208" t="s">
        <v>694</v>
      </c>
      <c r="N208" t="str" cm="1">
        <f t="array" ref="N208">_xlfn.IFS(RIGHT(M208,1)="B",SUBSTITUTE(M208,"B","000000000"),RIGHT(M208,1)="M",SUBSTITUTE(M208,"M","000000"))</f>
        <v>$324000000</v>
      </c>
      <c r="O208" s="1" t="str">
        <f t="shared" si="11"/>
        <v>324000000</v>
      </c>
      <c r="P208" s="10">
        <v>324000000</v>
      </c>
      <c r="Q208" t="s">
        <v>695</v>
      </c>
      <c r="R208" s="2" t="str" cm="1">
        <f t="array" ref="R208:T208">_xlfn.TEXTSPLIT(Q208,",")</f>
        <v>Tiger Global Management</v>
      </c>
      <c r="S208" s="2" t="str">
        <v xml:space="preserve"> American Express Ventures</v>
      </c>
      <c r="T208" s="2" t="str">
        <v xml:space="preserve"> B Capital Group</v>
      </c>
      <c r="U208" s="2"/>
    </row>
    <row r="209" spans="1:21" x14ac:dyDescent="0.3">
      <c r="A209" t="s">
        <v>696</v>
      </c>
      <c r="B209">
        <v>1</v>
      </c>
      <c r="C209" t="s">
        <v>41</v>
      </c>
      <c r="D209" t="str">
        <f t="shared" si="9"/>
        <v>4000000000</v>
      </c>
      <c r="E209" s="2">
        <v>4000000000</v>
      </c>
      <c r="F209" s="4">
        <v>43782</v>
      </c>
      <c r="G209">
        <f t="shared" si="10"/>
        <v>2019</v>
      </c>
      <c r="H209" t="s">
        <v>45</v>
      </c>
      <c r="I209" t="s">
        <v>697</v>
      </c>
      <c r="J209" t="s">
        <v>22</v>
      </c>
      <c r="K209" t="s">
        <v>23</v>
      </c>
      <c r="L209">
        <v>2015</v>
      </c>
      <c r="M209" t="s">
        <v>698</v>
      </c>
      <c r="N209" t="str" cm="1">
        <f t="array" ref="N209">_xlfn.IFS(RIGHT(M209,1)="B",SUBSTITUTE(M209,"B","000000000"),RIGHT(M209,1)="M",SUBSTITUTE(M209,"M","000000"))</f>
        <v>$379000000</v>
      </c>
      <c r="O209" s="1" t="str">
        <f t="shared" si="11"/>
        <v>379000000</v>
      </c>
      <c r="P209" s="10">
        <v>379000000</v>
      </c>
      <c r="Q209" t="s">
        <v>699</v>
      </c>
      <c r="R209" s="2" t="str" cm="1">
        <f t="array" ref="R209:T209">_xlfn.TEXTSPLIT(Q209,",")</f>
        <v>General Atlantic</v>
      </c>
      <c r="S209" s="2" t="str">
        <v xml:space="preserve"> Blackstone</v>
      </c>
      <c r="T209" s="2" t="str">
        <v xml:space="preserve"> ICONIQ Growth</v>
      </c>
      <c r="U209" s="2"/>
    </row>
    <row r="210" spans="1:21" x14ac:dyDescent="0.3">
      <c r="A210" t="s">
        <v>700</v>
      </c>
      <c r="B210">
        <v>1</v>
      </c>
      <c r="C210" t="s">
        <v>41</v>
      </c>
      <c r="D210" t="str">
        <f t="shared" si="9"/>
        <v>4000000000</v>
      </c>
      <c r="E210" s="2">
        <v>4000000000</v>
      </c>
      <c r="F210" s="4">
        <v>44158</v>
      </c>
      <c r="G210">
        <f t="shared" si="10"/>
        <v>2020</v>
      </c>
      <c r="H210" t="s">
        <v>33</v>
      </c>
      <c r="I210" t="s">
        <v>133</v>
      </c>
      <c r="J210" t="s">
        <v>22</v>
      </c>
      <c r="K210" t="s">
        <v>23</v>
      </c>
      <c r="L210">
        <v>2014</v>
      </c>
      <c r="M210" t="s">
        <v>701</v>
      </c>
      <c r="N210" t="str" cm="1">
        <f t="array" ref="N210">_xlfn.IFS(RIGHT(M210,1)="B",SUBSTITUTE(M210,"B","000000000"),RIGHT(M210,1)="M",SUBSTITUTE(M210,"M","000000"))</f>
        <v>$367000000</v>
      </c>
      <c r="O210" s="1" t="str">
        <f t="shared" si="11"/>
        <v>367000000</v>
      </c>
      <c r="P210" s="10">
        <v>367000000</v>
      </c>
      <c r="Q210" t="s">
        <v>702</v>
      </c>
      <c r="R210" s="2" t="str" cm="1">
        <f t="array" ref="R210:T210">_xlfn.TEXTSPLIT(Q210,",")</f>
        <v>Addition</v>
      </c>
      <c r="S210" s="2" t="str">
        <v xml:space="preserve"> Benhcmark</v>
      </c>
      <c r="T210" s="2" t="str">
        <v xml:space="preserve"> Accel</v>
      </c>
      <c r="U210" s="2"/>
    </row>
    <row r="211" spans="1:21" x14ac:dyDescent="0.3">
      <c r="A211" t="s">
        <v>703</v>
      </c>
      <c r="B211">
        <v>1</v>
      </c>
      <c r="C211" t="s">
        <v>41</v>
      </c>
      <c r="D211" t="str">
        <f t="shared" si="9"/>
        <v>4000000000</v>
      </c>
      <c r="E211" s="2">
        <v>4000000000</v>
      </c>
      <c r="F211" s="4">
        <v>44377</v>
      </c>
      <c r="G211">
        <f t="shared" si="10"/>
        <v>2021</v>
      </c>
      <c r="H211" t="s">
        <v>66</v>
      </c>
      <c r="I211" t="s">
        <v>119</v>
      </c>
      <c r="J211" t="s">
        <v>22</v>
      </c>
      <c r="K211" t="s">
        <v>23</v>
      </c>
      <c r="L211">
        <v>2016</v>
      </c>
      <c r="M211" t="s">
        <v>704</v>
      </c>
      <c r="N211" t="str" cm="1">
        <f t="array" ref="N211">_xlfn.IFS(RIGHT(M211,1)="B",SUBSTITUTE(M211,"B","000000000"),RIGHT(M211,1)="M",SUBSTITUTE(M211,"M","000000"))</f>
        <v>$414000000</v>
      </c>
      <c r="O211" s="1" t="str">
        <f t="shared" si="11"/>
        <v>414000000</v>
      </c>
      <c r="P211" s="10">
        <v>414000000</v>
      </c>
      <c r="Q211" t="s">
        <v>705</v>
      </c>
      <c r="R211" s="2" t="str" cm="1">
        <f t="array" ref="R211:T211">_xlfn.TEXTSPLIT(Q211,",")</f>
        <v>Andreessen Horowitz</v>
      </c>
      <c r="S211" s="2" t="str">
        <v xml:space="preserve"> Amplify Partners</v>
      </c>
      <c r="T211" s="2" t="str">
        <v xml:space="preserve"> Sequoia Capital</v>
      </c>
      <c r="U211" s="2"/>
    </row>
    <row r="212" spans="1:21" x14ac:dyDescent="0.3">
      <c r="A212" t="s">
        <v>706</v>
      </c>
      <c r="B212">
        <v>1</v>
      </c>
      <c r="C212" t="s">
        <v>41</v>
      </c>
      <c r="D212" t="str">
        <f t="shared" si="9"/>
        <v>4000000000</v>
      </c>
      <c r="E212" s="2">
        <v>4000000000</v>
      </c>
      <c r="F212" s="4">
        <v>44585</v>
      </c>
      <c r="G212">
        <f t="shared" si="10"/>
        <v>2022</v>
      </c>
      <c r="H212" t="s">
        <v>45</v>
      </c>
      <c r="I212" t="s">
        <v>204</v>
      </c>
      <c r="J212" t="s">
        <v>22</v>
      </c>
      <c r="K212" t="s">
        <v>23</v>
      </c>
      <c r="L212">
        <v>2012</v>
      </c>
      <c r="M212" t="s">
        <v>707</v>
      </c>
      <c r="N212" t="str" cm="1">
        <f t="array" ref="N212">_xlfn.IFS(RIGHT(M212,1)="B",SUBSTITUTE(M212,"B","000000000"),RIGHT(M212,1)="M",SUBSTITUTE(M212,"M","000000"))</f>
        <v>$350000000</v>
      </c>
      <c r="O212" s="1" t="str">
        <f t="shared" si="11"/>
        <v>350000000</v>
      </c>
      <c r="P212" s="10">
        <v>350000000</v>
      </c>
      <c r="Q212" t="s">
        <v>708</v>
      </c>
      <c r="R212" s="2" t="str" cm="1">
        <f t="array" ref="R212:T212">_xlfn.TEXTSPLIT(Q212,",")</f>
        <v>Vista Equity Partners</v>
      </c>
      <c r="S212" s="2" t="str">
        <v xml:space="preserve"> Wincove</v>
      </c>
      <c r="T212" s="2" t="str">
        <v xml:space="preserve"> TDR Capital</v>
      </c>
      <c r="U212" s="2"/>
    </row>
    <row r="213" spans="1:21" x14ac:dyDescent="0.3">
      <c r="A213" t="s">
        <v>709</v>
      </c>
      <c r="B213">
        <v>1</v>
      </c>
      <c r="C213" t="s">
        <v>41</v>
      </c>
      <c r="D213" t="str">
        <f t="shared" si="9"/>
        <v>4000000000</v>
      </c>
      <c r="E213" s="2">
        <v>4000000000</v>
      </c>
      <c r="F213" s="4">
        <v>41730</v>
      </c>
      <c r="G213">
        <f t="shared" si="10"/>
        <v>2014</v>
      </c>
      <c r="H213" t="s">
        <v>129</v>
      </c>
      <c r="I213" t="s">
        <v>204</v>
      </c>
      <c r="J213" t="s">
        <v>22</v>
      </c>
      <c r="K213" t="s">
        <v>23</v>
      </c>
      <c r="L213">
        <v>1995</v>
      </c>
      <c r="M213" t="s">
        <v>146</v>
      </c>
      <c r="N213" t="str" cm="1">
        <f t="array" ref="N213">_xlfn.IFS(RIGHT(M213,1)="B",SUBSTITUTE(M213,"B","000000000"),RIGHT(M213,1)="M",SUBSTITUTE(M213,"M","000000"))</f>
        <v>$1000000000</v>
      </c>
      <c r="O213" s="1" t="str">
        <f t="shared" si="11"/>
        <v>1000000000</v>
      </c>
      <c r="P213" s="10">
        <v>1000000000</v>
      </c>
      <c r="Q213" t="s">
        <v>710</v>
      </c>
      <c r="R213" s="2" t="str" cm="1">
        <f t="array" ref="R213:T213">_xlfn.TEXTSPLIT(Q213,",")</f>
        <v>New Enterprise Associates</v>
      </c>
      <c r="S213" s="2" t="str">
        <v xml:space="preserve"> New Leaf Venture Partners</v>
      </c>
      <c r="T213" s="2" t="str">
        <v xml:space="preserve"> Charter Venture Capital</v>
      </c>
      <c r="U213" s="2"/>
    </row>
    <row r="214" spans="1:21" x14ac:dyDescent="0.3">
      <c r="A214" t="s">
        <v>711</v>
      </c>
      <c r="B214">
        <v>1</v>
      </c>
      <c r="C214" t="s">
        <v>41</v>
      </c>
      <c r="D214" t="str">
        <f t="shared" si="9"/>
        <v>4000000000</v>
      </c>
      <c r="E214" s="2">
        <v>4000000000</v>
      </c>
      <c r="F214" s="4">
        <v>44158</v>
      </c>
      <c r="G214">
        <f t="shared" si="10"/>
        <v>2020</v>
      </c>
      <c r="H214" t="s">
        <v>20</v>
      </c>
      <c r="I214" t="s">
        <v>712</v>
      </c>
      <c r="J214" t="s">
        <v>22</v>
      </c>
      <c r="K214" t="s">
        <v>23</v>
      </c>
      <c r="L214">
        <v>2016</v>
      </c>
      <c r="M214" t="s">
        <v>146</v>
      </c>
      <c r="N214" t="str" cm="1">
        <f t="array" ref="N214">_xlfn.IFS(RIGHT(M214,1)="B",SUBSTITUTE(M214,"B","000000000"),RIGHT(M214,1)="M",SUBSTITUTE(M214,"M","000000"))</f>
        <v>$1000000000</v>
      </c>
      <c r="O214" s="1" t="str">
        <f t="shared" si="11"/>
        <v>1000000000</v>
      </c>
      <c r="P214" s="10">
        <v>1000000000</v>
      </c>
      <c r="Q214" t="s">
        <v>713</v>
      </c>
      <c r="R214" s="2" t="str" cm="1">
        <f t="array" ref="R214:T214">_xlfn.TEXTSPLIT(Q214,",")</f>
        <v>Playground Global</v>
      </c>
      <c r="S214" s="2" t="str">
        <v xml:space="preserve"> Bond</v>
      </c>
      <c r="T214" s="2" t="str">
        <v xml:space="preserve"> Tribe Capital</v>
      </c>
      <c r="U214" s="2"/>
    </row>
    <row r="215" spans="1:21" x14ac:dyDescent="0.3">
      <c r="A215" t="s">
        <v>714</v>
      </c>
      <c r="B215">
        <v>1</v>
      </c>
      <c r="C215" t="s">
        <v>41</v>
      </c>
      <c r="D215" t="str">
        <f t="shared" si="9"/>
        <v>4000000000</v>
      </c>
      <c r="E215" s="2">
        <v>4000000000</v>
      </c>
      <c r="F215" s="4">
        <v>43642</v>
      </c>
      <c r="G215">
        <f t="shared" si="10"/>
        <v>2019</v>
      </c>
      <c r="H215" t="s">
        <v>27</v>
      </c>
      <c r="I215" t="s">
        <v>715</v>
      </c>
      <c r="J215" t="s">
        <v>22</v>
      </c>
      <c r="K215" t="s">
        <v>23</v>
      </c>
      <c r="L215">
        <v>2016</v>
      </c>
      <c r="M215" t="s">
        <v>716</v>
      </c>
      <c r="N215" t="str" cm="1">
        <f t="array" ref="N215">_xlfn.IFS(RIGHT(M215,1)="B",SUBSTITUTE(M215,"B","000000000"),RIGHT(M215,1)="M",SUBSTITUTE(M215,"M","000000"))</f>
        <v>$495000000</v>
      </c>
      <c r="O215" s="1" t="str">
        <f t="shared" si="11"/>
        <v>495000000</v>
      </c>
      <c r="P215" s="10">
        <v>495000000</v>
      </c>
      <c r="Q215" t="s">
        <v>717</v>
      </c>
      <c r="R215" s="2" t="str" cm="1">
        <f t="array" ref="R215:T215">_xlfn.TEXTSPLIT(Q215,",")</f>
        <v>Google Ventures</v>
      </c>
      <c r="S215" s="2" t="str">
        <v xml:space="preserve"> Battery Ventures</v>
      </c>
      <c r="T215" s="2" t="str">
        <v xml:space="preserve"> DST Global</v>
      </c>
      <c r="U215" s="2"/>
    </row>
    <row r="216" spans="1:21" x14ac:dyDescent="0.3">
      <c r="A216" t="s">
        <v>718</v>
      </c>
      <c r="B216">
        <v>1</v>
      </c>
      <c r="C216" t="s">
        <v>41</v>
      </c>
      <c r="D216" t="str">
        <f t="shared" si="9"/>
        <v>4000000000</v>
      </c>
      <c r="E216" s="2">
        <v>4000000000</v>
      </c>
      <c r="F216" s="4">
        <v>43228</v>
      </c>
      <c r="G216">
        <f t="shared" si="10"/>
        <v>2018</v>
      </c>
      <c r="H216" t="s">
        <v>45</v>
      </c>
      <c r="I216" t="s">
        <v>651</v>
      </c>
      <c r="J216" t="s">
        <v>22</v>
      </c>
      <c r="K216" t="s">
        <v>23</v>
      </c>
      <c r="L216">
        <v>2012</v>
      </c>
      <c r="M216" t="s">
        <v>719</v>
      </c>
      <c r="N216" t="str" cm="1">
        <f t="array" ref="N216">_xlfn.IFS(RIGHT(M216,1)="B",SUBSTITUTE(M216,"B","000000000"),RIGHT(M216,1)="M",SUBSTITUTE(M216,"M","000000"))</f>
        <v>$664000000</v>
      </c>
      <c r="O216" s="1" t="str">
        <f t="shared" si="11"/>
        <v>664000000</v>
      </c>
      <c r="P216" s="10">
        <v>664000000</v>
      </c>
      <c r="Q216" t="s">
        <v>720</v>
      </c>
      <c r="R216" s="2" t="str" cm="1">
        <f t="array" ref="R216:T216">_xlfn.TEXTSPLIT(Q216,",")</f>
        <v>Lightspeed Venture Partners</v>
      </c>
      <c r="S216" s="2" t="str">
        <v xml:space="preserve"> Khosla Ventures</v>
      </c>
      <c r="T216" s="2" t="str">
        <v xml:space="preserve"> Geodesic Capital</v>
      </c>
      <c r="U216" s="2"/>
    </row>
    <row r="217" spans="1:21" x14ac:dyDescent="0.3">
      <c r="A217" t="s">
        <v>721</v>
      </c>
      <c r="B217">
        <v>1</v>
      </c>
      <c r="C217" t="s">
        <v>41</v>
      </c>
      <c r="D217" t="str">
        <f t="shared" si="9"/>
        <v>4000000000</v>
      </c>
      <c r="E217" s="2">
        <v>4000000000</v>
      </c>
      <c r="F217" s="4">
        <v>44355</v>
      </c>
      <c r="G217">
        <f t="shared" si="10"/>
        <v>2021</v>
      </c>
      <c r="H217" t="s">
        <v>27</v>
      </c>
      <c r="I217" t="s">
        <v>544</v>
      </c>
      <c r="J217" t="s">
        <v>285</v>
      </c>
      <c r="K217" t="s">
        <v>23</v>
      </c>
      <c r="L217">
        <v>2003</v>
      </c>
      <c r="M217" t="s">
        <v>722</v>
      </c>
      <c r="N217" t="e" cm="1">
        <f t="array" ref="N217">_xlfn.IFS(RIGHT(M217,1)="B",SUBSTITUTE(M217,"B","000000000"),RIGHT(M217,1)="M",SUBSTITUTE(M217,"M","000000"))</f>
        <v>#N/A</v>
      </c>
      <c r="O217" s="1" t="str">
        <f t="shared" si="11"/>
        <v>unknown</v>
      </c>
      <c r="P217" s="10" t="s">
        <v>3038</v>
      </c>
      <c r="Q217" t="s">
        <v>723</v>
      </c>
      <c r="R217" s="2" t="str" cm="1">
        <f t="array" ref="R217">_xlfn.TEXTSPLIT(Q217,",")</f>
        <v>Sequoia Capital</v>
      </c>
      <c r="S217" s="2"/>
      <c r="T217" s="2"/>
      <c r="U217" s="2"/>
    </row>
    <row r="218" spans="1:21" x14ac:dyDescent="0.3">
      <c r="A218" t="s">
        <v>724</v>
      </c>
      <c r="B218">
        <v>1</v>
      </c>
      <c r="C218" t="s">
        <v>41</v>
      </c>
      <c r="D218" t="str">
        <f t="shared" si="9"/>
        <v>4000000000</v>
      </c>
      <c r="E218" s="2">
        <v>4000000000</v>
      </c>
      <c r="F218" s="4">
        <v>44271</v>
      </c>
      <c r="G218">
        <f t="shared" si="10"/>
        <v>2021</v>
      </c>
      <c r="H218" t="s">
        <v>33</v>
      </c>
      <c r="I218" t="s">
        <v>725</v>
      </c>
      <c r="J218" t="s">
        <v>726</v>
      </c>
      <c r="K218" t="s">
        <v>40</v>
      </c>
      <c r="L218">
        <v>2014</v>
      </c>
      <c r="M218" t="s">
        <v>727</v>
      </c>
      <c r="N218" t="str" cm="1">
        <f t="array" ref="N218">_xlfn.IFS(RIGHT(M218,1)="B",SUBSTITUTE(M218,"B","000000000"),RIGHT(M218,1)="M",SUBSTITUTE(M218,"M","000000"))</f>
        <v>$546000000</v>
      </c>
      <c r="O218" s="1" t="str">
        <f t="shared" si="11"/>
        <v>546000000</v>
      </c>
      <c r="P218" s="10">
        <v>546000000</v>
      </c>
      <c r="Q218" t="s">
        <v>728</v>
      </c>
      <c r="R218" s="2" t="str" cm="1">
        <f t="array" ref="R218:T218">_xlfn.TEXTSPLIT(Q218,",")</f>
        <v>Speedinvest</v>
      </c>
      <c r="S218" s="2" t="str">
        <v xml:space="preserve"> Valar Ventures</v>
      </c>
      <c r="T218" s="2" t="str">
        <v xml:space="preserve"> Uniqa Ventures</v>
      </c>
      <c r="U218" s="2"/>
    </row>
    <row r="219" spans="1:21" x14ac:dyDescent="0.3">
      <c r="A219" t="s">
        <v>729</v>
      </c>
      <c r="B219">
        <v>1</v>
      </c>
      <c r="C219" t="s">
        <v>41</v>
      </c>
      <c r="D219" t="str">
        <f t="shared" si="9"/>
        <v>4000000000</v>
      </c>
      <c r="E219" s="2">
        <v>4000000000</v>
      </c>
      <c r="F219" s="4">
        <v>43255</v>
      </c>
      <c r="G219">
        <f t="shared" si="10"/>
        <v>2018</v>
      </c>
      <c r="H219" t="s">
        <v>12</v>
      </c>
      <c r="I219" t="s">
        <v>133</v>
      </c>
      <c r="J219" t="s">
        <v>22</v>
      </c>
      <c r="K219" t="s">
        <v>23</v>
      </c>
      <c r="L219">
        <v>2009</v>
      </c>
      <c r="M219" t="s">
        <v>146</v>
      </c>
      <c r="N219" t="str" cm="1">
        <f t="array" ref="N219">_xlfn.IFS(RIGHT(M219,1)="B",SUBSTITUTE(M219,"B","000000000"),RIGHT(M219,1)="M",SUBSTITUTE(M219,"M","000000"))</f>
        <v>$1000000000</v>
      </c>
      <c r="O219" s="1" t="str">
        <f t="shared" si="11"/>
        <v>1000000000</v>
      </c>
      <c r="P219" s="10">
        <v>1000000000</v>
      </c>
      <c r="Q219" t="s">
        <v>730</v>
      </c>
      <c r="R219" s="2" t="str" cm="1">
        <f t="array" ref="R219:T219">_xlfn.TEXTSPLIT(Q219,",")</f>
        <v>Venrock</v>
      </c>
      <c r="S219" s="2" t="str">
        <v xml:space="preserve"> Institutional Venture Partners</v>
      </c>
      <c r="T219" s="2" t="str">
        <v xml:space="preserve"> Goldman Sachs</v>
      </c>
      <c r="U219" s="2"/>
    </row>
    <row r="220" spans="1:21" x14ac:dyDescent="0.3">
      <c r="A220" t="s">
        <v>731</v>
      </c>
      <c r="B220">
        <v>1</v>
      </c>
      <c r="C220" t="s">
        <v>41</v>
      </c>
      <c r="D220" t="str">
        <f t="shared" si="9"/>
        <v>4000000000</v>
      </c>
      <c r="E220" s="2">
        <v>4000000000</v>
      </c>
      <c r="F220" s="4">
        <v>44271</v>
      </c>
      <c r="G220">
        <f t="shared" si="10"/>
        <v>2021</v>
      </c>
      <c r="H220" t="s">
        <v>57</v>
      </c>
      <c r="I220" t="s">
        <v>246</v>
      </c>
      <c r="J220" t="s">
        <v>22</v>
      </c>
      <c r="K220" t="s">
        <v>23</v>
      </c>
      <c r="L220">
        <v>2015</v>
      </c>
      <c r="M220" t="s">
        <v>609</v>
      </c>
      <c r="N220" t="str" cm="1">
        <f t="array" ref="N220">_xlfn.IFS(RIGHT(M220,1)="B",SUBSTITUTE(M220,"B","000000000"),RIGHT(M220,1)="M",SUBSTITUTE(M220,"M","000000"))</f>
        <v>$864000000</v>
      </c>
      <c r="O220" s="1" t="str">
        <f t="shared" si="11"/>
        <v>864000000</v>
      </c>
      <c r="P220" s="10">
        <v>864000000</v>
      </c>
      <c r="Q220" t="s">
        <v>732</v>
      </c>
      <c r="R220" s="2" t="str" cm="1">
        <f t="array" ref="R220:T220">_xlfn.TEXTSPLIT(Q220,",")</f>
        <v>Goodwater Capital</v>
      </c>
      <c r="S220" s="2" t="str">
        <v xml:space="preserve"> iFly</v>
      </c>
      <c r="T220" s="2" t="str">
        <v xml:space="preserve"> XVC Venture Capital</v>
      </c>
      <c r="U220" s="2"/>
    </row>
    <row r="221" spans="1:21" x14ac:dyDescent="0.3">
      <c r="A221" t="s">
        <v>733</v>
      </c>
      <c r="B221">
        <v>1</v>
      </c>
      <c r="C221" t="s">
        <v>41</v>
      </c>
      <c r="D221" t="str">
        <f t="shared" si="9"/>
        <v>4000000000</v>
      </c>
      <c r="E221" s="2">
        <v>4000000000</v>
      </c>
      <c r="F221" s="4">
        <v>43312</v>
      </c>
      <c r="G221">
        <f t="shared" si="10"/>
        <v>2018</v>
      </c>
      <c r="H221" t="s">
        <v>129</v>
      </c>
      <c r="I221" t="s">
        <v>734</v>
      </c>
      <c r="J221" t="s">
        <v>14</v>
      </c>
      <c r="K221" t="s">
        <v>15</v>
      </c>
      <c r="L221">
        <v>2014</v>
      </c>
      <c r="M221" t="s">
        <v>558</v>
      </c>
      <c r="N221" t="str" cm="1">
        <f t="array" ref="N221">_xlfn.IFS(RIGHT(M221,1)="B",SUBSTITUTE(M221,"B","000000000"),RIGHT(M221,1)="M",SUBSTITUTE(M221,"M","000000"))</f>
        <v>$761000000</v>
      </c>
      <c r="O221" s="1" t="str">
        <f t="shared" si="11"/>
        <v>761000000</v>
      </c>
      <c r="P221" s="10">
        <v>761000000</v>
      </c>
      <c r="Q221" t="s">
        <v>735</v>
      </c>
      <c r="R221" s="2" t="str" cm="1">
        <f t="array" ref="R221:T221">_xlfn.TEXTSPLIT(Q221,",")</f>
        <v>China Health Industry Investment Fund</v>
      </c>
      <c r="S221" s="2" t="str">
        <v xml:space="preserve"> China Renaissance</v>
      </c>
      <c r="T221" s="2" t="str">
        <v xml:space="preserve"> and Sequoia Capital China</v>
      </c>
      <c r="U221" s="2"/>
    </row>
    <row r="222" spans="1:21" x14ac:dyDescent="0.3">
      <c r="A222" t="s">
        <v>736</v>
      </c>
      <c r="B222">
        <v>1</v>
      </c>
      <c r="C222" t="s">
        <v>41</v>
      </c>
      <c r="D222" t="str">
        <f t="shared" si="9"/>
        <v>4000000000</v>
      </c>
      <c r="E222" s="2">
        <v>4000000000</v>
      </c>
      <c r="F222" s="4">
        <v>44614</v>
      </c>
      <c r="G222">
        <f t="shared" si="10"/>
        <v>2022</v>
      </c>
      <c r="H222" t="s">
        <v>173</v>
      </c>
      <c r="I222" t="s">
        <v>98</v>
      </c>
      <c r="J222" t="s">
        <v>14</v>
      </c>
      <c r="K222" t="s">
        <v>15</v>
      </c>
      <c r="L222">
        <v>2014</v>
      </c>
      <c r="M222" t="s">
        <v>29</v>
      </c>
      <c r="N222" t="str" cm="1">
        <f t="array" ref="N222">_xlfn.IFS(RIGHT(M222,1)="B",SUBSTITUTE(M222,"B","000000000"),RIGHT(M222,1)="M",SUBSTITUTE(M222,"M","000000"))</f>
        <v>$2000000000</v>
      </c>
      <c r="O222" s="1" t="str">
        <f t="shared" si="11"/>
        <v>2000000000</v>
      </c>
      <c r="P222" s="10">
        <v>2000000000</v>
      </c>
      <c r="Q222" t="s">
        <v>737</v>
      </c>
      <c r="R222" s="2" t="str" cm="1">
        <f t="array" ref="R222:T222">_xlfn.TEXTSPLIT(Q222,",")</f>
        <v>HD Capital</v>
      </c>
      <c r="S222" s="2" t="str">
        <v xml:space="preserve"> Qihoo 360 Technology</v>
      </c>
      <c r="T222" s="2" t="str">
        <v xml:space="preserve"> China Fortune Land Development</v>
      </c>
      <c r="U222" s="2"/>
    </row>
    <row r="223" spans="1:21" x14ac:dyDescent="0.3">
      <c r="A223" t="s">
        <v>738</v>
      </c>
      <c r="B223">
        <v>1</v>
      </c>
      <c r="C223" t="s">
        <v>41</v>
      </c>
      <c r="D223" t="str">
        <f t="shared" si="9"/>
        <v>4000000000</v>
      </c>
      <c r="E223" s="2">
        <v>4000000000</v>
      </c>
      <c r="F223" s="4">
        <v>44340</v>
      </c>
      <c r="G223">
        <f t="shared" si="10"/>
        <v>2021</v>
      </c>
      <c r="H223" t="s">
        <v>45</v>
      </c>
      <c r="I223" t="s">
        <v>34</v>
      </c>
      <c r="J223" t="s">
        <v>22</v>
      </c>
      <c r="K223" t="s">
        <v>23</v>
      </c>
      <c r="L223">
        <v>2013</v>
      </c>
      <c r="M223" t="s">
        <v>739</v>
      </c>
      <c r="N223" t="str" cm="1">
        <f t="array" ref="N223">_xlfn.IFS(RIGHT(M223,1)="B",SUBSTITUTE(M223,"B","000000000"),RIGHT(M223,1)="M",SUBSTITUTE(M223,"M","000000"))</f>
        <v>$523000000</v>
      </c>
      <c r="O223" s="1" t="str">
        <f t="shared" si="11"/>
        <v>523000000</v>
      </c>
      <c r="P223" s="10">
        <v>523000000</v>
      </c>
      <c r="Q223" t="s">
        <v>740</v>
      </c>
      <c r="R223" s="2" t="str" cm="1">
        <f t="array" ref="R223:T223">_xlfn.TEXTSPLIT(Q223,",")</f>
        <v>Fifth Wall Ventures</v>
      </c>
      <c r="S223" s="2" t="str">
        <v xml:space="preserve"> Energize Ventures</v>
      </c>
      <c r="T223" s="2" t="str">
        <v xml:space="preserve"> ICONIQ Capital</v>
      </c>
      <c r="U223" s="2"/>
    </row>
    <row r="224" spans="1:21" x14ac:dyDescent="0.3">
      <c r="A224" t="s">
        <v>741</v>
      </c>
      <c r="B224">
        <v>1</v>
      </c>
      <c r="C224" t="s">
        <v>41</v>
      </c>
      <c r="D224" t="str">
        <f t="shared" si="9"/>
        <v>4000000000</v>
      </c>
      <c r="E224" s="2">
        <v>4000000000</v>
      </c>
      <c r="F224" s="4">
        <v>43353</v>
      </c>
      <c r="G224">
        <f t="shared" si="10"/>
        <v>2018</v>
      </c>
      <c r="H224" t="s">
        <v>265</v>
      </c>
      <c r="I224" t="s">
        <v>317</v>
      </c>
      <c r="J224" t="s">
        <v>22</v>
      </c>
      <c r="K224" t="s">
        <v>23</v>
      </c>
      <c r="L224">
        <v>2014</v>
      </c>
      <c r="M224" t="s">
        <v>742</v>
      </c>
      <c r="N224" t="str" cm="1">
        <f t="array" ref="N224">_xlfn.IFS(RIGHT(M224,1)="B",SUBSTITUTE(M224,"B","000000000"),RIGHT(M224,1)="M",SUBSTITUTE(M224,"M","000000"))</f>
        <v>$667000000</v>
      </c>
      <c r="O224" s="1" t="str">
        <f t="shared" si="11"/>
        <v>667000000</v>
      </c>
      <c r="P224" s="10">
        <v>667000000</v>
      </c>
      <c r="Q224" t="s">
        <v>743</v>
      </c>
      <c r="R224" s="2" t="str" cm="1">
        <f t="array" ref="R224:T224">_xlfn.TEXTSPLIT(Q224,",")</f>
        <v>New Enterprise Associates</v>
      </c>
      <c r="S224" s="2" t="str">
        <v xml:space="preserve"> Pear</v>
      </c>
      <c r="T224" s="2" t="str">
        <v xml:space="preserve"> Cowboy Ventures</v>
      </c>
      <c r="U224" s="2"/>
    </row>
    <row r="225" spans="1:21" x14ac:dyDescent="0.3">
      <c r="A225" t="s">
        <v>744</v>
      </c>
      <c r="B225">
        <v>1</v>
      </c>
      <c r="C225" t="s">
        <v>41</v>
      </c>
      <c r="D225" t="str">
        <f t="shared" si="9"/>
        <v>4000000000</v>
      </c>
      <c r="E225" s="2">
        <v>4000000000</v>
      </c>
      <c r="F225" s="4">
        <v>44363</v>
      </c>
      <c r="G225">
        <f t="shared" si="10"/>
        <v>2021</v>
      </c>
      <c r="H225" t="s">
        <v>45</v>
      </c>
      <c r="I225" t="s">
        <v>745</v>
      </c>
      <c r="J225" t="s">
        <v>746</v>
      </c>
      <c r="K225" t="s">
        <v>40</v>
      </c>
      <c r="L225">
        <v>2011</v>
      </c>
      <c r="M225" t="s">
        <v>747</v>
      </c>
      <c r="N225" t="str" cm="1">
        <f t="array" ref="N225">_xlfn.IFS(RIGHT(M225,1)="B",SUBSTITUTE(M225,"B","000000000"),RIGHT(M225,1)="M",SUBSTITUTE(M225,"M","000000"))</f>
        <v>$250000000</v>
      </c>
      <c r="O225" s="1" t="str">
        <f t="shared" si="11"/>
        <v>250000000</v>
      </c>
      <c r="P225" s="10">
        <v>250000000</v>
      </c>
      <c r="Q225" t="s">
        <v>748</v>
      </c>
      <c r="R225" s="2" t="str" cm="1">
        <f t="array" ref="R225:T225">_xlfn.TEXTSPLIT(Q225,",")</f>
        <v>Accel</v>
      </c>
      <c r="S225" s="2" t="str">
        <v xml:space="preserve"> Insight Partners</v>
      </c>
      <c r="T225" s="2" t="str">
        <v xml:space="preserve"> Bond Capital</v>
      </c>
      <c r="U225" s="2"/>
    </row>
    <row r="226" spans="1:21" x14ac:dyDescent="0.3">
      <c r="A226" t="s">
        <v>749</v>
      </c>
      <c r="B226">
        <v>1</v>
      </c>
      <c r="C226" t="s">
        <v>41</v>
      </c>
      <c r="D226" t="str">
        <f t="shared" si="9"/>
        <v>4000000000</v>
      </c>
      <c r="E226" s="2">
        <v>4000000000</v>
      </c>
      <c r="F226" s="4">
        <v>43418</v>
      </c>
      <c r="G226">
        <f t="shared" si="10"/>
        <v>2018</v>
      </c>
      <c r="H226" t="s">
        <v>161</v>
      </c>
      <c r="I226" t="s">
        <v>750</v>
      </c>
      <c r="J226" t="s">
        <v>22</v>
      </c>
      <c r="K226" t="s">
        <v>23</v>
      </c>
      <c r="L226">
        <v>2016</v>
      </c>
      <c r="M226" t="s">
        <v>751</v>
      </c>
      <c r="N226" t="str" cm="1">
        <f t="array" ref="N226">_xlfn.IFS(RIGHT(M226,1)="B",SUBSTITUTE(M226,"B","000000000"),RIGHT(M226,1)="M",SUBSTITUTE(M226,"M","000000"))</f>
        <v>$720000000</v>
      </c>
      <c r="O226" s="1" t="str">
        <f t="shared" si="11"/>
        <v>720000000</v>
      </c>
      <c r="P226" s="10">
        <v>720000000</v>
      </c>
      <c r="Q226" t="s">
        <v>752</v>
      </c>
      <c r="R226" s="2" t="str" cm="1">
        <f t="array" ref="R226:T226">_xlfn.TEXTSPLIT(Q226,",")</f>
        <v>Benchmark</v>
      </c>
      <c r="S226" s="2" t="str">
        <v xml:space="preserve"> Foundation Capital</v>
      </c>
      <c r="T226" s="2" t="str">
        <v xml:space="preserve"> Sequoia Capital</v>
      </c>
      <c r="U226" s="2"/>
    </row>
    <row r="227" spans="1:21" x14ac:dyDescent="0.3">
      <c r="A227" t="s">
        <v>753</v>
      </c>
      <c r="B227">
        <v>1</v>
      </c>
      <c r="C227" t="s">
        <v>41</v>
      </c>
      <c r="D227" t="str">
        <f t="shared" si="9"/>
        <v>4000000000</v>
      </c>
      <c r="E227" s="2">
        <v>4000000000</v>
      </c>
      <c r="F227" s="4">
        <v>44180</v>
      </c>
      <c r="G227">
        <f t="shared" si="10"/>
        <v>2020</v>
      </c>
      <c r="H227" t="s">
        <v>45</v>
      </c>
      <c r="I227" t="s">
        <v>157</v>
      </c>
      <c r="J227" t="s">
        <v>22</v>
      </c>
      <c r="K227" t="s">
        <v>23</v>
      </c>
      <c r="L227">
        <v>2017</v>
      </c>
      <c r="M227" t="s">
        <v>754</v>
      </c>
      <c r="N227" t="str" cm="1">
        <f t="array" ref="N227">_xlfn.IFS(RIGHT(M227,1)="B",SUBSTITUTE(M227,"B","000000000"),RIGHT(M227,1)="M",SUBSTITUTE(M227,"M","000000"))</f>
        <v>$535000000</v>
      </c>
      <c r="O227" s="1" t="str">
        <f t="shared" si="11"/>
        <v>535000000</v>
      </c>
      <c r="P227" s="10">
        <v>535000000</v>
      </c>
      <c r="Q227" t="s">
        <v>755</v>
      </c>
      <c r="R227" s="2" t="str" cm="1">
        <f t="array" ref="R227:S227">_xlfn.TEXTSPLIT(Q227,",")</f>
        <v>Georgian Partners</v>
      </c>
      <c r="S227" s="2" t="str">
        <v xml:space="preserve"> Craft Ventures</v>
      </c>
      <c r="T227" s="2"/>
      <c r="U227" s="2"/>
    </row>
    <row r="228" spans="1:21" x14ac:dyDescent="0.3">
      <c r="A228" t="s">
        <v>756</v>
      </c>
      <c r="B228">
        <v>1</v>
      </c>
      <c r="C228" t="s">
        <v>41</v>
      </c>
      <c r="D228" t="str">
        <f t="shared" si="9"/>
        <v>4000000000</v>
      </c>
      <c r="E228" s="2">
        <v>4000000000</v>
      </c>
      <c r="F228" s="4">
        <v>44220</v>
      </c>
      <c r="G228">
        <f t="shared" si="10"/>
        <v>2021</v>
      </c>
      <c r="H228" t="s">
        <v>265</v>
      </c>
      <c r="I228" t="s">
        <v>34</v>
      </c>
      <c r="J228" t="s">
        <v>22</v>
      </c>
      <c r="K228" t="s">
        <v>23</v>
      </c>
      <c r="L228">
        <v>2020</v>
      </c>
      <c r="M228" t="s">
        <v>757</v>
      </c>
      <c r="N228" t="str" cm="1">
        <f t="array" ref="N228">_xlfn.IFS(RIGHT(M228,1)="B",SUBSTITUTE(M228,"B","000000000"),RIGHT(M228,1)="M",SUBSTITUTE(M228,"M","000000"))</f>
        <v>$110000000</v>
      </c>
      <c r="O228" s="1" t="str">
        <f t="shared" si="11"/>
        <v>110000000</v>
      </c>
      <c r="P228" s="10">
        <v>110000000</v>
      </c>
      <c r="Q228" t="s">
        <v>758</v>
      </c>
      <c r="R228" s="2" t="str" cm="1">
        <f t="array" ref="R228:S228">_xlfn.TEXTSPLIT(Q228,",")</f>
        <v>Andreessen Horowitz</v>
      </c>
      <c r="S228" s="2" t="str">
        <v xml:space="preserve"> TQ Ventures</v>
      </c>
      <c r="T228" s="2"/>
      <c r="U228" s="2"/>
    </row>
    <row r="229" spans="1:21" x14ac:dyDescent="0.3">
      <c r="A229" t="s">
        <v>759</v>
      </c>
      <c r="B229">
        <v>1</v>
      </c>
      <c r="C229" t="s">
        <v>41</v>
      </c>
      <c r="D229" t="str">
        <f t="shared" si="9"/>
        <v>4000000000</v>
      </c>
      <c r="E229" s="2">
        <v>4000000000</v>
      </c>
      <c r="F229" s="4">
        <v>44046</v>
      </c>
      <c r="G229">
        <f t="shared" si="10"/>
        <v>2020</v>
      </c>
      <c r="H229" t="s">
        <v>20</v>
      </c>
      <c r="I229" t="s">
        <v>760</v>
      </c>
      <c r="J229" t="s">
        <v>22</v>
      </c>
      <c r="K229" t="s">
        <v>23</v>
      </c>
      <c r="L229">
        <v>2014</v>
      </c>
      <c r="M229" t="s">
        <v>761</v>
      </c>
      <c r="N229" t="str" cm="1">
        <f t="array" ref="N229">_xlfn.IFS(RIGHT(M229,1)="B",SUBSTITUTE(M229,"B","000000000"),RIGHT(M229,1)="M",SUBSTITUTE(M229,"M","000000"))</f>
        <v>$870000000</v>
      </c>
      <c r="O229" s="1" t="str">
        <f t="shared" si="11"/>
        <v>870000000</v>
      </c>
      <c r="P229" s="10">
        <v>870000000</v>
      </c>
      <c r="Q229" t="s">
        <v>762</v>
      </c>
      <c r="R229" s="2" t="str" cm="1">
        <f t="array" ref="R229:T229">_xlfn.TEXTSPLIT(Q229,",")</f>
        <v>Blackrock</v>
      </c>
      <c r="S229" s="2" t="str">
        <v xml:space="preserve"> Kleiner Perkins Caulfield &amp; Byers</v>
      </c>
      <c r="T229" s="2" t="str">
        <v xml:space="preserve"> Google Ventures</v>
      </c>
      <c r="U229" s="2"/>
    </row>
    <row r="230" spans="1:21" x14ac:dyDescent="0.3">
      <c r="A230" t="s">
        <v>763</v>
      </c>
      <c r="B230">
        <v>1</v>
      </c>
      <c r="C230" t="s">
        <v>41</v>
      </c>
      <c r="D230" t="str">
        <f t="shared" si="9"/>
        <v>4000000000</v>
      </c>
      <c r="E230" s="2">
        <v>4000000000</v>
      </c>
      <c r="F230" s="4">
        <v>41912</v>
      </c>
      <c r="G230">
        <f t="shared" si="10"/>
        <v>2014</v>
      </c>
      <c r="H230" t="s">
        <v>27</v>
      </c>
      <c r="I230" t="s">
        <v>342</v>
      </c>
      <c r="J230" t="s">
        <v>22</v>
      </c>
      <c r="K230" t="s">
        <v>23</v>
      </c>
      <c r="L230">
        <v>2008</v>
      </c>
      <c r="M230" t="s">
        <v>764</v>
      </c>
      <c r="N230" t="str" cm="1">
        <f t="array" ref="N230">_xlfn.IFS(RIGHT(M230,1)="B",SUBSTITUTE(M230,"B","000000000"),RIGHT(M230,1)="M",SUBSTITUTE(M230,"M","000000"))</f>
        <v>$614000000</v>
      </c>
      <c r="O230" s="1" t="str">
        <f t="shared" si="11"/>
        <v>614000000</v>
      </c>
      <c r="P230" s="10">
        <v>614000000</v>
      </c>
      <c r="Q230" t="s">
        <v>765</v>
      </c>
      <c r="R230" s="2" t="str" cm="1">
        <f t="array" ref="R230:T230">_xlfn.TEXTSPLIT(Q230,",")</f>
        <v>New Enterprise Associates</v>
      </c>
      <c r="S230" s="2" t="str">
        <v xml:space="preserve"> Sequoia Capital</v>
      </c>
      <c r="T230" s="2" t="str">
        <v xml:space="preserve"> Comcast Ventures</v>
      </c>
      <c r="U230" s="2"/>
    </row>
    <row r="231" spans="1:21" x14ac:dyDescent="0.3">
      <c r="A231" t="s">
        <v>766</v>
      </c>
      <c r="B231">
        <v>1</v>
      </c>
      <c r="C231" t="s">
        <v>41</v>
      </c>
      <c r="D231" t="str">
        <f t="shared" si="9"/>
        <v>4000000000</v>
      </c>
      <c r="E231" s="2">
        <v>4000000000</v>
      </c>
      <c r="F231" s="4">
        <v>43039</v>
      </c>
      <c r="G231">
        <f t="shared" si="10"/>
        <v>2017</v>
      </c>
      <c r="H231" t="s">
        <v>12</v>
      </c>
      <c r="I231" t="s">
        <v>13</v>
      </c>
      <c r="J231" t="s">
        <v>14</v>
      </c>
      <c r="K231" t="s">
        <v>15</v>
      </c>
      <c r="L231">
        <v>2011</v>
      </c>
      <c r="M231" t="s">
        <v>146</v>
      </c>
      <c r="N231" t="str" cm="1">
        <f t="array" ref="N231">_xlfn.IFS(RIGHT(M231,1)="B",SUBSTITUTE(M231,"B","000000000"),RIGHT(M231,1)="M",SUBSTITUTE(M231,"M","000000"))</f>
        <v>$1000000000</v>
      </c>
      <c r="O231" s="1" t="str">
        <f t="shared" si="11"/>
        <v>1000000000</v>
      </c>
      <c r="P231" s="10">
        <v>1000000000</v>
      </c>
      <c r="Q231" t="s">
        <v>767</v>
      </c>
      <c r="R231" s="2" t="str" cm="1">
        <f t="array" ref="R231:T231">_xlfn.TEXTSPLIT(Q231,",")</f>
        <v>Ant Financial Services Group</v>
      </c>
      <c r="S231" s="2" t="str">
        <v xml:space="preserve"> Russia-China Investment Fund</v>
      </c>
      <c r="T231" s="2" t="str">
        <v xml:space="preserve"> Foxconn Technology Company</v>
      </c>
      <c r="U231" s="2"/>
    </row>
    <row r="232" spans="1:21" x14ac:dyDescent="0.3">
      <c r="A232" t="s">
        <v>768</v>
      </c>
      <c r="B232">
        <v>1</v>
      </c>
      <c r="C232" t="s">
        <v>41</v>
      </c>
      <c r="D232" t="str">
        <f t="shared" si="9"/>
        <v>4000000000</v>
      </c>
      <c r="E232" s="2">
        <v>4000000000</v>
      </c>
      <c r="F232" s="4">
        <v>44221</v>
      </c>
      <c r="G232">
        <f t="shared" si="10"/>
        <v>2021</v>
      </c>
      <c r="H232" t="s">
        <v>33</v>
      </c>
      <c r="I232" t="s">
        <v>133</v>
      </c>
      <c r="J232" t="s">
        <v>22</v>
      </c>
      <c r="K232" t="s">
        <v>23</v>
      </c>
      <c r="L232">
        <v>2018</v>
      </c>
      <c r="M232" t="s">
        <v>769</v>
      </c>
      <c r="N232" t="str" cm="1">
        <f t="array" ref="N232">_xlfn.IFS(RIGHT(M232,1)="B",SUBSTITUTE(M232,"B","000000000"),RIGHT(M232,1)="M",SUBSTITUTE(M232,"M","000000"))</f>
        <v>$504000000</v>
      </c>
      <c r="O232" s="1" t="str">
        <f t="shared" si="11"/>
        <v>504000000</v>
      </c>
      <c r="P232" s="10">
        <v>504000000</v>
      </c>
      <c r="Q232" t="s">
        <v>770</v>
      </c>
      <c r="R232" s="2" t="str" cm="1">
        <f t="array" ref="R232:T232">_xlfn.TEXTSPLIT(Q232,",")</f>
        <v>Accel</v>
      </c>
      <c r="S232" s="2" t="str">
        <v xml:space="preserve"> Aleph</v>
      </c>
      <c r="T232" s="2" t="str">
        <v xml:space="preserve"> American Express Ventures</v>
      </c>
      <c r="U232" s="2"/>
    </row>
    <row r="233" spans="1:21" x14ac:dyDescent="0.3">
      <c r="A233" t="s">
        <v>771</v>
      </c>
      <c r="B233">
        <v>1</v>
      </c>
      <c r="C233" t="s">
        <v>41</v>
      </c>
      <c r="D233" t="str">
        <f t="shared" si="9"/>
        <v>4000000000</v>
      </c>
      <c r="E233" s="2">
        <v>4000000000</v>
      </c>
      <c r="F233" s="4">
        <v>43745</v>
      </c>
      <c r="G233">
        <f t="shared" si="10"/>
        <v>2019</v>
      </c>
      <c r="H233" t="s">
        <v>33</v>
      </c>
      <c r="I233" t="s">
        <v>342</v>
      </c>
      <c r="J233" t="s">
        <v>22</v>
      </c>
      <c r="K233" t="s">
        <v>23</v>
      </c>
      <c r="L233">
        <v>2016</v>
      </c>
      <c r="M233" t="s">
        <v>772</v>
      </c>
      <c r="N233" t="str" cm="1">
        <f t="array" ref="N233">_xlfn.IFS(RIGHT(M233,1)="B",SUBSTITUTE(M233,"B","000000000"),RIGHT(M233,1)="M",SUBSTITUTE(M233,"M","000000"))</f>
        <v>$881000000</v>
      </c>
      <c r="O233" s="1" t="str">
        <f t="shared" si="11"/>
        <v>881000000</v>
      </c>
      <c r="P233" s="10">
        <v>881000000</v>
      </c>
      <c r="Q233" t="s">
        <v>773</v>
      </c>
      <c r="R233" s="2" t="str" cm="1">
        <f t="array" ref="R233:T233">_xlfn.TEXTSPLIT(Q233,",")</f>
        <v>Zeev Ventures</v>
      </c>
      <c r="S233" s="2" t="str">
        <v xml:space="preserve"> Ribbit Capital</v>
      </c>
      <c r="T233" s="2" t="str">
        <v xml:space="preserve"> TLV Partners</v>
      </c>
      <c r="U233" s="2"/>
    </row>
    <row r="234" spans="1:21" x14ac:dyDescent="0.3">
      <c r="A234" t="s">
        <v>774</v>
      </c>
      <c r="B234">
        <v>1</v>
      </c>
      <c r="C234" t="s">
        <v>41</v>
      </c>
      <c r="D234" t="str">
        <f t="shared" si="9"/>
        <v>4000000000</v>
      </c>
      <c r="E234" s="2">
        <v>4000000000</v>
      </c>
      <c r="F234" s="4">
        <v>44166</v>
      </c>
      <c r="G234">
        <f t="shared" si="10"/>
        <v>2020</v>
      </c>
      <c r="H234" t="s">
        <v>45</v>
      </c>
      <c r="I234" t="s">
        <v>775</v>
      </c>
      <c r="J234" t="s">
        <v>22</v>
      </c>
      <c r="K234" t="s">
        <v>23</v>
      </c>
      <c r="L234">
        <v>2012</v>
      </c>
      <c r="M234" t="s">
        <v>776</v>
      </c>
      <c r="N234" t="str" cm="1">
        <f t="array" ref="N234">_xlfn.IFS(RIGHT(M234,1)="B",SUBSTITUTE(M234,"B","000000000"),RIGHT(M234,1)="M",SUBSTITUTE(M234,"M","000000"))</f>
        <v>$856000000</v>
      </c>
      <c r="O234" s="1" t="str">
        <f t="shared" si="11"/>
        <v>856000000</v>
      </c>
      <c r="P234" s="10">
        <v>856000000</v>
      </c>
      <c r="Q234" t="s">
        <v>777</v>
      </c>
      <c r="R234" s="2" t="str" cm="1">
        <f t="array" ref="R234:T234">_xlfn.TEXTSPLIT(Q234,",")</f>
        <v>Drive Capital</v>
      </c>
      <c r="S234" s="2" t="str">
        <v xml:space="preserve"> General Catalyst</v>
      </c>
      <c r="T234" s="2" t="str">
        <v xml:space="preserve"> Ascension Ventures</v>
      </c>
      <c r="U234" s="2"/>
    </row>
    <row r="235" spans="1:21" x14ac:dyDescent="0.3">
      <c r="A235" t="s">
        <v>778</v>
      </c>
      <c r="B235">
        <v>1</v>
      </c>
      <c r="C235" t="s">
        <v>41</v>
      </c>
      <c r="D235" t="str">
        <f t="shared" si="9"/>
        <v>4000000000</v>
      </c>
      <c r="E235" s="2">
        <v>4000000000</v>
      </c>
      <c r="F235" s="4">
        <v>44076</v>
      </c>
      <c r="G235">
        <f t="shared" si="10"/>
        <v>2020</v>
      </c>
      <c r="H235" t="s">
        <v>45</v>
      </c>
      <c r="I235" t="s">
        <v>34</v>
      </c>
      <c r="J235" t="s">
        <v>22</v>
      </c>
      <c r="K235" t="s">
        <v>23</v>
      </c>
      <c r="L235">
        <v>2013</v>
      </c>
      <c r="M235" t="s">
        <v>779</v>
      </c>
      <c r="N235" t="str" cm="1">
        <f t="array" ref="N235">_xlfn.IFS(RIGHT(M235,1)="B",SUBSTITUTE(M235,"B","000000000"),RIGHT(M235,1)="M",SUBSTITUTE(M235,"M","000000"))</f>
        <v>$413000000</v>
      </c>
      <c r="O235" s="1" t="str">
        <f t="shared" si="11"/>
        <v>413000000</v>
      </c>
      <c r="P235" s="10">
        <v>413000000</v>
      </c>
      <c r="Q235" t="s">
        <v>780</v>
      </c>
      <c r="R235" s="2" t="str" cm="1">
        <f t="array" ref="R235:T235">_xlfn.TEXTSPLIT(Q235,",")</f>
        <v>Index Ventures</v>
      </c>
      <c r="S235" s="2" t="str">
        <v xml:space="preserve"> Thrive Capital</v>
      </c>
      <c r="T235" s="2" t="str">
        <v xml:space="preserve"> CRV</v>
      </c>
      <c r="U235" s="2"/>
    </row>
    <row r="236" spans="1:21" x14ac:dyDescent="0.3">
      <c r="A236" t="s">
        <v>781</v>
      </c>
      <c r="B236">
        <v>1</v>
      </c>
      <c r="C236" t="s">
        <v>41</v>
      </c>
      <c r="D236" t="str">
        <f t="shared" si="9"/>
        <v>4000000000</v>
      </c>
      <c r="E236" s="2">
        <v>4000000000</v>
      </c>
      <c r="F236" s="4">
        <v>44203</v>
      </c>
      <c r="G236">
        <f t="shared" si="10"/>
        <v>2021</v>
      </c>
      <c r="H236" t="s">
        <v>45</v>
      </c>
      <c r="I236" t="s">
        <v>782</v>
      </c>
      <c r="J236" t="s">
        <v>285</v>
      </c>
      <c r="K236" t="s">
        <v>23</v>
      </c>
      <c r="L236">
        <v>2000</v>
      </c>
      <c r="M236" t="s">
        <v>783</v>
      </c>
      <c r="N236" t="str" cm="1">
        <f t="array" ref="N236">_xlfn.IFS(RIGHT(M236,1)="B",SUBSTITUTE(M236,"B","000000000"),RIGHT(M236,1)="M",SUBSTITUTE(M236,"M","000000"))</f>
        <v>$230000000</v>
      </c>
      <c r="O236" s="1" t="str">
        <f t="shared" si="11"/>
        <v>230000000</v>
      </c>
      <c r="P236" s="10">
        <v>230000000</v>
      </c>
      <c r="Q236" t="s">
        <v>784</v>
      </c>
      <c r="R236" s="2" t="str" cm="1">
        <f t="array" ref="R236:T236">_xlfn.TEXTSPLIT(Q236,",")</f>
        <v>Dragoneer Investment Group</v>
      </c>
      <c r="S236" s="2" t="str">
        <v xml:space="preserve"> Hellman &amp; Friedman</v>
      </c>
      <c r="T236" s="2" t="str">
        <v xml:space="preserve"> JMI Equity</v>
      </c>
      <c r="U236" s="2"/>
    </row>
    <row r="237" spans="1:21" x14ac:dyDescent="0.3">
      <c r="A237" t="s">
        <v>785</v>
      </c>
      <c r="B237">
        <v>1</v>
      </c>
      <c r="C237" t="s">
        <v>41</v>
      </c>
      <c r="D237" t="str">
        <f t="shared" si="9"/>
        <v>4000000000</v>
      </c>
      <c r="E237" s="2">
        <v>4000000000</v>
      </c>
      <c r="F237" s="4">
        <v>42853</v>
      </c>
      <c r="G237">
        <f t="shared" si="10"/>
        <v>2017</v>
      </c>
      <c r="H237" t="s">
        <v>66</v>
      </c>
      <c r="I237" t="s">
        <v>342</v>
      </c>
      <c r="J237" t="s">
        <v>22</v>
      </c>
      <c r="K237" t="s">
        <v>23</v>
      </c>
      <c r="L237">
        <v>2014</v>
      </c>
      <c r="M237" t="s">
        <v>786</v>
      </c>
      <c r="N237" t="str" cm="1">
        <f t="array" ref="N237">_xlfn.IFS(RIGHT(M237,1)="B",SUBSTITUTE(M237,"B","000000000"),RIGHT(M237,1)="M",SUBSTITUTE(M237,"M","000000"))</f>
        <v>$553000000</v>
      </c>
      <c r="O237" s="1" t="str">
        <f t="shared" si="11"/>
        <v>553000000</v>
      </c>
      <c r="P237" s="10">
        <v>553000000</v>
      </c>
      <c r="Q237" t="s">
        <v>787</v>
      </c>
      <c r="R237" s="2" t="str" cm="1">
        <f t="array" ref="R237:T237">_xlfn.TEXTSPLIT(Q237,",")</f>
        <v>Greylock Partners</v>
      </c>
      <c r="S237" s="2" t="str">
        <v xml:space="preserve"> Lightspeed Venture Partners</v>
      </c>
      <c r="T237" s="2" t="str">
        <v xml:space="preserve"> Khosla Ventures</v>
      </c>
      <c r="U237" s="2"/>
    </row>
    <row r="238" spans="1:21" x14ac:dyDescent="0.3">
      <c r="A238" t="s">
        <v>788</v>
      </c>
      <c r="B238">
        <v>1</v>
      </c>
      <c r="C238" t="s">
        <v>41</v>
      </c>
      <c r="D238" t="str">
        <f t="shared" si="9"/>
        <v>4000000000</v>
      </c>
      <c r="E238" s="2">
        <v>4000000000</v>
      </c>
      <c r="F238" s="4">
        <v>44482</v>
      </c>
      <c r="G238">
        <f t="shared" si="10"/>
        <v>2021</v>
      </c>
      <c r="H238" t="s">
        <v>27</v>
      </c>
      <c r="I238" t="s">
        <v>789</v>
      </c>
      <c r="J238" t="s">
        <v>22</v>
      </c>
      <c r="K238" t="s">
        <v>23</v>
      </c>
      <c r="L238">
        <v>2015</v>
      </c>
      <c r="M238" t="s">
        <v>790</v>
      </c>
      <c r="N238" t="str" cm="1">
        <f t="array" ref="N238">_xlfn.IFS(RIGHT(M238,1)="B",SUBSTITUTE(M238,"B","000000000"),RIGHT(M238,1)="M",SUBSTITUTE(M238,"M","000000"))</f>
        <v>$445000000</v>
      </c>
      <c r="O238" s="1" t="str">
        <f t="shared" si="11"/>
        <v>445000000</v>
      </c>
      <c r="P238" s="10">
        <v>445000000</v>
      </c>
      <c r="Q238" t="s">
        <v>791</v>
      </c>
      <c r="R238" s="2" t="str" cm="1">
        <f t="array" ref="R238:S238">_xlfn.TEXTSPLIT(Q238,",")</f>
        <v>SoftBank Group</v>
      </c>
      <c r="S238" s="2" t="str">
        <v xml:space="preserve"> Norwest Venture Partners</v>
      </c>
      <c r="T238" s="2"/>
      <c r="U238" s="2"/>
    </row>
    <row r="239" spans="1:21" x14ac:dyDescent="0.3">
      <c r="A239" t="s">
        <v>792</v>
      </c>
      <c r="B239">
        <v>1</v>
      </c>
      <c r="C239" t="s">
        <v>41</v>
      </c>
      <c r="D239" t="str">
        <f t="shared" si="9"/>
        <v>4000000000</v>
      </c>
      <c r="E239" s="2">
        <v>4000000000</v>
      </c>
      <c r="F239" s="4">
        <v>44209</v>
      </c>
      <c r="G239">
        <f t="shared" si="10"/>
        <v>2021</v>
      </c>
      <c r="H239" t="s">
        <v>45</v>
      </c>
      <c r="I239" t="s">
        <v>34</v>
      </c>
      <c r="J239" t="s">
        <v>22</v>
      </c>
      <c r="K239" t="s">
        <v>23</v>
      </c>
      <c r="L239">
        <v>2012</v>
      </c>
      <c r="M239" t="s">
        <v>793</v>
      </c>
      <c r="N239" t="str" cm="1">
        <f t="array" ref="N239">_xlfn.IFS(RIGHT(M239,1)="B",SUBSTITUTE(M239,"B","000000000"),RIGHT(M239,1)="M",SUBSTITUTE(M239,"M","000000"))</f>
        <v>$335000000</v>
      </c>
      <c r="O239" s="1" t="str">
        <f t="shared" si="11"/>
        <v>335000000</v>
      </c>
      <c r="P239" s="10">
        <v>335000000</v>
      </c>
      <c r="Q239" t="s">
        <v>794</v>
      </c>
      <c r="R239" s="2" t="str" cm="1">
        <f t="array" ref="R239:T239">_xlfn.TEXTSPLIT(Q239,",")</f>
        <v>Accel</v>
      </c>
      <c r="S239" s="2" t="str">
        <v xml:space="preserve"> Silversmith Capital Partners</v>
      </c>
      <c r="T239" s="2" t="str">
        <v xml:space="preserve"> capitalG</v>
      </c>
      <c r="U239" s="2"/>
    </row>
    <row r="240" spans="1:21" x14ac:dyDescent="0.3">
      <c r="A240" t="s">
        <v>795</v>
      </c>
      <c r="B240">
        <v>1</v>
      </c>
      <c r="C240" t="s">
        <v>41</v>
      </c>
      <c r="D240" t="str">
        <f t="shared" si="9"/>
        <v>4000000000</v>
      </c>
      <c r="E240" s="2">
        <v>4000000000</v>
      </c>
      <c r="F240" s="4">
        <v>44642</v>
      </c>
      <c r="G240">
        <f t="shared" si="10"/>
        <v>2022</v>
      </c>
      <c r="H240" t="s">
        <v>33</v>
      </c>
      <c r="I240" t="s">
        <v>605</v>
      </c>
      <c r="J240" t="s">
        <v>22</v>
      </c>
      <c r="K240" t="s">
        <v>23</v>
      </c>
      <c r="L240">
        <v>2021</v>
      </c>
      <c r="M240" t="s">
        <v>796</v>
      </c>
      <c r="N240" t="str" cm="1">
        <f t="array" ref="N240">_xlfn.IFS(RIGHT(M240,1)="B",SUBSTITUTE(M240,"B","000000000"),RIGHT(M240,1)="M",SUBSTITUTE(M240,"M","000000"))</f>
        <v>$450000000</v>
      </c>
      <c r="O240" s="1" t="str">
        <f t="shared" si="11"/>
        <v>450000000</v>
      </c>
      <c r="P240" s="10">
        <v>450000000</v>
      </c>
      <c r="Q240" t="s">
        <v>797</v>
      </c>
      <c r="R240" s="2" t="str" cm="1">
        <f t="array" ref="R240:T240">_xlfn.TEXTSPLIT(Q240,",")</f>
        <v>Andreessen Horowitz</v>
      </c>
      <c r="S240" s="2" t="str">
        <v xml:space="preserve"> Thrive Capital</v>
      </c>
      <c r="T240" s="2" t="str">
        <v xml:space="preserve"> Sound Ventures</v>
      </c>
      <c r="U240" s="2"/>
    </row>
    <row r="241" spans="1:21" x14ac:dyDescent="0.3">
      <c r="A241" t="s">
        <v>798</v>
      </c>
      <c r="B241">
        <v>1</v>
      </c>
      <c r="C241" t="s">
        <v>41</v>
      </c>
      <c r="D241" t="str">
        <f t="shared" si="9"/>
        <v>4000000000</v>
      </c>
      <c r="E241" s="2">
        <v>4000000000</v>
      </c>
      <c r="F241" s="4">
        <v>44210</v>
      </c>
      <c r="G241">
        <f t="shared" si="10"/>
        <v>2021</v>
      </c>
      <c r="H241" t="s">
        <v>45</v>
      </c>
      <c r="I241" t="s">
        <v>651</v>
      </c>
      <c r="J241" t="s">
        <v>22</v>
      </c>
      <c r="K241" t="s">
        <v>23</v>
      </c>
      <c r="L241">
        <v>2011</v>
      </c>
      <c r="M241" t="s">
        <v>799</v>
      </c>
      <c r="N241" t="str" cm="1">
        <f t="array" ref="N241">_xlfn.IFS(RIGHT(M241,1)="B",SUBSTITUTE(M241,"B","000000000"),RIGHT(M241,1)="M",SUBSTITUTE(M241,"M","000000"))</f>
        <v>$1000000</v>
      </c>
      <c r="O241" s="1" t="str">
        <f t="shared" si="11"/>
        <v>1000000</v>
      </c>
      <c r="P241" s="10">
        <v>1000000</v>
      </c>
      <c r="Q241" t="s">
        <v>800</v>
      </c>
      <c r="R241" s="2" t="str" cm="1">
        <f t="array" ref="R241:T241">_xlfn.TEXTSPLIT(Q241,",")</f>
        <v>Sequoia Capital</v>
      </c>
      <c r="S241" s="2" t="str">
        <v xml:space="preserve"> Bessemer Venture Partners</v>
      </c>
      <c r="T241" s="2" t="str">
        <v xml:space="preserve"> Threshold Ventures</v>
      </c>
      <c r="U241" s="2"/>
    </row>
    <row r="242" spans="1:21" x14ac:dyDescent="0.3">
      <c r="A242" t="s">
        <v>801</v>
      </c>
      <c r="B242">
        <v>1</v>
      </c>
      <c r="C242" t="s">
        <v>58</v>
      </c>
      <c r="D242" t="str">
        <f t="shared" si="9"/>
        <v>3000000000</v>
      </c>
      <c r="E242" s="2">
        <v>3000000000</v>
      </c>
      <c r="F242" s="4">
        <v>42501</v>
      </c>
      <c r="G242">
        <f t="shared" si="10"/>
        <v>2016</v>
      </c>
      <c r="H242" t="s">
        <v>20</v>
      </c>
      <c r="I242" t="s">
        <v>28</v>
      </c>
      <c r="J242" t="s">
        <v>14</v>
      </c>
      <c r="K242" t="s">
        <v>15</v>
      </c>
      <c r="L242">
        <v>2006</v>
      </c>
      <c r="M242" t="s">
        <v>802</v>
      </c>
      <c r="N242" t="str" cm="1">
        <f t="array" ref="N242">_xlfn.IFS(RIGHT(M242,1)="B",SUBSTITUTE(M242,"B","000000000"),RIGHT(M242,1)="M",SUBSTITUTE(M242,"M","000000"))</f>
        <v>$154000000</v>
      </c>
      <c r="O242" s="1" t="str">
        <f t="shared" si="11"/>
        <v>154000000</v>
      </c>
      <c r="P242" s="10">
        <v>154000000</v>
      </c>
      <c r="Q242" t="s">
        <v>803</v>
      </c>
      <c r="R242" s="2" t="str" cm="1">
        <f t="array" ref="R242">_xlfn.TEXTSPLIT(Q242,",")</f>
        <v>Alibaba Pictures Group</v>
      </c>
      <c r="S242" s="2"/>
      <c r="T242" s="2"/>
      <c r="U242" s="2"/>
    </row>
    <row r="243" spans="1:21" x14ac:dyDescent="0.3">
      <c r="A243" t="s">
        <v>804</v>
      </c>
      <c r="B243">
        <v>1</v>
      </c>
      <c r="C243" t="s">
        <v>58</v>
      </c>
      <c r="D243" t="str">
        <f t="shared" si="9"/>
        <v>3000000000</v>
      </c>
      <c r="E243" s="2">
        <v>3000000000</v>
      </c>
      <c r="F243" s="4">
        <v>44386</v>
      </c>
      <c r="G243">
        <f t="shared" si="10"/>
        <v>2021</v>
      </c>
      <c r="H243" t="s">
        <v>57</v>
      </c>
      <c r="I243" t="s">
        <v>239</v>
      </c>
      <c r="J243" t="s">
        <v>240</v>
      </c>
      <c r="K243" t="s">
        <v>15</v>
      </c>
      <c r="L243">
        <v>2014</v>
      </c>
      <c r="M243" t="s">
        <v>110</v>
      </c>
      <c r="N243" t="str" cm="1">
        <f t="array" ref="N243">_xlfn.IFS(RIGHT(M243,1)="B",SUBSTITUTE(M243,"B","000000000"),RIGHT(M243,1)="M",SUBSTITUTE(M243,"M","000000"))</f>
        <v>$770000000</v>
      </c>
      <c r="O243" s="1" t="str">
        <f t="shared" si="11"/>
        <v>770000000</v>
      </c>
      <c r="P243" s="10">
        <v>770000000</v>
      </c>
      <c r="Q243" t="s">
        <v>805</v>
      </c>
      <c r="R243" s="2" t="str" cm="1">
        <f t="array" ref="R243:T243">_xlfn.TEXTSPLIT(Q243,",")</f>
        <v>Sequoia Capital China</v>
      </c>
      <c r="S243" s="2" t="str">
        <v xml:space="preserve"> DST Global</v>
      </c>
      <c r="T243" s="2" t="str">
        <v xml:space="preserve"> DST Global</v>
      </c>
      <c r="U243" s="2"/>
    </row>
    <row r="244" spans="1:21" x14ac:dyDescent="0.3">
      <c r="A244" t="s">
        <v>806</v>
      </c>
      <c r="B244">
        <v>1</v>
      </c>
      <c r="C244" t="s">
        <v>58</v>
      </c>
      <c r="D244" t="str">
        <f t="shared" si="9"/>
        <v>3000000000</v>
      </c>
      <c r="E244" s="2">
        <v>3000000000</v>
      </c>
      <c r="F244" s="4">
        <v>44333</v>
      </c>
      <c r="G244">
        <f t="shared" si="10"/>
        <v>2021</v>
      </c>
      <c r="H244" t="s">
        <v>27</v>
      </c>
      <c r="J244" t="s">
        <v>583</v>
      </c>
      <c r="K244" t="s">
        <v>15</v>
      </c>
      <c r="L244">
        <v>2015</v>
      </c>
      <c r="M244" t="s">
        <v>807</v>
      </c>
      <c r="N244" t="str" cm="1">
        <f t="array" ref="N244">_xlfn.IFS(RIGHT(M244,1)="B",SUBSTITUTE(M244,"B","000000000"),RIGHT(M244,1)="M",SUBSTITUTE(M244,"M","000000"))</f>
        <v>$471000000</v>
      </c>
      <c r="O244" s="1" t="str">
        <f t="shared" si="11"/>
        <v>471000000</v>
      </c>
      <c r="P244" s="10">
        <v>471000000</v>
      </c>
      <c r="Q244" t="s">
        <v>808</v>
      </c>
      <c r="R244" s="2" t="str" cm="1">
        <f t="array" ref="R244:T244">_xlfn.TEXTSPLIT(Q244,",")</f>
        <v>Jungle Ventures</v>
      </c>
      <c r="S244" s="2" t="str">
        <v xml:space="preserve"> Accel</v>
      </c>
      <c r="T244" s="2" t="str">
        <v xml:space="preserve"> Venture Highway</v>
      </c>
      <c r="U244" s="2"/>
    </row>
    <row r="245" spans="1:21" x14ac:dyDescent="0.3">
      <c r="A245" t="s">
        <v>809</v>
      </c>
      <c r="B245">
        <v>1</v>
      </c>
      <c r="C245" t="s">
        <v>58</v>
      </c>
      <c r="D245" t="str">
        <f t="shared" si="9"/>
        <v>3000000000</v>
      </c>
      <c r="E245" s="2">
        <v>3000000000</v>
      </c>
      <c r="F245" s="4">
        <v>43668</v>
      </c>
      <c r="G245">
        <f t="shared" si="10"/>
        <v>2019</v>
      </c>
      <c r="H245" t="s">
        <v>12</v>
      </c>
      <c r="I245" t="s">
        <v>34</v>
      </c>
      <c r="J245" t="s">
        <v>22</v>
      </c>
      <c r="K245" t="s">
        <v>23</v>
      </c>
      <c r="L245">
        <v>2015</v>
      </c>
      <c r="M245" t="s">
        <v>146</v>
      </c>
      <c r="N245" t="str" cm="1">
        <f t="array" ref="N245">_xlfn.IFS(RIGHT(M245,1)="B",SUBSTITUTE(M245,"B","000000000"),RIGHT(M245,1)="M",SUBSTITUTE(M245,"M","000000"))</f>
        <v>$1000000000</v>
      </c>
      <c r="O245" s="1" t="str">
        <f t="shared" si="11"/>
        <v>1000000000</v>
      </c>
      <c r="P245" s="10">
        <v>1000000000</v>
      </c>
      <c r="Q245" t="s">
        <v>810</v>
      </c>
      <c r="R245" s="2" t="str" cm="1">
        <f t="array" ref="R245">_xlfn.TEXTSPLIT(Q245,",")</f>
        <v>Khosla Ventures</v>
      </c>
      <c r="S245" s="2"/>
      <c r="T245" s="2"/>
      <c r="U245" s="2"/>
    </row>
    <row r="246" spans="1:21" x14ac:dyDescent="0.3">
      <c r="A246" t="s">
        <v>811</v>
      </c>
      <c r="B246">
        <v>1</v>
      </c>
      <c r="C246" t="s">
        <v>58</v>
      </c>
      <c r="D246" t="str">
        <f t="shared" si="9"/>
        <v>3000000000</v>
      </c>
      <c r="E246" s="2">
        <v>3000000000</v>
      </c>
      <c r="F246" s="4">
        <v>44529</v>
      </c>
      <c r="G246">
        <f t="shared" si="10"/>
        <v>2021</v>
      </c>
      <c r="H246" t="s">
        <v>33</v>
      </c>
      <c r="I246" t="s">
        <v>272</v>
      </c>
      <c r="J246" t="s">
        <v>89</v>
      </c>
      <c r="K246" t="s">
        <v>15</v>
      </c>
      <c r="L246">
        <v>2010</v>
      </c>
      <c r="M246" t="s">
        <v>812</v>
      </c>
      <c r="N246" t="str" cm="1">
        <f t="array" ref="N246">_xlfn.IFS(RIGHT(M246,1)="B",SUBSTITUTE(M246,"B","000000000"),RIGHT(M246,1)="M",SUBSTITUTE(M246,"M","000000"))</f>
        <v>$54000000</v>
      </c>
      <c r="O246" s="1" t="str">
        <f t="shared" si="11"/>
        <v>54000000</v>
      </c>
      <c r="P246" s="10">
        <v>54000000</v>
      </c>
      <c r="Q246" t="s">
        <v>813</v>
      </c>
      <c r="R246" s="2" t="str" cm="1">
        <f t="array" ref="R246:S246">_xlfn.TEXTSPLIT(Q246,",")</f>
        <v>Tiger Global Management</v>
      </c>
      <c r="S246" s="2" t="str">
        <v xml:space="preserve"> Kalaari Capital</v>
      </c>
      <c r="T246" s="2"/>
      <c r="U246" s="2"/>
    </row>
    <row r="247" spans="1:21" x14ac:dyDescent="0.3">
      <c r="A247" t="s">
        <v>814</v>
      </c>
      <c r="B247">
        <v>1</v>
      </c>
      <c r="C247" t="s">
        <v>58</v>
      </c>
      <c r="D247" t="str">
        <f t="shared" si="9"/>
        <v>3000000000</v>
      </c>
      <c r="E247" s="2">
        <v>3000000000</v>
      </c>
      <c r="F247" s="4">
        <v>42970</v>
      </c>
      <c r="G247">
        <f t="shared" si="10"/>
        <v>2017</v>
      </c>
      <c r="H247" t="s">
        <v>20</v>
      </c>
      <c r="I247" t="s">
        <v>815</v>
      </c>
      <c r="J247" t="s">
        <v>816</v>
      </c>
      <c r="K247" t="s">
        <v>15</v>
      </c>
      <c r="L247">
        <v>2004</v>
      </c>
      <c r="M247" t="s">
        <v>817</v>
      </c>
      <c r="N247" t="str" cm="1">
        <f t="array" ref="N247">_xlfn.IFS(RIGHT(M247,1)="B",SUBSTITUTE(M247,"B","000000000"),RIGHT(M247,1)="M",SUBSTITUTE(M247,"M","000000"))</f>
        <v>$418000000</v>
      </c>
      <c r="O247" s="1" t="str">
        <f t="shared" si="11"/>
        <v>418000000</v>
      </c>
      <c r="P247" s="10">
        <v>418000000</v>
      </c>
      <c r="Q247" t="s">
        <v>818</v>
      </c>
      <c r="R247" s="2" t="str" cm="1">
        <f t="array" ref="R247">_xlfn.TEXTSPLIT(Q247,",")</f>
        <v>Rhone Capital</v>
      </c>
      <c r="S247" s="2"/>
      <c r="T247" s="2"/>
      <c r="U247" s="2"/>
    </row>
    <row r="248" spans="1:21" x14ac:dyDescent="0.3">
      <c r="A248" t="s">
        <v>819</v>
      </c>
      <c r="B248">
        <v>1</v>
      </c>
      <c r="C248" t="s">
        <v>58</v>
      </c>
      <c r="D248" t="str">
        <f t="shared" si="9"/>
        <v>3000000000</v>
      </c>
      <c r="E248" s="2">
        <v>3000000000</v>
      </c>
      <c r="F248" s="4">
        <v>42332</v>
      </c>
      <c r="G248">
        <f t="shared" si="10"/>
        <v>2015</v>
      </c>
      <c r="H248" t="s">
        <v>265</v>
      </c>
      <c r="I248" t="s">
        <v>13</v>
      </c>
      <c r="J248" t="s">
        <v>14</v>
      </c>
      <c r="K248" t="s">
        <v>15</v>
      </c>
      <c r="L248">
        <v>2011</v>
      </c>
      <c r="M248" t="s">
        <v>269</v>
      </c>
      <c r="N248" t="str" cm="1">
        <f t="array" ref="N248">_xlfn.IFS(RIGHT(M248,1)="B",SUBSTITUTE(M248,"B","000000000"),RIGHT(M248,1)="M",SUBSTITUTE(M248,"M","000000"))</f>
        <v>$775000000</v>
      </c>
      <c r="O248" s="1" t="str">
        <f t="shared" si="11"/>
        <v>775000000</v>
      </c>
      <c r="P248" s="10">
        <v>775000000</v>
      </c>
      <c r="Q248" t="s">
        <v>820</v>
      </c>
      <c r="R248" s="2" t="str" cm="1">
        <f t="array" ref="R248:U248">_xlfn.TEXTSPLIT(Q248,",")</f>
        <v>Sequoia Capital China</v>
      </c>
      <c r="S248" s="2" t="str">
        <v xml:space="preserve"> Sina Weibo</v>
      </c>
      <c r="T248" s="2" t="str">
        <v xml:space="preserve"> Kleiner Perkins Caufield &amp; Byers</v>
      </c>
      <c r="U248" s="2" t="str">
        <v xml:space="preserve"> Redpoint Ventures</v>
      </c>
    </row>
    <row r="249" spans="1:21" x14ac:dyDescent="0.3">
      <c r="A249" t="s">
        <v>821</v>
      </c>
      <c r="B249">
        <v>1</v>
      </c>
      <c r="C249" t="s">
        <v>58</v>
      </c>
      <c r="D249" t="str">
        <f t="shared" si="9"/>
        <v>3000000000</v>
      </c>
      <c r="E249" s="2">
        <v>3000000000</v>
      </c>
      <c r="F249" s="4">
        <v>41421</v>
      </c>
      <c r="G249">
        <f t="shared" si="10"/>
        <v>2013</v>
      </c>
      <c r="H249" t="s">
        <v>45</v>
      </c>
      <c r="I249" t="s">
        <v>34</v>
      </c>
      <c r="J249" t="s">
        <v>22</v>
      </c>
      <c r="K249" t="s">
        <v>23</v>
      </c>
      <c r="L249">
        <v>2005</v>
      </c>
      <c r="M249" t="s">
        <v>822</v>
      </c>
      <c r="N249" t="str" cm="1">
        <f t="array" ref="N249">_xlfn.IFS(RIGHT(M249,1)="B",SUBSTITUTE(M249,"B","000000000"),RIGHT(M249,1)="M",SUBSTITUTE(M249,"M","000000"))</f>
        <v>$859000000</v>
      </c>
      <c r="O249" s="1" t="str">
        <f t="shared" si="11"/>
        <v>859000000</v>
      </c>
      <c r="P249" s="10">
        <v>859000000</v>
      </c>
      <c r="Q249" t="s">
        <v>823</v>
      </c>
      <c r="R249" s="2" t="str" cm="1">
        <f t="array" ref="R249:T249">_xlfn.TEXTSPLIT(Q249,",")</f>
        <v>Insight Venture Partners</v>
      </c>
      <c r="S249" s="2" t="str">
        <v xml:space="preserve"> Lowercase Capital</v>
      </c>
      <c r="T249" s="2" t="str">
        <v xml:space="preserve"> Polaris Partners</v>
      </c>
      <c r="U249" s="2"/>
    </row>
    <row r="250" spans="1:21" x14ac:dyDescent="0.3">
      <c r="A250" t="s">
        <v>824</v>
      </c>
      <c r="B250">
        <v>1</v>
      </c>
      <c r="C250" t="s">
        <v>58</v>
      </c>
      <c r="D250" t="str">
        <f t="shared" si="9"/>
        <v>3000000000</v>
      </c>
      <c r="E250" s="2">
        <v>3000000000</v>
      </c>
      <c r="F250" s="4">
        <v>43020</v>
      </c>
      <c r="G250">
        <f t="shared" si="10"/>
        <v>2017</v>
      </c>
      <c r="H250" t="s">
        <v>33</v>
      </c>
      <c r="I250" t="s">
        <v>52</v>
      </c>
      <c r="J250" t="s">
        <v>53</v>
      </c>
      <c r="K250" t="s">
        <v>40</v>
      </c>
      <c r="L250">
        <v>2015</v>
      </c>
      <c r="M250" t="s">
        <v>146</v>
      </c>
      <c r="N250" t="str" cm="1">
        <f t="array" ref="N250">_xlfn.IFS(RIGHT(M250,1)="B",SUBSTITUTE(M250,"B","000000000"),RIGHT(M250,1)="M",SUBSTITUTE(M250,"M","000000"))</f>
        <v>$1000000000</v>
      </c>
      <c r="O250" s="1" t="str">
        <f t="shared" si="11"/>
        <v>1000000000</v>
      </c>
      <c r="P250" s="10">
        <v>1000000000</v>
      </c>
      <c r="Q250" t="s">
        <v>825</v>
      </c>
      <c r="R250" s="2" t="str" cm="1">
        <f t="array" ref="R250:T250">_xlfn.TEXTSPLIT(Q250,",")</f>
        <v>Clermont Group</v>
      </c>
      <c r="S250" s="2" t="str">
        <v xml:space="preserve"> Coltrane Asset Management</v>
      </c>
      <c r="T250" s="2" t="str">
        <v xml:space="preserve"> Toscafund Asset Management</v>
      </c>
      <c r="U250" s="2"/>
    </row>
    <row r="251" spans="1:21" x14ac:dyDescent="0.3">
      <c r="A251" t="s">
        <v>826</v>
      </c>
      <c r="B251">
        <v>1</v>
      </c>
      <c r="C251" t="s">
        <v>58</v>
      </c>
      <c r="D251" t="str">
        <f t="shared" si="9"/>
        <v>3000000000</v>
      </c>
      <c r="E251" s="2">
        <v>3000000000</v>
      </c>
      <c r="F251" s="4">
        <v>44376</v>
      </c>
      <c r="G251">
        <f t="shared" si="10"/>
        <v>2021</v>
      </c>
      <c r="H251" t="s">
        <v>33</v>
      </c>
      <c r="I251" t="s">
        <v>34</v>
      </c>
      <c r="J251" t="s">
        <v>22</v>
      </c>
      <c r="K251" t="s">
        <v>23</v>
      </c>
      <c r="L251">
        <v>2019</v>
      </c>
      <c r="M251" t="s">
        <v>658</v>
      </c>
      <c r="N251" t="str" cm="1">
        <f t="array" ref="N251">_xlfn.IFS(RIGHT(M251,1)="B",SUBSTITUTE(M251,"B","000000000"),RIGHT(M251,1)="M",SUBSTITUTE(M251,"M","000000"))</f>
        <v>$125000000</v>
      </c>
      <c r="O251" s="1" t="str">
        <f t="shared" si="11"/>
        <v>125000000</v>
      </c>
      <c r="P251" s="10">
        <v>125000000</v>
      </c>
      <c r="Q251" t="s">
        <v>827</v>
      </c>
      <c r="R251" s="2" t="str" cm="1">
        <f t="array" ref="R251:T251">_xlfn.TEXTSPLIT(Q251,",")</f>
        <v>Day One Ventures</v>
      </c>
      <c r="S251" s="2" t="str">
        <v xml:space="preserve"> Coinbase Ventures</v>
      </c>
      <c r="T251" s="2" t="str">
        <v xml:space="preserve"> Andreessen Horowitz</v>
      </c>
      <c r="U251" s="2"/>
    </row>
    <row r="252" spans="1:21" x14ac:dyDescent="0.3">
      <c r="A252" t="s">
        <v>828</v>
      </c>
      <c r="B252">
        <v>1</v>
      </c>
      <c r="C252" t="s">
        <v>58</v>
      </c>
      <c r="D252" t="str">
        <f t="shared" si="9"/>
        <v>3000000000</v>
      </c>
      <c r="E252" s="2">
        <v>3000000000</v>
      </c>
      <c r="F252" s="4">
        <v>43123</v>
      </c>
      <c r="G252">
        <f t="shared" si="10"/>
        <v>2018</v>
      </c>
      <c r="H252" t="s">
        <v>57</v>
      </c>
      <c r="I252" t="s">
        <v>28</v>
      </c>
      <c r="J252" t="s">
        <v>14</v>
      </c>
      <c r="K252" t="s">
        <v>15</v>
      </c>
      <c r="L252">
        <v>2015</v>
      </c>
      <c r="M252" t="s">
        <v>146</v>
      </c>
      <c r="N252" t="str" cm="1">
        <f t="array" ref="N252">_xlfn.IFS(RIGHT(M252,1)="B",SUBSTITUTE(M252,"B","000000000"),RIGHT(M252,1)="M",SUBSTITUTE(M252,"M","000000"))</f>
        <v>$1000000000</v>
      </c>
      <c r="O252" s="1" t="str">
        <f t="shared" si="11"/>
        <v>1000000000</v>
      </c>
      <c r="P252" s="10">
        <v>1000000000</v>
      </c>
      <c r="Q252" t="s">
        <v>829</v>
      </c>
      <c r="R252" s="2" t="str" cm="1">
        <f t="array" ref="R252:T252">_xlfn.TEXTSPLIT(Q252,",")</f>
        <v>Eastern Bell Capital</v>
      </c>
      <c r="S252" s="2" t="str">
        <v xml:space="preserve"> SF Holding Co</v>
      </c>
      <c r="T252" s="2" t="str">
        <v xml:space="preserve"> STO Express</v>
      </c>
      <c r="U252" s="2"/>
    </row>
    <row r="253" spans="1:21" x14ac:dyDescent="0.3">
      <c r="A253" t="s">
        <v>830</v>
      </c>
      <c r="B253">
        <v>1</v>
      </c>
      <c r="C253" t="s">
        <v>58</v>
      </c>
      <c r="D253" t="str">
        <f t="shared" si="9"/>
        <v>3000000000</v>
      </c>
      <c r="E253" s="2">
        <v>3000000000</v>
      </c>
      <c r="F253" s="4">
        <v>43668</v>
      </c>
      <c r="G253">
        <f t="shared" si="10"/>
        <v>2019</v>
      </c>
      <c r="H253" t="s">
        <v>12</v>
      </c>
      <c r="J253" t="s">
        <v>583</v>
      </c>
      <c r="K253" t="s">
        <v>15</v>
      </c>
      <c r="L253">
        <v>2010</v>
      </c>
      <c r="M253" t="s">
        <v>146</v>
      </c>
      <c r="N253" t="str" cm="1">
        <f t="array" ref="N253">_xlfn.IFS(RIGHT(M253,1)="B",SUBSTITUTE(M253,"B","000000000"),RIGHT(M253,1)="M",SUBSTITUTE(M253,"M","000000"))</f>
        <v>$1000000000</v>
      </c>
      <c r="O253" s="1" t="str">
        <f t="shared" si="11"/>
        <v>1000000000</v>
      </c>
      <c r="P253" s="10">
        <v>1000000000</v>
      </c>
      <c r="Q253" t="s">
        <v>831</v>
      </c>
      <c r="R253" s="2" t="str" cm="1">
        <f t="array" ref="R253:T253">_xlfn.TEXTSPLIT(Q253,",")</f>
        <v>Hopu Investment Management</v>
      </c>
      <c r="S253" s="2" t="str">
        <v xml:space="preserve"> Boyu Capital</v>
      </c>
      <c r="T253" s="2" t="str">
        <v xml:space="preserve"> DC Thomson Ventures</v>
      </c>
      <c r="U253" s="2"/>
    </row>
    <row r="254" spans="1:21" x14ac:dyDescent="0.3">
      <c r="A254" t="s">
        <v>832</v>
      </c>
      <c r="B254">
        <v>1</v>
      </c>
      <c r="C254" t="s">
        <v>58</v>
      </c>
      <c r="D254" t="str">
        <f t="shared" si="9"/>
        <v>3000000000</v>
      </c>
      <c r="E254" s="2">
        <v>3000000000</v>
      </c>
      <c r="F254" s="4">
        <v>44112</v>
      </c>
      <c r="G254">
        <f t="shared" si="10"/>
        <v>2020</v>
      </c>
      <c r="H254" t="s">
        <v>265</v>
      </c>
      <c r="I254" t="s">
        <v>383</v>
      </c>
      <c r="J254" t="s">
        <v>384</v>
      </c>
      <c r="K254" t="s">
        <v>40</v>
      </c>
      <c r="L254">
        <v>2011</v>
      </c>
      <c r="M254" t="s">
        <v>146</v>
      </c>
      <c r="N254" t="str" cm="1">
        <f t="array" ref="N254">_xlfn.IFS(RIGHT(M254,1)="B",SUBSTITUTE(M254,"B","000000000"),RIGHT(M254,1)="M",SUBSTITUTE(M254,"M","000000"))</f>
        <v>$1000000000</v>
      </c>
      <c r="O254" s="1" t="str">
        <f t="shared" si="11"/>
        <v>1000000000</v>
      </c>
      <c r="P254" s="10">
        <v>1000000000</v>
      </c>
      <c r="Q254" t="s">
        <v>833</v>
      </c>
      <c r="R254" s="2" t="str" cm="1">
        <f t="array" ref="R254:T254">_xlfn.TEXTSPLIT(Q254,",")</f>
        <v>Y Combinator</v>
      </c>
      <c r="S254" s="2" t="str">
        <v xml:space="preserve"> Atomico</v>
      </c>
      <c r="T254" s="2" t="str">
        <v xml:space="preserve"> Accel</v>
      </c>
      <c r="U254" s="2"/>
    </row>
    <row r="255" spans="1:21" x14ac:dyDescent="0.3">
      <c r="A255" t="s">
        <v>834</v>
      </c>
      <c r="B255">
        <v>1</v>
      </c>
      <c r="C255" t="s">
        <v>58</v>
      </c>
      <c r="D255" t="str">
        <f t="shared" si="9"/>
        <v>3000000000</v>
      </c>
      <c r="E255" s="2">
        <v>3000000000</v>
      </c>
      <c r="F255" s="4">
        <v>43262</v>
      </c>
      <c r="G255">
        <f t="shared" si="10"/>
        <v>2018</v>
      </c>
      <c r="H255" t="s">
        <v>66</v>
      </c>
      <c r="I255" t="s">
        <v>289</v>
      </c>
      <c r="J255" t="s">
        <v>22</v>
      </c>
      <c r="K255" t="s">
        <v>23</v>
      </c>
      <c r="L255">
        <v>2013</v>
      </c>
      <c r="M255" t="s">
        <v>301</v>
      </c>
      <c r="N255" t="str" cm="1">
        <f t="array" ref="N255">_xlfn.IFS(RIGHT(M255,1)="B",SUBSTITUTE(M255,"B","000000000"),RIGHT(M255,1)="M",SUBSTITUTE(M255,"M","000000"))</f>
        <v>$660000000</v>
      </c>
      <c r="O255" s="1" t="str">
        <f t="shared" si="11"/>
        <v>660000000</v>
      </c>
      <c r="P255" s="10">
        <v>660000000</v>
      </c>
      <c r="Q255" t="s">
        <v>835</v>
      </c>
      <c r="R255" s="2" t="str" cm="1">
        <f t="array" ref="R255:T255">_xlfn.TEXTSPLIT(Q255,",")</f>
        <v>SoftBank Group</v>
      </c>
      <c r="S255" s="2" t="str">
        <v xml:space="preserve"> Sequoia Capital</v>
      </c>
      <c r="T255" s="2" t="str">
        <v xml:space="preserve"> Wing Venture Capital</v>
      </c>
      <c r="U255" s="2"/>
    </row>
    <row r="256" spans="1:21" x14ac:dyDescent="0.3">
      <c r="A256" t="s">
        <v>836</v>
      </c>
      <c r="B256">
        <v>1</v>
      </c>
      <c r="C256" t="s">
        <v>58</v>
      </c>
      <c r="D256" t="str">
        <f t="shared" si="9"/>
        <v>3000000000</v>
      </c>
      <c r="E256" s="2">
        <v>3000000000</v>
      </c>
      <c r="F256" s="4">
        <v>43683</v>
      </c>
      <c r="G256">
        <f t="shared" si="10"/>
        <v>2019</v>
      </c>
      <c r="H256" t="s">
        <v>252</v>
      </c>
      <c r="I256" t="s">
        <v>204</v>
      </c>
      <c r="J256" t="s">
        <v>22</v>
      </c>
      <c r="K256" t="s">
        <v>23</v>
      </c>
      <c r="L256">
        <v>2012</v>
      </c>
      <c r="M256" t="s">
        <v>837</v>
      </c>
      <c r="N256" t="str" cm="1">
        <f t="array" ref="N256">_xlfn.IFS(RIGHT(M256,1)="B",SUBSTITUTE(M256,"B","000000000"),RIGHT(M256,1)="M",SUBSTITUTE(M256,"M","000000"))</f>
        <v>$714000000</v>
      </c>
      <c r="O256" s="1" t="str">
        <f t="shared" si="11"/>
        <v>714000000</v>
      </c>
      <c r="P256" s="10">
        <v>714000000</v>
      </c>
      <c r="Q256" t="s">
        <v>838</v>
      </c>
      <c r="R256" s="2" t="str" cm="1">
        <f t="array" ref="R256:T256">_xlfn.TEXTSPLIT(Q256,",")</f>
        <v>SoftBank Group</v>
      </c>
      <c r="S256" s="2" t="str">
        <v xml:space="preserve"> CRV</v>
      </c>
      <c r="T256" s="2" t="str">
        <v xml:space="preserve"> Spark Capital</v>
      </c>
      <c r="U256" s="2"/>
    </row>
    <row r="257" spans="1:21" x14ac:dyDescent="0.3">
      <c r="A257" t="s">
        <v>839</v>
      </c>
      <c r="B257">
        <v>1</v>
      </c>
      <c r="C257" t="s">
        <v>58</v>
      </c>
      <c r="D257" t="str">
        <f t="shared" si="9"/>
        <v>3000000000</v>
      </c>
      <c r="E257" s="2">
        <v>3000000000</v>
      </c>
      <c r="F257" s="4">
        <v>44629</v>
      </c>
      <c r="G257">
        <f t="shared" si="10"/>
        <v>2022</v>
      </c>
      <c r="H257" t="s">
        <v>20</v>
      </c>
      <c r="I257" t="s">
        <v>133</v>
      </c>
      <c r="J257" t="s">
        <v>22</v>
      </c>
      <c r="K257" t="s">
        <v>23</v>
      </c>
      <c r="L257">
        <v>2012</v>
      </c>
      <c r="M257" t="s">
        <v>840</v>
      </c>
      <c r="N257" t="str" cm="1">
        <f t="array" ref="N257">_xlfn.IFS(RIGHT(M257,1)="B",SUBSTITUTE(M257,"B","000000000"),RIGHT(M257,1)="M",SUBSTITUTE(M257,"M","000000"))</f>
        <v>$225000000</v>
      </c>
      <c r="O257" s="1" t="str">
        <f t="shared" si="11"/>
        <v>225000000</v>
      </c>
      <c r="P257" s="10">
        <v>225000000</v>
      </c>
      <c r="Q257" t="s">
        <v>841</v>
      </c>
      <c r="R257" s="2" t="str" cm="1">
        <f t="array" ref="R257:S257">_xlfn.TEXTSPLIT(Q257,",")</f>
        <v>Stripes Group</v>
      </c>
      <c r="S257" s="2" t="str">
        <v xml:space="preserve"> Neuberger Berman</v>
      </c>
      <c r="T257" s="2"/>
      <c r="U257" s="2"/>
    </row>
    <row r="258" spans="1:21" x14ac:dyDescent="0.3">
      <c r="A258" t="s">
        <v>842</v>
      </c>
      <c r="B258">
        <v>1</v>
      </c>
      <c r="C258" t="s">
        <v>58</v>
      </c>
      <c r="D258" t="str">
        <f t="shared" si="9"/>
        <v>3000000000</v>
      </c>
      <c r="E258" s="2">
        <v>3000000000</v>
      </c>
      <c r="F258" s="4">
        <v>43726</v>
      </c>
      <c r="G258">
        <f t="shared" si="10"/>
        <v>2019</v>
      </c>
      <c r="H258" t="s">
        <v>252</v>
      </c>
      <c r="I258" t="s">
        <v>843</v>
      </c>
      <c r="J258" t="s">
        <v>844</v>
      </c>
      <c r="K258" t="s">
        <v>40</v>
      </c>
      <c r="L258">
        <v>2003</v>
      </c>
      <c r="M258" t="s">
        <v>845</v>
      </c>
      <c r="N258" t="str" cm="1">
        <f t="array" ref="N258">_xlfn.IFS(RIGHT(M258,1)="B",SUBSTITUTE(M258,"B","000000000"),RIGHT(M258,1)="M",SUBSTITUTE(M258,"M","000000"))</f>
        <v>$408000000</v>
      </c>
      <c r="O258" s="1" t="str">
        <f t="shared" si="11"/>
        <v>408000000</v>
      </c>
      <c r="P258" s="10">
        <v>408000000</v>
      </c>
      <c r="Q258" t="s">
        <v>846</v>
      </c>
      <c r="R258" s="2" t="str" cm="1">
        <f t="array" ref="R258:T258">_xlfn.TEXTSPLIT(Q258,",")</f>
        <v>Goldman Sachs</v>
      </c>
      <c r="S258" s="2" t="str">
        <v xml:space="preserve"> VebVentures</v>
      </c>
      <c r="T258" s="2" t="str">
        <v xml:space="preserve"> Insight Partners</v>
      </c>
      <c r="U258" s="2"/>
    </row>
    <row r="259" spans="1:21" x14ac:dyDescent="0.3">
      <c r="A259" t="s">
        <v>847</v>
      </c>
      <c r="B259">
        <v>1</v>
      </c>
      <c r="C259" t="s">
        <v>58</v>
      </c>
      <c r="D259" t="str">
        <f t="shared" ref="D259:D322" si="12">SUBSTITUTE(RIGHT(C259,LEN(C259)-1),"B","000000000")</f>
        <v>3000000000</v>
      </c>
      <c r="E259" s="2">
        <v>3000000000</v>
      </c>
      <c r="F259" s="4">
        <v>44356</v>
      </c>
      <c r="G259">
        <f t="shared" ref="G259:G322" si="13">YEAR(F259)</f>
        <v>2021</v>
      </c>
      <c r="H259" t="s">
        <v>252</v>
      </c>
      <c r="I259" t="s">
        <v>848</v>
      </c>
      <c r="J259" t="s">
        <v>22</v>
      </c>
      <c r="K259" t="s">
        <v>23</v>
      </c>
      <c r="L259">
        <v>2019</v>
      </c>
      <c r="M259" t="s">
        <v>849</v>
      </c>
      <c r="N259" t="str" cm="1">
        <f t="array" ref="N259">_xlfn.IFS(RIGHT(M259,1)="B",SUBSTITUTE(M259,"B","000000000"),RIGHT(M259,1)="M",SUBSTITUTE(M259,"M","000000"))</f>
        <v>$500000000</v>
      </c>
      <c r="O259" s="1" t="str">
        <f t="shared" ref="O259:O322" si="14">IFERROR(RIGHT(N259,(LEN(N259))-1),"unknown")</f>
        <v>500000000</v>
      </c>
      <c r="P259" s="10">
        <v>500000000</v>
      </c>
      <c r="Q259" t="s">
        <v>850</v>
      </c>
      <c r="R259" s="2" t="str" cm="1">
        <f t="array" ref="R259:S259">_xlfn.TEXTSPLIT(Q259,",")</f>
        <v>Warburg Pincus</v>
      </c>
      <c r="S259" s="2" t="str">
        <v xml:space="preserve"> General Catalyst</v>
      </c>
      <c r="T259" s="2"/>
      <c r="U259" s="2"/>
    </row>
    <row r="260" spans="1:21" x14ac:dyDescent="0.3">
      <c r="A260" t="s">
        <v>851</v>
      </c>
      <c r="B260">
        <v>1</v>
      </c>
      <c r="C260" t="s">
        <v>58</v>
      </c>
      <c r="D260" t="str">
        <f t="shared" si="12"/>
        <v>3000000000</v>
      </c>
      <c r="E260" s="2">
        <v>3000000000</v>
      </c>
      <c r="F260" s="4">
        <v>43210</v>
      </c>
      <c r="G260">
        <f t="shared" si="13"/>
        <v>2018</v>
      </c>
      <c r="H260" t="s">
        <v>173</v>
      </c>
      <c r="I260" t="s">
        <v>852</v>
      </c>
      <c r="J260" t="s">
        <v>14</v>
      </c>
      <c r="K260" t="s">
        <v>15</v>
      </c>
      <c r="L260">
        <v>2016</v>
      </c>
      <c r="M260" t="s">
        <v>146</v>
      </c>
      <c r="N260" t="str" cm="1">
        <f t="array" ref="N260">_xlfn.IFS(RIGHT(M260,1)="B",SUBSTITUTE(M260,"B","000000000"),RIGHT(M260,1)="M",SUBSTITUTE(M260,"M","000000"))</f>
        <v>$1000000000</v>
      </c>
      <c r="O260" s="1" t="str">
        <f t="shared" si="14"/>
        <v>1000000000</v>
      </c>
      <c r="P260" s="10">
        <v>1000000000</v>
      </c>
      <c r="Q260" t="s">
        <v>853</v>
      </c>
      <c r="R260" s="2" t="str" cm="1">
        <f t="array" ref="R260:T260">_xlfn.TEXTSPLIT(Q260,",")</f>
        <v>FAW Group</v>
      </c>
      <c r="S260" s="2" t="str">
        <v xml:space="preserve"> Tencent Holdings</v>
      </c>
      <c r="T260" s="2" t="str">
        <v xml:space="preserve"> Tus Holdings</v>
      </c>
      <c r="U260" s="2"/>
    </row>
    <row r="261" spans="1:21" x14ac:dyDescent="0.3">
      <c r="A261" t="s">
        <v>854</v>
      </c>
      <c r="B261">
        <v>1</v>
      </c>
      <c r="C261" t="s">
        <v>58</v>
      </c>
      <c r="D261" t="str">
        <f t="shared" si="12"/>
        <v>3000000000</v>
      </c>
      <c r="E261" s="2">
        <v>3000000000</v>
      </c>
      <c r="F261" s="4">
        <v>44152</v>
      </c>
      <c r="G261">
        <f t="shared" si="13"/>
        <v>2020</v>
      </c>
      <c r="H261" t="s">
        <v>252</v>
      </c>
      <c r="I261" t="s">
        <v>445</v>
      </c>
      <c r="J261" t="s">
        <v>446</v>
      </c>
      <c r="K261" t="s">
        <v>15</v>
      </c>
      <c r="L261">
        <v>2015</v>
      </c>
      <c r="M261" t="s">
        <v>855</v>
      </c>
      <c r="N261" t="str" cm="1">
        <f t="array" ref="N261">_xlfn.IFS(RIGHT(M261,1)="B",SUBSTITUTE(M261,"B","000000000"),RIGHT(M261,1)="M",SUBSTITUTE(M261,"M","000000"))</f>
        <v>$532000000</v>
      </c>
      <c r="O261" s="1" t="str">
        <f t="shared" si="14"/>
        <v>532000000</v>
      </c>
      <c r="P261" s="10">
        <v>532000000</v>
      </c>
      <c r="Q261" t="s">
        <v>856</v>
      </c>
      <c r="R261" s="2" t="str" cm="1">
        <f t="array" ref="R261:T261">_xlfn.TEXTSPLIT(Q261,",")</f>
        <v>Aspect Ventures</v>
      </c>
      <c r="S261" s="2" t="str">
        <v xml:space="preserve"> SingTel Innov8</v>
      </c>
      <c r="T261" s="2" t="str">
        <v xml:space="preserve"> Greylock Partners</v>
      </c>
      <c r="U261" s="2"/>
    </row>
    <row r="262" spans="1:21" x14ac:dyDescent="0.3">
      <c r="A262" t="s">
        <v>857</v>
      </c>
      <c r="B262">
        <v>1</v>
      </c>
      <c r="C262" t="s">
        <v>58</v>
      </c>
      <c r="D262" t="str">
        <f t="shared" si="12"/>
        <v>3000000000</v>
      </c>
      <c r="E262" s="2">
        <v>3000000000</v>
      </c>
      <c r="F262" s="4">
        <v>44211</v>
      </c>
      <c r="G262">
        <f t="shared" si="13"/>
        <v>2021</v>
      </c>
      <c r="H262" t="s">
        <v>33</v>
      </c>
      <c r="I262" t="s">
        <v>88</v>
      </c>
      <c r="J262" t="s">
        <v>89</v>
      </c>
      <c r="K262" t="s">
        <v>15</v>
      </c>
      <c r="L262">
        <v>2016</v>
      </c>
      <c r="M262" t="s">
        <v>858</v>
      </c>
      <c r="N262" t="str" cm="1">
        <f t="array" ref="N262">_xlfn.IFS(RIGHT(M262,1)="B",SUBSTITUTE(M262,"B","000000000"),RIGHT(M262,1)="M",SUBSTITUTE(M262,"M","000000"))</f>
        <v>$531000000</v>
      </c>
      <c r="O262" s="1" t="str">
        <f t="shared" si="14"/>
        <v>531000000</v>
      </c>
      <c r="P262" s="10">
        <v>531000000</v>
      </c>
      <c r="Q262" t="s">
        <v>859</v>
      </c>
      <c r="R262" s="2" t="str" cm="1">
        <f t="array" ref="R262:T262">_xlfn.TEXTSPLIT(Q262,",")</f>
        <v>Fairfax Financial Holdings</v>
      </c>
      <c r="S262" s="2" t="str">
        <v xml:space="preserve"> A91 Partners</v>
      </c>
      <c r="T262" s="2" t="str">
        <v xml:space="preserve"> TVS Capital</v>
      </c>
      <c r="U262" s="2"/>
    </row>
    <row r="263" spans="1:21" x14ac:dyDescent="0.3">
      <c r="A263" t="s">
        <v>860</v>
      </c>
      <c r="B263">
        <v>1</v>
      </c>
      <c r="C263" t="s">
        <v>58</v>
      </c>
      <c r="D263" t="str">
        <f t="shared" si="12"/>
        <v>3000000000</v>
      </c>
      <c r="E263" s="2">
        <v>3000000000</v>
      </c>
      <c r="F263" s="4">
        <v>44286</v>
      </c>
      <c r="G263">
        <f t="shared" si="13"/>
        <v>2021</v>
      </c>
      <c r="H263" t="s">
        <v>27</v>
      </c>
      <c r="I263" t="s">
        <v>861</v>
      </c>
      <c r="J263" t="s">
        <v>22</v>
      </c>
      <c r="K263" t="s">
        <v>23</v>
      </c>
      <c r="L263">
        <v>2014</v>
      </c>
      <c r="M263" t="s">
        <v>862</v>
      </c>
      <c r="N263" t="str" cm="1">
        <f t="array" ref="N263">_xlfn.IFS(RIGHT(M263,1)="B",SUBSTITUTE(M263,"B","000000000"),RIGHT(M263,1)="M",SUBSTITUTE(M263,"M","000000"))</f>
        <v>$582000000</v>
      </c>
      <c r="O263" s="1" t="str">
        <f t="shared" si="14"/>
        <v>582000000</v>
      </c>
      <c r="P263" s="10">
        <v>582000000</v>
      </c>
      <c r="Q263" t="s">
        <v>863</v>
      </c>
      <c r="R263" s="2" t="str" cm="1">
        <f t="array" ref="R263:T263">_xlfn.TEXTSPLIT(Q263,",")</f>
        <v>Greycroft</v>
      </c>
      <c r="S263" s="2" t="str">
        <v xml:space="preserve"> Loeb.NYC</v>
      </c>
      <c r="T263" s="2" t="str">
        <v xml:space="preserve"> DST Global</v>
      </c>
      <c r="U263" s="2"/>
    </row>
    <row r="264" spans="1:21" x14ac:dyDescent="0.3">
      <c r="A264" t="s">
        <v>864</v>
      </c>
      <c r="B264">
        <v>1</v>
      </c>
      <c r="C264" t="s">
        <v>58</v>
      </c>
      <c r="D264" t="str">
        <f t="shared" si="12"/>
        <v>3000000000</v>
      </c>
      <c r="E264" s="2">
        <v>3000000000</v>
      </c>
      <c r="F264" s="4">
        <v>44650</v>
      </c>
      <c r="G264">
        <f t="shared" si="13"/>
        <v>2022</v>
      </c>
      <c r="H264" t="s">
        <v>45</v>
      </c>
      <c r="I264" t="s">
        <v>272</v>
      </c>
      <c r="J264" t="s">
        <v>89</v>
      </c>
      <c r="K264" t="s">
        <v>15</v>
      </c>
      <c r="L264">
        <v>2006</v>
      </c>
      <c r="M264" t="s">
        <v>865</v>
      </c>
      <c r="N264" t="str" cm="1">
        <f t="array" ref="N264">_xlfn.IFS(RIGHT(M264,1)="B",SUBSTITUTE(M264,"B","000000000"),RIGHT(M264,1)="M",SUBSTITUTE(M264,"M","000000"))</f>
        <v>$75000000</v>
      </c>
      <c r="O264" s="1" t="str">
        <f t="shared" si="14"/>
        <v>75000000</v>
      </c>
      <c r="P264" s="10">
        <v>75000000</v>
      </c>
      <c r="Q264" t="s">
        <v>866</v>
      </c>
      <c r="R264" s="2" t="str" cm="1">
        <f t="array" ref="R264:T264">_xlfn.TEXTSPLIT(Q264,",")</f>
        <v>Tiger Global Management</v>
      </c>
      <c r="S264" s="2" t="str">
        <v xml:space="preserve"> The Raine Group</v>
      </c>
      <c r="T264" s="2" t="str">
        <v xml:space="preserve"> Malabar Investments</v>
      </c>
      <c r="U264" s="2"/>
    </row>
    <row r="265" spans="1:21" x14ac:dyDescent="0.3">
      <c r="A265" t="s">
        <v>867</v>
      </c>
      <c r="B265">
        <v>1</v>
      </c>
      <c r="C265" t="s">
        <v>58</v>
      </c>
      <c r="D265" t="str">
        <f t="shared" si="12"/>
        <v>3000000000</v>
      </c>
      <c r="E265" s="2">
        <v>3000000000</v>
      </c>
      <c r="F265" s="4">
        <v>44369</v>
      </c>
      <c r="G265">
        <f t="shared" si="13"/>
        <v>2021</v>
      </c>
      <c r="H265" t="s">
        <v>87</v>
      </c>
      <c r="I265" t="s">
        <v>725</v>
      </c>
      <c r="J265" t="s">
        <v>726</v>
      </c>
      <c r="K265" t="s">
        <v>40</v>
      </c>
      <c r="L265">
        <v>2017</v>
      </c>
      <c r="M265" t="s">
        <v>868</v>
      </c>
      <c r="N265" t="str" cm="1">
        <f t="array" ref="N265">_xlfn.IFS(RIGHT(M265,1)="B",SUBSTITUTE(M265,"B","000000000"),RIGHT(M265,1)="M",SUBSTITUTE(M265,"M","000000"))</f>
        <v>$685000000</v>
      </c>
      <c r="O265" s="1" t="str">
        <f t="shared" si="14"/>
        <v>685000000</v>
      </c>
      <c r="P265" s="10">
        <v>685000000</v>
      </c>
      <c r="Q265" t="s">
        <v>869</v>
      </c>
      <c r="R265" s="2" t="str" cm="1">
        <f t="array" ref="R265:T265">_xlfn.TEXTSPLIT(Q265,",")</f>
        <v>DN Capital</v>
      </c>
      <c r="S265" s="2" t="str">
        <v xml:space="preserve"> Left Lane Capital</v>
      </c>
      <c r="T265" s="2" t="str">
        <v xml:space="preserve"> Coatue Management</v>
      </c>
      <c r="U265" s="2"/>
    </row>
    <row r="266" spans="1:21" x14ac:dyDescent="0.3">
      <c r="A266" t="s">
        <v>870</v>
      </c>
      <c r="B266">
        <v>1</v>
      </c>
      <c r="C266" t="s">
        <v>58</v>
      </c>
      <c r="D266" t="str">
        <f t="shared" si="12"/>
        <v>3000000000</v>
      </c>
      <c r="E266" s="2">
        <v>3000000000</v>
      </c>
      <c r="F266" s="4">
        <v>44627</v>
      </c>
      <c r="G266">
        <f t="shared" si="13"/>
        <v>2022</v>
      </c>
      <c r="H266" t="s">
        <v>33</v>
      </c>
      <c r="I266" t="s">
        <v>871</v>
      </c>
      <c r="J266" t="s">
        <v>47</v>
      </c>
      <c r="K266" t="s">
        <v>48</v>
      </c>
      <c r="L266">
        <v>2018</v>
      </c>
      <c r="M266" t="s">
        <v>872</v>
      </c>
      <c r="N266" t="str" cm="1">
        <f t="array" ref="N266">_xlfn.IFS(RIGHT(M266,1)="B",SUBSTITUTE(M266,"B","000000000"),RIGHT(M266,1)="M",SUBSTITUTE(M266,"M","000000"))</f>
        <v>$280000000</v>
      </c>
      <c r="O266" s="1" t="str">
        <f t="shared" si="14"/>
        <v>280000000</v>
      </c>
      <c r="P266" s="10">
        <v>280000000</v>
      </c>
      <c r="Q266" t="s">
        <v>873</v>
      </c>
      <c r="R266" s="2" t="str" cm="1">
        <f t="array" ref="R266:T266">_xlfn.TEXTSPLIT(Q266,",")</f>
        <v>Fabric Ventures</v>
      </c>
      <c r="S266" s="2" t="str">
        <v xml:space="preserve"> AirTree Ventures</v>
      </c>
      <c r="T266" s="2" t="str">
        <v xml:space="preserve"> Temasek</v>
      </c>
      <c r="U266" s="2"/>
    </row>
    <row r="267" spans="1:21" x14ac:dyDescent="0.3">
      <c r="A267" t="s">
        <v>874</v>
      </c>
      <c r="B267">
        <v>1</v>
      </c>
      <c r="C267" t="s">
        <v>58</v>
      </c>
      <c r="D267" t="str">
        <f t="shared" si="12"/>
        <v>3000000000</v>
      </c>
      <c r="E267" s="2">
        <v>3000000000</v>
      </c>
      <c r="F267" s="4">
        <v>44252</v>
      </c>
      <c r="G267">
        <f t="shared" si="13"/>
        <v>2021</v>
      </c>
      <c r="H267" t="s">
        <v>27</v>
      </c>
      <c r="I267" t="s">
        <v>875</v>
      </c>
      <c r="J267" t="s">
        <v>89</v>
      </c>
      <c r="K267" t="s">
        <v>15</v>
      </c>
      <c r="L267">
        <v>2016</v>
      </c>
      <c r="M267" t="s">
        <v>876</v>
      </c>
      <c r="N267" t="str" cm="1">
        <f t="array" ref="N267">_xlfn.IFS(RIGHT(M267,1)="B",SUBSTITUTE(M267,"B","000000000"),RIGHT(M267,1)="M",SUBSTITUTE(M267,"M","000000"))</f>
        <v>$274000000</v>
      </c>
      <c r="O267" s="1" t="str">
        <f t="shared" si="14"/>
        <v>274000000</v>
      </c>
      <c r="P267" s="10">
        <v>274000000</v>
      </c>
      <c r="Q267" t="s">
        <v>877</v>
      </c>
      <c r="R267" s="2" t="str" cm="1">
        <f t="array" ref="R267:T267">_xlfn.TEXTSPLIT(Q267,",")</f>
        <v>Accel</v>
      </c>
      <c r="S267" s="2" t="str">
        <v xml:space="preserve"> Tiger Global Management</v>
      </c>
      <c r="T267" s="2" t="str">
        <v xml:space="preserve"> Nexus Venture Partners</v>
      </c>
      <c r="U267" s="2"/>
    </row>
    <row r="268" spans="1:21" x14ac:dyDescent="0.3">
      <c r="A268" t="s">
        <v>878</v>
      </c>
      <c r="B268">
        <v>1</v>
      </c>
      <c r="C268" t="s">
        <v>58</v>
      </c>
      <c r="D268" t="str">
        <f t="shared" si="12"/>
        <v>3000000000</v>
      </c>
      <c r="E268" s="2">
        <v>3000000000</v>
      </c>
      <c r="F268" s="4">
        <v>44277</v>
      </c>
      <c r="G268">
        <f t="shared" si="13"/>
        <v>2021</v>
      </c>
      <c r="H268" t="s">
        <v>45</v>
      </c>
      <c r="I268" t="s">
        <v>34</v>
      </c>
      <c r="J268" t="s">
        <v>22</v>
      </c>
      <c r="K268" t="s">
        <v>23</v>
      </c>
      <c r="L268">
        <v>2017</v>
      </c>
      <c r="M268" t="s">
        <v>879</v>
      </c>
      <c r="N268" t="str" cm="1">
        <f t="array" ref="N268">_xlfn.IFS(RIGHT(M268,1)="B",SUBSTITUTE(M268,"B","000000000"),RIGHT(M268,1)="M",SUBSTITUTE(M268,"M","000000"))</f>
        <v>$314000000</v>
      </c>
      <c r="O268" s="1" t="str">
        <f t="shared" si="14"/>
        <v>314000000</v>
      </c>
      <c r="P268" s="10">
        <v>314000000</v>
      </c>
      <c r="Q268" t="s">
        <v>880</v>
      </c>
      <c r="R268" s="2" t="str" cm="1">
        <f t="array" ref="R268:T268">_xlfn.TEXTSPLIT(Q268,",")</f>
        <v>Coatue Managemeny</v>
      </c>
      <c r="S268" s="2" t="str">
        <v xml:space="preserve"> Trinity Ventures</v>
      </c>
      <c r="T268" s="2" t="str">
        <v xml:space="preserve"> Matrix Partners</v>
      </c>
      <c r="U268" s="2"/>
    </row>
    <row r="269" spans="1:21" x14ac:dyDescent="0.3">
      <c r="A269" t="s">
        <v>881</v>
      </c>
      <c r="B269">
        <v>1</v>
      </c>
      <c r="C269" t="s">
        <v>58</v>
      </c>
      <c r="D269" t="str">
        <f t="shared" si="12"/>
        <v>3000000000</v>
      </c>
      <c r="E269" s="2">
        <v>3000000000</v>
      </c>
      <c r="F269" s="4">
        <v>44636</v>
      </c>
      <c r="G269">
        <f t="shared" si="13"/>
        <v>2022</v>
      </c>
      <c r="H269" t="s">
        <v>161</v>
      </c>
      <c r="I269" t="s">
        <v>292</v>
      </c>
      <c r="J269" t="s">
        <v>22</v>
      </c>
      <c r="K269" t="s">
        <v>23</v>
      </c>
      <c r="L269">
        <v>2015</v>
      </c>
      <c r="M269" t="s">
        <v>882</v>
      </c>
      <c r="N269" t="str" cm="1">
        <f t="array" ref="N269">_xlfn.IFS(RIGHT(M269,1)="B",SUBSTITUTE(M269,"B","000000000"),RIGHT(M269,1)="M",SUBSTITUTE(M269,"M","000000"))</f>
        <v>$366000000</v>
      </c>
      <c r="O269" s="1" t="str">
        <f t="shared" si="14"/>
        <v>366000000</v>
      </c>
      <c r="P269" s="10">
        <v>366000000</v>
      </c>
      <c r="Q269" t="s">
        <v>883</v>
      </c>
      <c r="R269" s="2" t="str" cm="1">
        <f t="array" ref="R269:T269">_xlfn.TEXTSPLIT(Q269,",")</f>
        <v>Sutter Hill Ventures</v>
      </c>
      <c r="S269" s="2" t="str">
        <v xml:space="preserve"> Osage University Partners</v>
      </c>
      <c r="T269" s="2" t="str">
        <v xml:space="preserve"> Spark Capital</v>
      </c>
      <c r="U269" s="2"/>
    </row>
    <row r="270" spans="1:21" x14ac:dyDescent="0.3">
      <c r="A270" t="s">
        <v>884</v>
      </c>
      <c r="B270">
        <v>1</v>
      </c>
      <c r="C270" t="s">
        <v>58</v>
      </c>
      <c r="D270" t="str">
        <f t="shared" si="12"/>
        <v>3000000000</v>
      </c>
      <c r="E270" s="2">
        <v>3000000000</v>
      </c>
      <c r="F270" s="4">
        <v>44615</v>
      </c>
      <c r="G270">
        <f t="shared" si="13"/>
        <v>2022</v>
      </c>
      <c r="H270" t="s">
        <v>129</v>
      </c>
      <c r="I270" t="s">
        <v>885</v>
      </c>
      <c r="J270" t="s">
        <v>22</v>
      </c>
      <c r="K270" t="s">
        <v>23</v>
      </c>
      <c r="L270">
        <v>2016</v>
      </c>
      <c r="M270" t="s">
        <v>886</v>
      </c>
      <c r="N270" t="str" cm="1">
        <f t="array" ref="N270">_xlfn.IFS(RIGHT(M270,1)="B",SUBSTITUTE(M270,"B","000000000"),RIGHT(M270,1)="M",SUBSTITUTE(M270,"M","000000"))</f>
        <v>$465000000</v>
      </c>
      <c r="O270" s="1" t="str">
        <f t="shared" si="14"/>
        <v>465000000</v>
      </c>
      <c r="P270" s="10">
        <v>465000000</v>
      </c>
      <c r="Q270" t="s">
        <v>887</v>
      </c>
      <c r="R270" s="2" t="str" cm="1">
        <f t="array" ref="R270:T270">_xlfn.TEXTSPLIT(Q270,",")</f>
        <v>The Blue Venture Fund</v>
      </c>
      <c r="S270" s="2" t="str">
        <v xml:space="preserve"> Flare Capital Partners</v>
      </c>
      <c r="T270" s="2" t="str">
        <v xml:space="preserve"> Longitude Capital</v>
      </c>
      <c r="U270" s="2"/>
    </row>
    <row r="271" spans="1:21" x14ac:dyDescent="0.3">
      <c r="A271" t="s">
        <v>888</v>
      </c>
      <c r="B271">
        <v>1</v>
      </c>
      <c r="C271" t="s">
        <v>58</v>
      </c>
      <c r="D271" t="str">
        <f t="shared" si="12"/>
        <v>3000000000</v>
      </c>
      <c r="E271" s="2">
        <v>3000000000</v>
      </c>
      <c r="F271" s="4">
        <v>44314</v>
      </c>
      <c r="G271">
        <f t="shared" si="13"/>
        <v>2021</v>
      </c>
      <c r="H271" t="s">
        <v>252</v>
      </c>
      <c r="I271" t="s">
        <v>34</v>
      </c>
      <c r="J271" t="s">
        <v>22</v>
      </c>
      <c r="K271" t="s">
        <v>23</v>
      </c>
      <c r="L271">
        <v>2013</v>
      </c>
      <c r="M271" t="s">
        <v>889</v>
      </c>
      <c r="N271" t="str" cm="1">
        <f t="array" ref="N271">_xlfn.IFS(RIGHT(M271,1)="B",SUBSTITUTE(M271,"B","000000000"),RIGHT(M271,1)="M",SUBSTITUTE(M271,"M","000000"))</f>
        <v>$730000000</v>
      </c>
      <c r="O271" s="1" t="str">
        <f t="shared" si="14"/>
        <v>730000000</v>
      </c>
      <c r="P271" s="10">
        <v>730000000</v>
      </c>
      <c r="Q271" t="s">
        <v>890</v>
      </c>
      <c r="R271" s="2" t="str" cm="1">
        <f t="array" ref="R271:T271">_xlfn.TEXTSPLIT(Q271,",")</f>
        <v>Accel</v>
      </c>
      <c r="S271" s="2" t="str">
        <v xml:space="preserve"> Bain Capital Ventures</v>
      </c>
      <c r="T271" s="2" t="str">
        <v xml:space="preserve"> Insight Partners</v>
      </c>
      <c r="U271" s="2"/>
    </row>
    <row r="272" spans="1:21" x14ac:dyDescent="0.3">
      <c r="A272" t="s">
        <v>891</v>
      </c>
      <c r="B272">
        <v>1</v>
      </c>
      <c r="C272" t="s">
        <v>58</v>
      </c>
      <c r="D272" t="str">
        <f t="shared" si="12"/>
        <v>3000000000</v>
      </c>
      <c r="E272" s="2">
        <v>3000000000</v>
      </c>
      <c r="F272" s="4">
        <v>44608</v>
      </c>
      <c r="G272">
        <f t="shared" si="13"/>
        <v>2022</v>
      </c>
      <c r="H272" t="s">
        <v>892</v>
      </c>
      <c r="I272" t="s">
        <v>342</v>
      </c>
      <c r="J272" t="s">
        <v>22</v>
      </c>
      <c r="K272" t="s">
        <v>23</v>
      </c>
      <c r="L272">
        <v>2008</v>
      </c>
      <c r="M272" t="s">
        <v>286</v>
      </c>
      <c r="N272" t="str" cm="1">
        <f t="array" ref="N272">_xlfn.IFS(RIGHT(M272,1)="B",SUBSTITUTE(M272,"B","000000000"),RIGHT(M272,1)="M",SUBSTITUTE(M272,"M","000000"))</f>
        <v>$607000000</v>
      </c>
      <c r="O272" s="1" t="str">
        <f t="shared" si="14"/>
        <v>607000000</v>
      </c>
      <c r="P272" s="10">
        <v>607000000</v>
      </c>
      <c r="Q272" t="s">
        <v>893</v>
      </c>
      <c r="R272" s="2" t="str" cm="1">
        <f t="array" ref="R272:T272">_xlfn.TEXTSPLIT(Q272,",")</f>
        <v>Chiratae Ventures</v>
      </c>
      <c r="S272" s="2" t="str">
        <v xml:space="preserve"> March Capital Partners</v>
      </c>
      <c r="T272" s="2" t="str">
        <v xml:space="preserve"> National Grid Partners</v>
      </c>
      <c r="U272" s="2"/>
    </row>
    <row r="273" spans="1:21" x14ac:dyDescent="0.3">
      <c r="A273" t="s">
        <v>894</v>
      </c>
      <c r="B273">
        <v>1</v>
      </c>
      <c r="C273" t="s">
        <v>58</v>
      </c>
      <c r="D273" t="str">
        <f t="shared" si="12"/>
        <v>3000000000</v>
      </c>
      <c r="E273" s="2">
        <v>3000000000</v>
      </c>
      <c r="F273" s="4">
        <v>44448</v>
      </c>
      <c r="G273">
        <f t="shared" si="13"/>
        <v>2021</v>
      </c>
      <c r="H273" t="s">
        <v>33</v>
      </c>
      <c r="I273" t="s">
        <v>34</v>
      </c>
      <c r="J273" t="s">
        <v>22</v>
      </c>
      <c r="K273" t="s">
        <v>23</v>
      </c>
      <c r="L273">
        <v>2015</v>
      </c>
      <c r="M273" t="s">
        <v>895</v>
      </c>
      <c r="N273" t="str" cm="1">
        <f t="array" ref="N273">_xlfn.IFS(RIGHT(M273,1)="B",SUBSTITUTE(M273,"B","000000000"),RIGHT(M273,1)="M",SUBSTITUTE(M273,"M","000000"))</f>
        <v>$987000000</v>
      </c>
      <c r="O273" s="1" t="str">
        <f t="shared" si="14"/>
        <v>987000000</v>
      </c>
      <c r="P273" s="10">
        <v>987000000</v>
      </c>
      <c r="Q273" t="s">
        <v>896</v>
      </c>
      <c r="R273" s="2" t="str" cm="1">
        <f t="array" ref="R273:T273">_xlfn.TEXTSPLIT(Q273,",")</f>
        <v>Warburg Pincus</v>
      </c>
      <c r="S273" s="2" t="str">
        <v xml:space="preserve"> The Rise Fund</v>
      </c>
      <c r="T273" s="2" t="str">
        <v xml:space="preserve"> HarbourVest Partners</v>
      </c>
      <c r="U273" s="2"/>
    </row>
    <row r="274" spans="1:21" x14ac:dyDescent="0.3">
      <c r="A274" t="s">
        <v>897</v>
      </c>
      <c r="B274">
        <v>1</v>
      </c>
      <c r="C274" t="s">
        <v>58</v>
      </c>
      <c r="D274" t="str">
        <f t="shared" si="12"/>
        <v>3000000000</v>
      </c>
      <c r="E274" s="2">
        <v>3000000000</v>
      </c>
      <c r="F274" s="4">
        <v>44370</v>
      </c>
      <c r="G274">
        <f t="shared" si="13"/>
        <v>2021</v>
      </c>
      <c r="H274" t="s">
        <v>45</v>
      </c>
      <c r="I274" t="s">
        <v>34</v>
      </c>
      <c r="J274" t="s">
        <v>22</v>
      </c>
      <c r="K274" t="s">
        <v>23</v>
      </c>
      <c r="L274">
        <v>2015</v>
      </c>
      <c r="M274" t="s">
        <v>898</v>
      </c>
      <c r="N274" t="str" cm="1">
        <f t="array" ref="N274">_xlfn.IFS(RIGHT(M274,1)="B",SUBSTITUTE(M274,"B","000000000"),RIGHT(M274,1)="M",SUBSTITUTE(M274,"M","000000"))</f>
        <v>$313000000</v>
      </c>
      <c r="O274" s="1" t="str">
        <f t="shared" si="14"/>
        <v>313000000</v>
      </c>
      <c r="P274" s="10">
        <v>313000000</v>
      </c>
      <c r="Q274" t="s">
        <v>899</v>
      </c>
      <c r="R274" s="2" t="str" cm="1">
        <f t="array" ref="R274:T274">_xlfn.TEXTSPLIT(Q274,",")</f>
        <v>CRV</v>
      </c>
      <c r="S274" s="2" t="str">
        <v xml:space="preserve"> Accel</v>
      </c>
      <c r="T274" s="2" t="str">
        <v xml:space="preserve"> Google Ventures</v>
      </c>
      <c r="U274" s="2"/>
    </row>
    <row r="275" spans="1:21" x14ac:dyDescent="0.3">
      <c r="A275" t="s">
        <v>900</v>
      </c>
      <c r="B275">
        <v>1</v>
      </c>
      <c r="C275" t="s">
        <v>58</v>
      </c>
      <c r="D275" t="str">
        <f t="shared" si="12"/>
        <v>3000000000</v>
      </c>
      <c r="E275" s="2">
        <v>3000000000</v>
      </c>
      <c r="F275" s="4">
        <v>44656</v>
      </c>
      <c r="G275">
        <f t="shared" si="13"/>
        <v>2022</v>
      </c>
      <c r="H275" t="s">
        <v>129</v>
      </c>
      <c r="I275" t="s">
        <v>901</v>
      </c>
      <c r="J275" t="s">
        <v>415</v>
      </c>
      <c r="K275" t="s">
        <v>40</v>
      </c>
      <c r="L275">
        <v>2013</v>
      </c>
      <c r="M275" t="s">
        <v>902</v>
      </c>
      <c r="N275" t="str" cm="1">
        <f t="array" ref="N275">_xlfn.IFS(RIGHT(M275,1)="B",SUBSTITUTE(M275,"B","000000000"),RIGHT(M275,1)="M",SUBSTITUTE(M275,"M","000000"))</f>
        <v>$148000000</v>
      </c>
      <c r="O275" s="1" t="str">
        <f t="shared" si="14"/>
        <v>148000000</v>
      </c>
      <c r="P275" s="10">
        <v>148000000</v>
      </c>
      <c r="Q275" t="s">
        <v>903</v>
      </c>
      <c r="R275" s="2" t="str" cm="1">
        <f t="array" ref="R275:T275">_xlfn.TEXTSPLIT(Q275,",")</f>
        <v>Forerunner Ventures</v>
      </c>
      <c r="S275" s="2" t="str">
        <v xml:space="preserve"> Lifeline Ventures</v>
      </c>
      <c r="T275" s="2" t="str">
        <v xml:space="preserve"> MSD Capital</v>
      </c>
      <c r="U275" s="2"/>
    </row>
    <row r="276" spans="1:21" x14ac:dyDescent="0.3">
      <c r="A276" t="s">
        <v>904</v>
      </c>
      <c r="B276">
        <v>1</v>
      </c>
      <c r="C276" t="s">
        <v>58</v>
      </c>
      <c r="D276" t="str">
        <f t="shared" si="12"/>
        <v>3000000000</v>
      </c>
      <c r="E276" s="2">
        <v>3000000000</v>
      </c>
      <c r="F276" s="4">
        <v>44076</v>
      </c>
      <c r="G276">
        <f t="shared" si="13"/>
        <v>2020</v>
      </c>
      <c r="H276" t="s">
        <v>87</v>
      </c>
      <c r="I276" t="s">
        <v>88</v>
      </c>
      <c r="J276" t="s">
        <v>89</v>
      </c>
      <c r="K276" t="s">
        <v>15</v>
      </c>
      <c r="L276">
        <v>2015</v>
      </c>
      <c r="M276" t="s">
        <v>905</v>
      </c>
      <c r="N276" t="str" cm="1">
        <f t="array" ref="N276">_xlfn.IFS(RIGHT(M276,1)="B",SUBSTITUTE(M276,"B","000000000"),RIGHT(M276,1)="M",SUBSTITUTE(M276,"M","000000"))</f>
        <v>$789000000</v>
      </c>
      <c r="O276" s="1" t="str">
        <f t="shared" si="14"/>
        <v>789000000</v>
      </c>
      <c r="P276" s="10">
        <v>789000000</v>
      </c>
      <c r="Q276" t="s">
        <v>906</v>
      </c>
      <c r="R276" s="2" t="str" cm="1">
        <f t="array" ref="R276:T276">_xlfn.TEXTSPLIT(Q276,",")</f>
        <v>Blume Ventures</v>
      </c>
      <c r="S276" s="2" t="str">
        <v xml:space="preserve"> Nexus Venture Partners</v>
      </c>
      <c r="T276" s="2" t="str">
        <v xml:space="preserve"> Sequoia Capital India</v>
      </c>
      <c r="U276" s="2"/>
    </row>
    <row r="277" spans="1:21" x14ac:dyDescent="0.3">
      <c r="A277" t="s">
        <v>907</v>
      </c>
      <c r="B277">
        <v>1</v>
      </c>
      <c r="C277" t="s">
        <v>58</v>
      </c>
      <c r="D277" t="str">
        <f t="shared" si="12"/>
        <v>3000000000</v>
      </c>
      <c r="E277" s="2">
        <v>3000000000</v>
      </c>
      <c r="F277" s="4">
        <v>44256</v>
      </c>
      <c r="G277">
        <f t="shared" si="13"/>
        <v>2021</v>
      </c>
      <c r="H277" t="s">
        <v>252</v>
      </c>
      <c r="I277" t="s">
        <v>133</v>
      </c>
      <c r="J277" t="s">
        <v>22</v>
      </c>
      <c r="K277" t="s">
        <v>23</v>
      </c>
      <c r="L277">
        <v>2017</v>
      </c>
      <c r="M277" t="s">
        <v>908</v>
      </c>
      <c r="N277" t="str" cm="1">
        <f t="array" ref="N277">_xlfn.IFS(RIGHT(M277,1)="B",SUBSTITUTE(M277,"B","000000000"),RIGHT(M277,1)="M",SUBSTITUTE(M277,"M","000000"))</f>
        <v>$395000000</v>
      </c>
      <c r="O277" s="1" t="str">
        <f t="shared" si="14"/>
        <v>395000000</v>
      </c>
      <c r="P277" s="10">
        <v>395000000</v>
      </c>
      <c r="Q277" t="s">
        <v>909</v>
      </c>
      <c r="R277" s="2" t="str" cm="1">
        <f t="array" ref="R277:T277">_xlfn.TEXTSPLIT(Q277,",")</f>
        <v>Vertex Ventures Israel</v>
      </c>
      <c r="S277" s="2" t="str">
        <v xml:space="preserve"> Bessemer Venture Partners</v>
      </c>
      <c r="T277" s="2" t="str">
        <v xml:space="preserve"> Emerge</v>
      </c>
      <c r="U277" s="2"/>
    </row>
    <row r="278" spans="1:21" x14ac:dyDescent="0.3">
      <c r="A278" t="s">
        <v>910</v>
      </c>
      <c r="B278">
        <v>1</v>
      </c>
      <c r="C278" t="s">
        <v>58</v>
      </c>
      <c r="D278" t="str">
        <f t="shared" si="12"/>
        <v>3000000000</v>
      </c>
      <c r="E278" s="2">
        <v>3000000000</v>
      </c>
      <c r="F278" s="4">
        <v>44258</v>
      </c>
      <c r="G278">
        <f t="shared" si="13"/>
        <v>2021</v>
      </c>
      <c r="H278" t="s">
        <v>45</v>
      </c>
      <c r="I278" t="s">
        <v>651</v>
      </c>
      <c r="J278" t="s">
        <v>22</v>
      </c>
      <c r="K278" t="s">
        <v>23</v>
      </c>
      <c r="L278">
        <v>2012</v>
      </c>
      <c r="M278" t="s">
        <v>911</v>
      </c>
      <c r="N278" t="str" cm="1">
        <f t="array" ref="N278">_xlfn.IFS(RIGHT(M278,1)="B",SUBSTITUTE(M278,"B","000000000"),RIGHT(M278,1)="M",SUBSTITUTE(M278,"M","000000"))</f>
        <v>$496000000</v>
      </c>
      <c r="O278" s="1" t="str">
        <f t="shared" si="14"/>
        <v>496000000</v>
      </c>
      <c r="P278" s="10">
        <v>496000000</v>
      </c>
      <c r="Q278" t="s">
        <v>912</v>
      </c>
      <c r="R278" s="2" t="str" cm="1">
        <f t="array" ref="R278:T278">_xlfn.TEXTSPLIT(Q278,",")</f>
        <v>Sequoia Capital</v>
      </c>
      <c r="S278" s="2" t="str">
        <v xml:space="preserve"> Bain Capital Ventures</v>
      </c>
      <c r="T278" s="2" t="str">
        <v xml:space="preserve"> enaya Capital</v>
      </c>
      <c r="U278" s="2"/>
    </row>
    <row r="279" spans="1:21" x14ac:dyDescent="0.3">
      <c r="A279" t="s">
        <v>913</v>
      </c>
      <c r="B279">
        <v>1</v>
      </c>
      <c r="C279" t="s">
        <v>58</v>
      </c>
      <c r="D279" t="str">
        <f t="shared" si="12"/>
        <v>3000000000</v>
      </c>
      <c r="E279" s="2">
        <v>3000000000</v>
      </c>
      <c r="F279" s="4">
        <v>44382</v>
      </c>
      <c r="G279">
        <f t="shared" si="13"/>
        <v>2021</v>
      </c>
      <c r="H279" t="s">
        <v>27</v>
      </c>
      <c r="I279" t="s">
        <v>391</v>
      </c>
      <c r="J279" t="s">
        <v>392</v>
      </c>
      <c r="K279" t="s">
        <v>40</v>
      </c>
      <c r="L279">
        <v>2013</v>
      </c>
      <c r="M279" t="s">
        <v>914</v>
      </c>
      <c r="N279" t="str" cm="1">
        <f t="array" ref="N279">_xlfn.IFS(RIGHT(M279,1)="B",SUBSTITUTE(M279,"B","000000000"),RIGHT(M279,1)="M",SUBSTITUTE(M279,"M","000000"))</f>
        <v>$706000000</v>
      </c>
      <c r="O279" s="1" t="str">
        <f t="shared" si="14"/>
        <v>706000000</v>
      </c>
      <c r="P279" s="10">
        <v>706000000</v>
      </c>
      <c r="Q279" t="s">
        <v>915</v>
      </c>
      <c r="R279" s="2" t="str" cm="1">
        <f t="array" ref="R279:T279">_xlfn.TEXTSPLIT(Q279,",")</f>
        <v>General Atlantic</v>
      </c>
      <c r="S279" s="2" t="str">
        <v xml:space="preserve"> Piton Capital</v>
      </c>
      <c r="T279" s="2" t="str">
        <v xml:space="preserve"> Partech Partners</v>
      </c>
      <c r="U279" s="2"/>
    </row>
    <row r="280" spans="1:21" x14ac:dyDescent="0.3">
      <c r="A280" t="s">
        <v>916</v>
      </c>
      <c r="B280">
        <v>1</v>
      </c>
      <c r="C280" t="s">
        <v>58</v>
      </c>
      <c r="D280" t="str">
        <f t="shared" si="12"/>
        <v>3000000000</v>
      </c>
      <c r="E280" s="2">
        <v>3000000000</v>
      </c>
      <c r="F280" s="4">
        <v>43755</v>
      </c>
      <c r="G280">
        <f t="shared" si="13"/>
        <v>2019</v>
      </c>
      <c r="H280" t="s">
        <v>45</v>
      </c>
      <c r="I280" t="s">
        <v>917</v>
      </c>
      <c r="J280" t="s">
        <v>22</v>
      </c>
      <c r="K280" t="s">
        <v>23</v>
      </c>
      <c r="L280">
        <v>2013</v>
      </c>
      <c r="M280" t="s">
        <v>918</v>
      </c>
      <c r="N280" t="str" cm="1">
        <f t="array" ref="N280">_xlfn.IFS(RIGHT(M280,1)="B",SUBSTITUTE(M280,"B","000000000"),RIGHT(M280,1)="M",SUBSTITUTE(M280,"M","000000"))</f>
        <v>$357000000</v>
      </c>
      <c r="O280" s="1" t="str">
        <f t="shared" si="14"/>
        <v>357000000</v>
      </c>
      <c r="P280" s="10">
        <v>357000000</v>
      </c>
      <c r="Q280" t="s">
        <v>919</v>
      </c>
      <c r="R280" s="2" t="str" cm="1">
        <f t="array" ref="R280:T280">_xlfn.TEXTSPLIT(Q280,",")</f>
        <v>Contour Venture Partners</v>
      </c>
      <c r="S280" s="2" t="str">
        <v xml:space="preserve"> Battery Ventures</v>
      </c>
      <c r="T280" s="2" t="str">
        <v xml:space="preserve"> Core Capital Partners</v>
      </c>
      <c r="U280" s="2"/>
    </row>
    <row r="281" spans="1:21" x14ac:dyDescent="0.3">
      <c r="A281" t="s">
        <v>920</v>
      </c>
      <c r="B281">
        <v>1</v>
      </c>
      <c r="C281" t="s">
        <v>58</v>
      </c>
      <c r="D281" t="str">
        <f t="shared" si="12"/>
        <v>3000000000</v>
      </c>
      <c r="E281" s="2">
        <v>3000000000</v>
      </c>
      <c r="F281" s="4">
        <v>44250</v>
      </c>
      <c r="G281">
        <f t="shared" si="13"/>
        <v>2021</v>
      </c>
      <c r="H281" t="s">
        <v>45</v>
      </c>
      <c r="I281" t="s">
        <v>342</v>
      </c>
      <c r="J281" t="s">
        <v>22</v>
      </c>
      <c r="K281" t="s">
        <v>23</v>
      </c>
      <c r="L281">
        <v>2015</v>
      </c>
      <c r="M281" t="s">
        <v>921</v>
      </c>
      <c r="N281" t="str" cm="1">
        <f t="array" ref="N281">_xlfn.IFS(RIGHT(M281,1)="B",SUBSTITUTE(M281,"B","000000000"),RIGHT(M281,1)="M",SUBSTITUTE(M281,"M","000000"))</f>
        <v>$722000000</v>
      </c>
      <c r="O281" s="1" t="str">
        <f t="shared" si="14"/>
        <v>722000000</v>
      </c>
      <c r="P281" s="10">
        <v>722000000</v>
      </c>
      <c r="Q281" t="s">
        <v>922</v>
      </c>
      <c r="R281" s="2" t="str" cm="1">
        <f t="array" ref="R281:T281">_xlfn.TEXTSPLIT(Q281,",")</f>
        <v>Insight Partners</v>
      </c>
      <c r="S281" s="2" t="str">
        <v xml:space="preserve"> Jackson Square Ventures</v>
      </c>
      <c r="T281" s="2" t="str">
        <v xml:space="preserve"> Liberty Gloval Ventures</v>
      </c>
      <c r="U281" s="2"/>
    </row>
    <row r="282" spans="1:21" x14ac:dyDescent="0.3">
      <c r="A282" t="s">
        <v>923</v>
      </c>
      <c r="B282">
        <v>1</v>
      </c>
      <c r="C282" t="s">
        <v>58</v>
      </c>
      <c r="D282" t="str">
        <f t="shared" si="12"/>
        <v>3000000000</v>
      </c>
      <c r="E282" s="2">
        <v>3000000000</v>
      </c>
      <c r="F282" s="4">
        <v>44452</v>
      </c>
      <c r="G282">
        <f t="shared" si="13"/>
        <v>2021</v>
      </c>
      <c r="H282" t="s">
        <v>66</v>
      </c>
      <c r="I282" t="s">
        <v>924</v>
      </c>
      <c r="J282" t="s">
        <v>22</v>
      </c>
      <c r="K282" t="s">
        <v>23</v>
      </c>
      <c r="L282">
        <v>2012</v>
      </c>
      <c r="M282" t="s">
        <v>925</v>
      </c>
      <c r="N282" t="str" cm="1">
        <f t="array" ref="N282">_xlfn.IFS(RIGHT(M282,1)="B",SUBSTITUTE(M282,"B","000000000"),RIGHT(M282,1)="M",SUBSTITUTE(M282,"M","000000"))</f>
        <v>$407000000</v>
      </c>
      <c r="O282" s="1" t="str">
        <f t="shared" si="14"/>
        <v>407000000</v>
      </c>
      <c r="P282" s="10">
        <v>407000000</v>
      </c>
      <c r="Q282" t="s">
        <v>926</v>
      </c>
      <c r="R282" s="2" t="str" cm="1">
        <f t="array" ref="R282:T282">_xlfn.TEXTSPLIT(Q282,",")</f>
        <v>Foundry Group</v>
      </c>
      <c r="S282" s="2" t="str">
        <v xml:space="preserve"> General Atlantic</v>
      </c>
      <c r="T282" s="2" t="str">
        <v xml:space="preserve"> BlackRock</v>
      </c>
      <c r="U282" s="2"/>
    </row>
    <row r="283" spans="1:21" x14ac:dyDescent="0.3">
      <c r="A283" t="s">
        <v>927</v>
      </c>
      <c r="B283">
        <v>1</v>
      </c>
      <c r="C283" t="s">
        <v>58</v>
      </c>
      <c r="D283" t="str">
        <f t="shared" si="12"/>
        <v>3000000000</v>
      </c>
      <c r="E283" s="2">
        <v>3000000000</v>
      </c>
      <c r="F283" s="4">
        <v>44348</v>
      </c>
      <c r="G283">
        <f t="shared" si="13"/>
        <v>2021</v>
      </c>
      <c r="H283" t="s">
        <v>57</v>
      </c>
      <c r="I283" t="s">
        <v>304</v>
      </c>
      <c r="J283" t="s">
        <v>22</v>
      </c>
      <c r="K283" t="s">
        <v>23</v>
      </c>
      <c r="L283">
        <v>2014</v>
      </c>
      <c r="M283" t="s">
        <v>928</v>
      </c>
      <c r="N283" t="str" cm="1">
        <f t="array" ref="N283">_xlfn.IFS(RIGHT(M283,1)="B",SUBSTITUTE(M283,"B","000000000"),RIGHT(M283,1)="M",SUBSTITUTE(M283,"M","000000"))</f>
        <v>$818000000</v>
      </c>
      <c r="O283" s="1" t="str">
        <f t="shared" si="14"/>
        <v>818000000</v>
      </c>
      <c r="P283" s="10">
        <v>818000000</v>
      </c>
      <c r="Q283" t="s">
        <v>929</v>
      </c>
      <c r="R283" s="2" t="str" cm="1">
        <f t="array" ref="R283:T283">_xlfn.TEXTSPLIT(Q283,",")</f>
        <v>Emergence Capital Partners</v>
      </c>
      <c r="S283" s="2" t="str">
        <v xml:space="preserve"> 8VC</v>
      </c>
      <c r="T283" s="2" t="str">
        <v xml:space="preserve"> Chicago Ventures</v>
      </c>
      <c r="U283" s="2"/>
    </row>
    <row r="284" spans="1:21" x14ac:dyDescent="0.3">
      <c r="A284" t="s">
        <v>930</v>
      </c>
      <c r="B284">
        <v>1</v>
      </c>
      <c r="C284" t="s">
        <v>58</v>
      </c>
      <c r="D284" t="str">
        <f t="shared" si="12"/>
        <v>3000000000</v>
      </c>
      <c r="E284" s="2">
        <v>3000000000</v>
      </c>
      <c r="F284" s="4">
        <v>44390</v>
      </c>
      <c r="G284">
        <f t="shared" si="13"/>
        <v>2021</v>
      </c>
      <c r="H284" t="s">
        <v>45</v>
      </c>
      <c r="I284" t="s">
        <v>34</v>
      </c>
      <c r="J284" t="s">
        <v>22</v>
      </c>
      <c r="K284" t="s">
        <v>23</v>
      </c>
      <c r="L284">
        <v>2013</v>
      </c>
      <c r="M284" t="s">
        <v>931</v>
      </c>
      <c r="N284" t="str" cm="1">
        <f t="array" ref="N284">_xlfn.IFS(RIGHT(M284,1)="B",SUBSTITUTE(M284,"B","000000000"),RIGHT(M284,1)="M",SUBSTITUTE(M284,"M","000000"))</f>
        <v>$248000000</v>
      </c>
      <c r="O284" s="1" t="str">
        <f t="shared" si="14"/>
        <v>248000000</v>
      </c>
      <c r="P284" s="10">
        <v>248000000</v>
      </c>
      <c r="Q284" t="s">
        <v>932</v>
      </c>
      <c r="R284" s="2" t="str" cm="1">
        <f t="array" ref="R284:T284">_xlfn.TEXTSPLIT(Q284,",")</f>
        <v>Redpoint Ventures</v>
      </c>
      <c r="S284" s="2" t="str">
        <v xml:space="preserve"> Goldcrest Capital</v>
      </c>
      <c r="T284" s="2" t="str">
        <v xml:space="preserve"> Insight Partners</v>
      </c>
      <c r="U284" s="2"/>
    </row>
    <row r="285" spans="1:21" x14ac:dyDescent="0.3">
      <c r="A285" t="s">
        <v>933</v>
      </c>
      <c r="B285">
        <v>1</v>
      </c>
      <c r="C285" t="s">
        <v>58</v>
      </c>
      <c r="D285" t="str">
        <f t="shared" si="12"/>
        <v>3000000000</v>
      </c>
      <c r="E285" s="2">
        <v>3000000000</v>
      </c>
      <c r="F285" s="4">
        <v>44224</v>
      </c>
      <c r="G285">
        <f t="shared" si="13"/>
        <v>2021</v>
      </c>
      <c r="H285" t="s">
        <v>66</v>
      </c>
      <c r="I285" t="s">
        <v>934</v>
      </c>
      <c r="J285" t="s">
        <v>22</v>
      </c>
      <c r="K285" t="s">
        <v>23</v>
      </c>
      <c r="L285">
        <v>2015</v>
      </c>
      <c r="M285" t="s">
        <v>935</v>
      </c>
      <c r="N285" t="str" cm="1">
        <f t="array" ref="N285">_xlfn.IFS(RIGHT(M285,1)="B",SUBSTITUTE(M285,"B","000000000"),RIGHT(M285,1)="M",SUBSTITUTE(M285,"M","000000"))</f>
        <v>$507000000</v>
      </c>
      <c r="O285" s="1" t="str">
        <f t="shared" si="14"/>
        <v>507000000</v>
      </c>
      <c r="P285" s="10">
        <v>507000000</v>
      </c>
      <c r="Q285" t="s">
        <v>936</v>
      </c>
      <c r="R285" s="2" t="str" cm="1">
        <f t="array" ref="R285:T285">_xlfn.TEXTSPLIT(Q285,",")</f>
        <v>Insight Partners</v>
      </c>
      <c r="S285" s="2" t="str">
        <v xml:space="preserve"> Salesforce Ventures</v>
      </c>
      <c r="T285" s="2" t="str">
        <v xml:space="preserve"> Vertex Ventures</v>
      </c>
      <c r="U285" s="2"/>
    </row>
    <row r="286" spans="1:21" x14ac:dyDescent="0.3">
      <c r="A286" t="s">
        <v>937</v>
      </c>
      <c r="B286">
        <v>1</v>
      </c>
      <c r="C286" t="s">
        <v>58</v>
      </c>
      <c r="D286" t="str">
        <f t="shared" si="12"/>
        <v>3000000000</v>
      </c>
      <c r="E286" s="2">
        <v>3000000000</v>
      </c>
      <c r="F286" s="4">
        <v>44202</v>
      </c>
      <c r="G286">
        <f t="shared" si="13"/>
        <v>2021</v>
      </c>
      <c r="H286" t="s">
        <v>66</v>
      </c>
      <c r="I286" t="s">
        <v>204</v>
      </c>
      <c r="J286" t="s">
        <v>22</v>
      </c>
      <c r="K286" t="s">
        <v>23</v>
      </c>
      <c r="L286">
        <v>1999</v>
      </c>
      <c r="M286" t="s">
        <v>704</v>
      </c>
      <c r="N286" t="str" cm="1">
        <f t="array" ref="N286">_xlfn.IFS(RIGHT(M286,1)="B",SUBSTITUTE(M286,"B","000000000"),RIGHT(M286,1)="M",SUBSTITUTE(M286,"M","000000"))</f>
        <v>$414000000</v>
      </c>
      <c r="O286" s="1" t="str">
        <f t="shared" si="14"/>
        <v>414000000</v>
      </c>
      <c r="P286" s="10">
        <v>414000000</v>
      </c>
      <c r="Q286" t="s">
        <v>938</v>
      </c>
      <c r="R286" s="2" t="str" cm="1">
        <f t="array" ref="R286:T286">_xlfn.TEXTSPLIT(Q286,",")</f>
        <v>Index Ventures</v>
      </c>
      <c r="S286" s="2" t="str">
        <v xml:space="preserve"> Coatue Management</v>
      </c>
      <c r="T286" s="2" t="str">
        <v xml:space="preserve"> Andreessen Horowitz</v>
      </c>
      <c r="U286" s="2"/>
    </row>
    <row r="287" spans="1:21" x14ac:dyDescent="0.3">
      <c r="A287" t="s">
        <v>939</v>
      </c>
      <c r="B287">
        <v>1</v>
      </c>
      <c r="C287" t="s">
        <v>58</v>
      </c>
      <c r="D287" t="str">
        <f t="shared" si="12"/>
        <v>3000000000</v>
      </c>
      <c r="E287" s="2">
        <v>3000000000</v>
      </c>
      <c r="F287" s="4">
        <v>43192</v>
      </c>
      <c r="G287">
        <f t="shared" si="13"/>
        <v>2018</v>
      </c>
      <c r="H287" t="s">
        <v>173</v>
      </c>
      <c r="I287" t="s">
        <v>98</v>
      </c>
      <c r="J287" t="s">
        <v>14</v>
      </c>
      <c r="K287" t="s">
        <v>15</v>
      </c>
      <c r="L287">
        <v>2014</v>
      </c>
      <c r="M287" t="s">
        <v>146</v>
      </c>
      <c r="N287" t="str" cm="1">
        <f t="array" ref="N287">_xlfn.IFS(RIGHT(M287,1)="B",SUBSTITUTE(M287,"B","000000000"),RIGHT(M287,1)="M",SUBSTITUTE(M287,"M","000000"))</f>
        <v>$1000000000</v>
      </c>
      <c r="O287" s="1" t="str">
        <f t="shared" si="14"/>
        <v>1000000000</v>
      </c>
      <c r="P287" s="10">
        <v>1000000000</v>
      </c>
      <c r="Q287" t="s">
        <v>940</v>
      </c>
      <c r="R287" s="2" t="str" cm="1">
        <f t="array" ref="R287:S287">_xlfn.TEXTSPLIT(Q287,",")</f>
        <v>China Environmental Protection Industry</v>
      </c>
      <c r="S287" s="2" t="str">
        <v xml:space="preserve"> China Fortune Ocean</v>
      </c>
      <c r="T287" s="2"/>
      <c r="U287" s="2"/>
    </row>
    <row r="288" spans="1:21" x14ac:dyDescent="0.3">
      <c r="A288" t="s">
        <v>941</v>
      </c>
      <c r="B288">
        <v>1</v>
      </c>
      <c r="C288" t="s">
        <v>58</v>
      </c>
      <c r="D288" t="str">
        <f t="shared" si="12"/>
        <v>3000000000</v>
      </c>
      <c r="E288" s="2">
        <v>3000000000</v>
      </c>
      <c r="F288" s="4">
        <v>44428</v>
      </c>
      <c r="G288">
        <f t="shared" si="13"/>
        <v>2021</v>
      </c>
      <c r="H288" t="s">
        <v>45</v>
      </c>
      <c r="I288" t="s">
        <v>88</v>
      </c>
      <c r="J288" t="s">
        <v>89</v>
      </c>
      <c r="K288" t="s">
        <v>15</v>
      </c>
      <c r="L288">
        <v>2018</v>
      </c>
      <c r="M288" t="s">
        <v>942</v>
      </c>
      <c r="N288" t="str" cm="1">
        <f t="array" ref="N288">_xlfn.IFS(RIGHT(M288,1)="B",SUBSTITUTE(M288,"B","000000000"),RIGHT(M288,1)="M",SUBSTITUTE(M288,"M","000000"))</f>
        <v>$543000000</v>
      </c>
      <c r="O288" s="1" t="str">
        <f t="shared" si="14"/>
        <v>543000000</v>
      </c>
      <c r="P288" s="10">
        <v>543000000</v>
      </c>
      <c r="Q288" t="s">
        <v>943</v>
      </c>
      <c r="R288" s="2" t="str" cm="1">
        <f t="array" ref="R288:T288">_xlfn.TEXTSPLIT(Q288,",")</f>
        <v>Sequoia Capital India</v>
      </c>
      <c r="S288" s="2" t="str">
        <v xml:space="preserve"> Kae Capital</v>
      </c>
      <c r="T288" s="2" t="str">
        <v xml:space="preserve"> Accel</v>
      </c>
      <c r="U288" s="2"/>
    </row>
    <row r="289" spans="1:21" x14ac:dyDescent="0.3">
      <c r="A289" t="s">
        <v>944</v>
      </c>
      <c r="B289">
        <v>1</v>
      </c>
      <c r="C289" t="s">
        <v>58</v>
      </c>
      <c r="D289" t="str">
        <f t="shared" si="12"/>
        <v>3000000000</v>
      </c>
      <c r="E289" s="2">
        <v>3000000000</v>
      </c>
      <c r="F289" s="4">
        <v>44159</v>
      </c>
      <c r="G289">
        <f t="shared" si="13"/>
        <v>2020</v>
      </c>
      <c r="H289" t="s">
        <v>27</v>
      </c>
      <c r="I289" t="s">
        <v>555</v>
      </c>
      <c r="J289" t="s">
        <v>89</v>
      </c>
      <c r="K289" t="s">
        <v>15</v>
      </c>
      <c r="L289">
        <v>2015</v>
      </c>
      <c r="M289" t="s">
        <v>146</v>
      </c>
      <c r="N289" t="str" cm="1">
        <f t="array" ref="N289">_xlfn.IFS(RIGHT(M289,1)="B",SUBSTITUTE(M289,"B","000000000"),RIGHT(M289,1)="M",SUBSTITUTE(M289,"M","000000"))</f>
        <v>$1000000000</v>
      </c>
      <c r="O289" s="1" t="str">
        <f t="shared" si="14"/>
        <v>1000000000</v>
      </c>
      <c r="P289" s="10">
        <v>1000000000</v>
      </c>
      <c r="Q289" t="s">
        <v>945</v>
      </c>
      <c r="R289" s="2" t="str" cm="1">
        <f t="array" ref="R289:T289">_xlfn.TEXTSPLIT(Q289,",")</f>
        <v>Moore Strategic Ventures</v>
      </c>
      <c r="S289" s="2" t="str">
        <v xml:space="preserve"> DST Global</v>
      </c>
      <c r="T289" s="2" t="str">
        <v xml:space="preserve"> Sequoia Capital India</v>
      </c>
      <c r="U289" s="2"/>
    </row>
    <row r="290" spans="1:21" x14ac:dyDescent="0.3">
      <c r="A290" t="s">
        <v>946</v>
      </c>
      <c r="B290">
        <v>1</v>
      </c>
      <c r="C290" t="s">
        <v>58</v>
      </c>
      <c r="D290" t="str">
        <f t="shared" si="12"/>
        <v>3000000000</v>
      </c>
      <c r="E290" s="2">
        <v>3000000000</v>
      </c>
      <c r="F290" s="4">
        <v>44327</v>
      </c>
      <c r="G290">
        <f t="shared" si="13"/>
        <v>2021</v>
      </c>
      <c r="H290" t="s">
        <v>33</v>
      </c>
      <c r="I290" t="s">
        <v>34</v>
      </c>
      <c r="J290" t="s">
        <v>22</v>
      </c>
      <c r="K290" t="s">
        <v>23</v>
      </c>
      <c r="L290">
        <v>2016</v>
      </c>
      <c r="M290" t="s">
        <v>925</v>
      </c>
      <c r="N290" t="str" cm="1">
        <f t="array" ref="N290">_xlfn.IFS(RIGHT(M290,1)="B",SUBSTITUTE(M290,"B","000000000"),RIGHT(M290,1)="M",SUBSTITUTE(M290,"M","000000"))</f>
        <v>$407000000</v>
      </c>
      <c r="O290" s="1" t="str">
        <f t="shared" si="14"/>
        <v>407000000</v>
      </c>
      <c r="P290" s="10">
        <v>407000000</v>
      </c>
      <c r="Q290" t="s">
        <v>947</v>
      </c>
      <c r="R290" s="2" t="str" cm="1">
        <f t="array" ref="R290:T290">_xlfn.TEXTSPLIT(Q290,",")</f>
        <v>Sequoia Capital</v>
      </c>
      <c r="S290" s="2" t="str">
        <v xml:space="preserve"> Google Ventures</v>
      </c>
      <c r="T290" s="2" t="str">
        <v xml:space="preserve"> Accel</v>
      </c>
      <c r="U290" s="2"/>
    </row>
    <row r="291" spans="1:21" x14ac:dyDescent="0.3">
      <c r="A291" t="s">
        <v>948</v>
      </c>
      <c r="B291">
        <v>1</v>
      </c>
      <c r="C291" t="s">
        <v>58</v>
      </c>
      <c r="D291" t="str">
        <f t="shared" si="12"/>
        <v>3000000000</v>
      </c>
      <c r="E291" s="2">
        <v>3000000000</v>
      </c>
      <c r="F291" s="4">
        <v>43973</v>
      </c>
      <c r="G291">
        <f t="shared" si="13"/>
        <v>2020</v>
      </c>
      <c r="H291" t="s">
        <v>129</v>
      </c>
      <c r="I291" t="s">
        <v>34</v>
      </c>
      <c r="J291" t="s">
        <v>22</v>
      </c>
      <c r="K291" t="s">
        <v>23</v>
      </c>
      <c r="L291">
        <v>2014</v>
      </c>
      <c r="M291" t="s">
        <v>879</v>
      </c>
      <c r="N291" t="str" cm="1">
        <f t="array" ref="N291">_xlfn.IFS(RIGHT(M291,1)="B",SUBSTITUTE(M291,"B","000000000"),RIGHT(M291,1)="M",SUBSTITUTE(M291,"M","000000"))</f>
        <v>$314000000</v>
      </c>
      <c r="O291" s="1" t="str">
        <f t="shared" si="14"/>
        <v>314000000</v>
      </c>
      <c r="P291" s="10">
        <v>314000000</v>
      </c>
      <c r="Q291" t="s">
        <v>949</v>
      </c>
      <c r="R291" s="2" t="str" cm="1">
        <f t="array" ref="R291:T291">_xlfn.TEXTSPLIT(Q291,",")</f>
        <v>Andreessen Horowitz</v>
      </c>
      <c r="S291" s="2" t="str">
        <v xml:space="preserve"> IA Ventures</v>
      </c>
      <c r="T291" s="2" t="str">
        <v xml:space="preserve"> Felicis Ventures</v>
      </c>
      <c r="U291" s="2"/>
    </row>
    <row r="292" spans="1:21" x14ac:dyDescent="0.3">
      <c r="A292" t="s">
        <v>950</v>
      </c>
      <c r="B292">
        <v>1</v>
      </c>
      <c r="C292" t="s">
        <v>58</v>
      </c>
      <c r="D292" t="str">
        <f t="shared" si="12"/>
        <v>3000000000</v>
      </c>
      <c r="E292" s="2">
        <v>3000000000</v>
      </c>
      <c r="F292" s="4">
        <v>44453</v>
      </c>
      <c r="G292">
        <f t="shared" si="13"/>
        <v>2021</v>
      </c>
      <c r="H292" t="s">
        <v>45</v>
      </c>
      <c r="I292" t="s">
        <v>951</v>
      </c>
      <c r="J292" t="s">
        <v>22</v>
      </c>
      <c r="K292" t="s">
        <v>23</v>
      </c>
      <c r="L292">
        <v>2008</v>
      </c>
      <c r="M292" t="s">
        <v>952</v>
      </c>
      <c r="N292" t="str" cm="1">
        <f t="array" ref="N292">_xlfn.IFS(RIGHT(M292,1)="B",SUBSTITUTE(M292,"B","000000000"),RIGHT(M292,1)="M",SUBSTITUTE(M292,"M","000000"))</f>
        <v>$200000000</v>
      </c>
      <c r="O292" s="1" t="str">
        <f t="shared" si="14"/>
        <v>200000000</v>
      </c>
      <c r="P292" s="10">
        <v>200000000</v>
      </c>
      <c r="Q292" t="s">
        <v>953</v>
      </c>
      <c r="R292" s="2" t="str" cm="1">
        <f t="array" ref="R292">_xlfn.TEXTSPLIT(Q292,",")</f>
        <v>Goldman Sachs Asset Management</v>
      </c>
      <c r="S292" s="2"/>
      <c r="T292" s="2"/>
      <c r="U292" s="2"/>
    </row>
    <row r="293" spans="1:21" x14ac:dyDescent="0.3">
      <c r="A293" t="s">
        <v>954</v>
      </c>
      <c r="B293">
        <v>1</v>
      </c>
      <c r="C293" t="s">
        <v>58</v>
      </c>
      <c r="D293" t="str">
        <f t="shared" si="12"/>
        <v>3000000000</v>
      </c>
      <c r="E293" s="2">
        <v>3000000000</v>
      </c>
      <c r="F293" s="4">
        <v>43949</v>
      </c>
      <c r="G293">
        <f t="shared" si="13"/>
        <v>2020</v>
      </c>
      <c r="H293" t="s">
        <v>12</v>
      </c>
      <c r="I293" t="s">
        <v>955</v>
      </c>
      <c r="J293" t="s">
        <v>22</v>
      </c>
      <c r="K293" t="s">
        <v>23</v>
      </c>
      <c r="L293">
        <v>2009</v>
      </c>
      <c r="M293" t="s">
        <v>956</v>
      </c>
      <c r="N293" t="str" cm="1">
        <f t="array" ref="N293">_xlfn.IFS(RIGHT(M293,1)="B",SUBSTITUTE(M293,"B","000000000"),RIGHT(M293,1)="M",SUBSTITUTE(M293,"M","000000"))</f>
        <v>$417000000</v>
      </c>
      <c r="O293" s="1" t="str">
        <f t="shared" si="14"/>
        <v>417000000</v>
      </c>
      <c r="P293" s="10">
        <v>417000000</v>
      </c>
      <c r="Q293" t="s">
        <v>957</v>
      </c>
      <c r="R293" s="2" t="str" cm="1">
        <f t="array" ref="R293">_xlfn.TEXTSPLIT(Q293,",")</f>
        <v>KKR</v>
      </c>
      <c r="S293" s="2"/>
      <c r="T293" s="2"/>
      <c r="U293" s="2"/>
    </row>
    <row r="294" spans="1:21" x14ac:dyDescent="0.3">
      <c r="A294" t="s">
        <v>958</v>
      </c>
      <c r="B294">
        <v>1</v>
      </c>
      <c r="C294" t="s">
        <v>58</v>
      </c>
      <c r="D294" t="str">
        <f t="shared" si="12"/>
        <v>3000000000</v>
      </c>
      <c r="E294" s="2">
        <v>3000000000</v>
      </c>
      <c r="F294" s="4">
        <v>43767</v>
      </c>
      <c r="G294">
        <f t="shared" si="13"/>
        <v>2019</v>
      </c>
      <c r="H294" t="s">
        <v>265</v>
      </c>
      <c r="I294" t="s">
        <v>668</v>
      </c>
      <c r="J294" t="s">
        <v>22</v>
      </c>
      <c r="K294" t="s">
        <v>23</v>
      </c>
      <c r="L294">
        <v>2011</v>
      </c>
      <c r="M294" t="s">
        <v>959</v>
      </c>
      <c r="N294" t="str" cm="1">
        <f t="array" ref="N294">_xlfn.IFS(RIGHT(M294,1)="B",SUBSTITUTE(M294,"B","000000000"),RIGHT(M294,1)="M",SUBSTITUTE(M294,"M","000000"))</f>
        <v>$999000000</v>
      </c>
      <c r="O294" s="1" t="str">
        <f t="shared" si="14"/>
        <v>999000000</v>
      </c>
      <c r="P294" s="10">
        <v>999000000</v>
      </c>
      <c r="Q294" t="s">
        <v>960</v>
      </c>
      <c r="R294" s="2" t="str" cm="1">
        <f t="array" ref="R294:T294">_xlfn.TEXTSPLIT(Q294,",")</f>
        <v>Greycroft</v>
      </c>
      <c r="S294" s="2" t="str">
        <v xml:space="preserve"> Sands Capital</v>
      </c>
      <c r="T294" s="2" t="str">
        <v xml:space="preserve"> Revolution Growth</v>
      </c>
      <c r="U294" s="2"/>
    </row>
    <row r="295" spans="1:21" x14ac:dyDescent="0.3">
      <c r="A295" t="s">
        <v>961</v>
      </c>
      <c r="B295">
        <v>1</v>
      </c>
      <c r="C295" t="s">
        <v>58</v>
      </c>
      <c r="D295" t="str">
        <f t="shared" si="12"/>
        <v>3000000000</v>
      </c>
      <c r="E295" s="2">
        <v>3000000000</v>
      </c>
      <c r="F295" s="4">
        <v>43571</v>
      </c>
      <c r="G295">
        <f t="shared" si="13"/>
        <v>2019</v>
      </c>
      <c r="H295" t="s">
        <v>20</v>
      </c>
      <c r="I295" t="s">
        <v>962</v>
      </c>
      <c r="J295" t="s">
        <v>22</v>
      </c>
      <c r="K295" t="s">
        <v>23</v>
      </c>
      <c r="L295">
        <v>2011</v>
      </c>
      <c r="M295" t="s">
        <v>963</v>
      </c>
      <c r="N295" t="str" cm="1">
        <f t="array" ref="N295">_xlfn.IFS(RIGHT(M295,1)="B",SUBSTITUTE(M295,"B","000000000"),RIGHT(M295,1)="M",SUBSTITUTE(M295,"M","000000"))</f>
        <v>$880000000</v>
      </c>
      <c r="O295" s="1" t="str">
        <f t="shared" si="14"/>
        <v>880000000</v>
      </c>
      <c r="P295" s="10">
        <v>880000000</v>
      </c>
      <c r="Q295" t="s">
        <v>964</v>
      </c>
      <c r="R295" s="2" t="str" cm="1">
        <f t="array" ref="R295:T295">_xlfn.TEXTSPLIT(Q295,",")</f>
        <v>Bessemer Venture Partners</v>
      </c>
      <c r="S295" s="2" t="str">
        <v xml:space="preserve"> Sutter Hill Ventures</v>
      </c>
      <c r="T295" s="2" t="str">
        <v xml:space="preserve"> Matrix Partners</v>
      </c>
      <c r="U295" s="2"/>
    </row>
    <row r="296" spans="1:21" x14ac:dyDescent="0.3">
      <c r="A296" t="s">
        <v>965</v>
      </c>
      <c r="B296">
        <v>1</v>
      </c>
      <c r="C296" t="s">
        <v>58</v>
      </c>
      <c r="D296" t="str">
        <f t="shared" si="12"/>
        <v>3000000000</v>
      </c>
      <c r="E296" s="2">
        <v>3000000000</v>
      </c>
      <c r="F296" s="4">
        <v>43920</v>
      </c>
      <c r="G296">
        <f t="shared" si="13"/>
        <v>2020</v>
      </c>
      <c r="H296" t="s">
        <v>173</v>
      </c>
      <c r="I296" t="s">
        <v>133</v>
      </c>
      <c r="J296" t="s">
        <v>22</v>
      </c>
      <c r="K296" t="s">
        <v>23</v>
      </c>
      <c r="L296">
        <v>2012</v>
      </c>
      <c r="M296" t="s">
        <v>966</v>
      </c>
      <c r="N296" t="str" cm="1">
        <f t="array" ref="N296">_xlfn.IFS(RIGHT(M296,1)="B",SUBSTITUTE(M296,"B","000000000"),RIGHT(M296,1)="M",SUBSTITUTE(M296,"M","000000"))</f>
        <v>$777000000</v>
      </c>
      <c r="O296" s="1" t="str">
        <f t="shared" si="14"/>
        <v>777000000</v>
      </c>
      <c r="P296" s="10">
        <v>777000000</v>
      </c>
      <c r="Q296" t="s">
        <v>967</v>
      </c>
      <c r="R296" s="2" t="str" cm="1">
        <f t="array" ref="R296:T296">_xlfn.TEXTSPLIT(Q296,",")</f>
        <v>83North</v>
      </c>
      <c r="S296" s="2" t="str">
        <v xml:space="preserve"> RiverPark Ventures</v>
      </c>
      <c r="T296" s="2" t="str">
        <v xml:space="preserve"> Pitango Venture Capital</v>
      </c>
      <c r="U296" s="2"/>
    </row>
    <row r="297" spans="1:21" x14ac:dyDescent="0.3">
      <c r="A297" t="s">
        <v>968</v>
      </c>
      <c r="B297">
        <v>1</v>
      </c>
      <c r="C297" t="s">
        <v>58</v>
      </c>
      <c r="D297" t="str">
        <f t="shared" si="12"/>
        <v>3000000000</v>
      </c>
      <c r="E297" s="2">
        <v>3000000000</v>
      </c>
      <c r="F297" s="4">
        <v>44369</v>
      </c>
      <c r="G297">
        <f t="shared" si="13"/>
        <v>2021</v>
      </c>
      <c r="H297" t="s">
        <v>252</v>
      </c>
      <c r="I297" t="s">
        <v>445</v>
      </c>
      <c r="J297" t="s">
        <v>446</v>
      </c>
      <c r="K297" t="s">
        <v>15</v>
      </c>
      <c r="L297">
        <v>2014</v>
      </c>
      <c r="M297" t="s">
        <v>343</v>
      </c>
      <c r="N297" t="str" cm="1">
        <f t="array" ref="N297">_xlfn.IFS(RIGHT(M297,1)="B",SUBSTITUTE(M297,"B","000000000"),RIGHT(M297,1)="M",SUBSTITUTE(M297,"M","000000"))</f>
        <v>$583000000</v>
      </c>
      <c r="O297" s="1" t="str">
        <f t="shared" si="14"/>
        <v>583000000</v>
      </c>
      <c r="P297" s="10">
        <v>583000000</v>
      </c>
      <c r="Q297" t="s">
        <v>969</v>
      </c>
      <c r="R297" s="2" t="str" cm="1">
        <f t="array" ref="R297:T297">_xlfn.TEXTSPLIT(Q297,",")</f>
        <v>General Atlantic</v>
      </c>
      <c r="S297" s="2" t="str">
        <v xml:space="preserve"> Insight Partners</v>
      </c>
      <c r="T297" s="2" t="str">
        <v xml:space="preserve"> Vintage Investment Partners</v>
      </c>
      <c r="U297" s="2"/>
    </row>
    <row r="298" spans="1:21" x14ac:dyDescent="0.3">
      <c r="A298" t="s">
        <v>970</v>
      </c>
      <c r="B298">
        <v>1</v>
      </c>
      <c r="C298" t="s">
        <v>58</v>
      </c>
      <c r="D298" t="str">
        <f t="shared" si="12"/>
        <v>3000000000</v>
      </c>
      <c r="E298" s="2">
        <v>3000000000</v>
      </c>
      <c r="F298" s="4">
        <v>44460</v>
      </c>
      <c r="G298">
        <f t="shared" si="13"/>
        <v>2021</v>
      </c>
      <c r="H298" t="s">
        <v>33</v>
      </c>
      <c r="I298" t="s">
        <v>364</v>
      </c>
      <c r="J298" t="s">
        <v>22</v>
      </c>
      <c r="K298" t="s">
        <v>23</v>
      </c>
      <c r="L298">
        <v>2016</v>
      </c>
      <c r="M298" t="s">
        <v>971</v>
      </c>
      <c r="N298" t="str" cm="1">
        <f t="array" ref="N298">_xlfn.IFS(RIGHT(M298,1)="B",SUBSTITUTE(M298,"B","000000000"),RIGHT(M298,1)="M",SUBSTITUTE(M298,"M","000000"))</f>
        <v>$398000000</v>
      </c>
      <c r="O298" s="1" t="str">
        <f t="shared" si="14"/>
        <v>398000000</v>
      </c>
      <c r="P298" s="10">
        <v>398000000</v>
      </c>
      <c r="Q298" t="s">
        <v>972</v>
      </c>
      <c r="R298" s="2" t="str" cm="1">
        <f t="array" ref="R298:T298">_xlfn.TEXTSPLIT(Q298,",")</f>
        <v>BOLDstart Ventures</v>
      </c>
      <c r="S298" s="2" t="str">
        <v xml:space="preserve"> Lerer Hippeau</v>
      </c>
      <c r="T298" s="2" t="str">
        <v xml:space="preserve"> Kenetic Capital</v>
      </c>
      <c r="U298" s="2"/>
    </row>
    <row r="299" spans="1:21" x14ac:dyDescent="0.3">
      <c r="A299" t="s">
        <v>973</v>
      </c>
      <c r="B299">
        <v>1</v>
      </c>
      <c r="C299" t="s">
        <v>58</v>
      </c>
      <c r="D299" t="str">
        <f t="shared" si="12"/>
        <v>3000000000</v>
      </c>
      <c r="E299" s="2">
        <v>3000000000</v>
      </c>
      <c r="F299" s="4">
        <v>43364</v>
      </c>
      <c r="G299">
        <f t="shared" si="13"/>
        <v>2018</v>
      </c>
      <c r="H299" t="s">
        <v>57</v>
      </c>
      <c r="I299" t="s">
        <v>627</v>
      </c>
      <c r="J299" t="s">
        <v>22</v>
      </c>
      <c r="K299" t="s">
        <v>23</v>
      </c>
      <c r="L299">
        <v>2015</v>
      </c>
      <c r="M299" t="s">
        <v>974</v>
      </c>
      <c r="N299" t="str" cm="1">
        <f t="array" ref="N299">_xlfn.IFS(RIGHT(M299,1)="B",SUBSTITUTE(M299,"B","000000000"),RIGHT(M299,1)="M",SUBSTITUTE(M299,"M","000000"))</f>
        <v>$666000000</v>
      </c>
      <c r="O299" s="1" t="str">
        <f t="shared" si="14"/>
        <v>666000000</v>
      </c>
      <c r="P299" s="10">
        <v>666000000</v>
      </c>
      <c r="Q299" t="s">
        <v>975</v>
      </c>
      <c r="R299" s="2" t="str" cm="1">
        <f t="array" ref="R299:T299">_xlfn.TEXTSPLIT(Q299,",")</f>
        <v>Greylock Partners</v>
      </c>
      <c r="S299" s="2" t="str">
        <v xml:space="preserve"> capitalG</v>
      </c>
      <c r="T299" s="2" t="str">
        <v xml:space="preserve"> Y Combinator</v>
      </c>
      <c r="U299" s="2"/>
    </row>
    <row r="300" spans="1:21" x14ac:dyDescent="0.3">
      <c r="A300" t="s">
        <v>976</v>
      </c>
      <c r="B300">
        <v>1</v>
      </c>
      <c r="C300" t="s">
        <v>58</v>
      </c>
      <c r="D300" t="str">
        <f t="shared" si="12"/>
        <v>3000000000</v>
      </c>
      <c r="E300" s="2">
        <v>3000000000</v>
      </c>
      <c r="F300" s="4">
        <v>44377</v>
      </c>
      <c r="G300">
        <f t="shared" si="13"/>
        <v>2021</v>
      </c>
      <c r="H300" t="s">
        <v>265</v>
      </c>
      <c r="I300" t="s">
        <v>153</v>
      </c>
      <c r="J300" t="s">
        <v>154</v>
      </c>
      <c r="K300" t="s">
        <v>40</v>
      </c>
      <c r="L300">
        <v>2019</v>
      </c>
      <c r="M300" t="s">
        <v>613</v>
      </c>
      <c r="N300" t="str" cm="1">
        <f t="array" ref="N300">_xlfn.IFS(RIGHT(M300,1)="B",SUBSTITUTE(M300,"B","000000000"),RIGHT(M300,1)="M",SUBSTITUTE(M300,"M","000000"))</f>
        <v>$468000000</v>
      </c>
      <c r="O300" s="1" t="str">
        <f t="shared" si="14"/>
        <v>468000000</v>
      </c>
      <c r="P300" s="10">
        <v>468000000</v>
      </c>
      <c r="Q300" t="s">
        <v>977</v>
      </c>
      <c r="R300" s="2" t="str" cm="1">
        <f t="array" ref="R300:T300">_xlfn.TEXTSPLIT(Q300,",")</f>
        <v>Makers Fund</v>
      </c>
      <c r="S300" s="2" t="str">
        <v xml:space="preserve"> Index Ventures</v>
      </c>
      <c r="T300" s="2" t="str">
        <v xml:space="preserve"> Inova Ventures Participacees</v>
      </c>
      <c r="U300" s="2"/>
    </row>
    <row r="301" spans="1:21" x14ac:dyDescent="0.3">
      <c r="A301" t="s">
        <v>978</v>
      </c>
      <c r="B301">
        <v>1</v>
      </c>
      <c r="C301" t="s">
        <v>58</v>
      </c>
      <c r="D301" t="str">
        <f t="shared" si="12"/>
        <v>3000000000</v>
      </c>
      <c r="E301" s="2">
        <v>3000000000</v>
      </c>
      <c r="F301" s="4">
        <v>42108</v>
      </c>
      <c r="G301">
        <f t="shared" si="13"/>
        <v>2015</v>
      </c>
      <c r="H301" t="s">
        <v>252</v>
      </c>
      <c r="I301" t="s">
        <v>651</v>
      </c>
      <c r="J301" t="s">
        <v>22</v>
      </c>
      <c r="K301" t="s">
        <v>23</v>
      </c>
      <c r="L301">
        <v>2013</v>
      </c>
      <c r="M301" t="s">
        <v>184</v>
      </c>
      <c r="N301" t="str" cm="1">
        <f t="array" ref="N301">_xlfn.IFS(RIGHT(M301,1)="B",SUBSTITUTE(M301,"B","000000000"),RIGHT(M301,1)="M",SUBSTITUTE(M301,"M","000000"))</f>
        <v>$558000000</v>
      </c>
      <c r="O301" s="1" t="str">
        <f t="shared" si="14"/>
        <v>558000000</v>
      </c>
      <c r="P301" s="10">
        <v>558000000</v>
      </c>
      <c r="Q301" t="s">
        <v>979</v>
      </c>
      <c r="R301" s="2" t="str" cm="1">
        <f t="array" ref="R301:T301">_xlfn.TEXTSPLIT(Q301,",")</f>
        <v>Data Collective</v>
      </c>
      <c r="S301" s="2" t="str">
        <v xml:space="preserve"> Formation 8</v>
      </c>
      <c r="T301" s="2" t="str">
        <v xml:space="preserve"> General Catalyst Partners</v>
      </c>
      <c r="U301" s="2"/>
    </row>
    <row r="302" spans="1:21" x14ac:dyDescent="0.3">
      <c r="A302" t="s">
        <v>980</v>
      </c>
      <c r="B302">
        <v>1</v>
      </c>
      <c r="C302" t="s">
        <v>58</v>
      </c>
      <c r="D302" t="str">
        <f t="shared" si="12"/>
        <v>3000000000</v>
      </c>
      <c r="E302" s="2">
        <v>3000000000</v>
      </c>
      <c r="F302" s="4">
        <v>44329</v>
      </c>
      <c r="G302">
        <f t="shared" si="13"/>
        <v>2021</v>
      </c>
      <c r="H302" t="s">
        <v>87</v>
      </c>
      <c r="I302" t="s">
        <v>34</v>
      </c>
      <c r="J302" t="s">
        <v>22</v>
      </c>
      <c r="K302" t="s">
        <v>23</v>
      </c>
      <c r="L302">
        <v>2015</v>
      </c>
      <c r="M302" t="s">
        <v>981</v>
      </c>
      <c r="N302" t="str" cm="1">
        <f t="array" ref="N302">_xlfn.IFS(RIGHT(M302,1)="B",SUBSTITUTE(M302,"B","000000000"),RIGHT(M302,1)="M",SUBSTITUTE(M302,"M","000000"))</f>
        <v>$461000000</v>
      </c>
      <c r="O302" s="1" t="str">
        <f t="shared" si="14"/>
        <v>461000000</v>
      </c>
      <c r="P302" s="10">
        <v>461000000</v>
      </c>
      <c r="Q302" t="s">
        <v>982</v>
      </c>
      <c r="R302" s="2" t="str" cm="1">
        <f t="array" ref="R302:T302">_xlfn.TEXTSPLIT(Q302,",")</f>
        <v>Institutional Venture Partners</v>
      </c>
      <c r="S302" s="2" t="str">
        <v xml:space="preserve"> New Enterprise Associates</v>
      </c>
      <c r="T302" s="2" t="str">
        <v xml:space="preserve"> Javelin Venture Partners</v>
      </c>
      <c r="U302" s="2"/>
    </row>
    <row r="303" spans="1:21" x14ac:dyDescent="0.3">
      <c r="A303" t="s">
        <v>983</v>
      </c>
      <c r="B303">
        <v>1</v>
      </c>
      <c r="C303" t="s">
        <v>58</v>
      </c>
      <c r="D303" t="str">
        <f t="shared" si="12"/>
        <v>3000000000</v>
      </c>
      <c r="E303" s="2">
        <v>3000000000</v>
      </c>
      <c r="F303" s="4">
        <v>43452</v>
      </c>
      <c r="G303">
        <f t="shared" si="13"/>
        <v>2018</v>
      </c>
      <c r="H303" t="s">
        <v>12</v>
      </c>
      <c r="I303" t="s">
        <v>984</v>
      </c>
      <c r="J303" t="s">
        <v>53</v>
      </c>
      <c r="K303" t="s">
        <v>40</v>
      </c>
      <c r="L303">
        <v>2016</v>
      </c>
      <c r="M303" t="s">
        <v>985</v>
      </c>
      <c r="N303" t="str" cm="1">
        <f t="array" ref="N303">_xlfn.IFS(RIGHT(M303,1)="B",SUBSTITUTE(M303,"B","000000000"),RIGHT(M303,1)="M",SUBSTITUTE(M303,"M","000000"))</f>
        <v>$682000000</v>
      </c>
      <c r="O303" s="1" t="str">
        <f t="shared" si="14"/>
        <v>682000000</v>
      </c>
      <c r="P303" s="10">
        <v>682000000</v>
      </c>
      <c r="Q303" t="s">
        <v>986</v>
      </c>
      <c r="R303" s="2" t="str" cm="1">
        <f t="array" ref="R303:T303">_xlfn.TEXTSPLIT(Q303,",")</f>
        <v>Dell Technologies Capital</v>
      </c>
      <c r="S303" s="2" t="str">
        <v xml:space="preserve"> Pitango Venture Capital</v>
      </c>
      <c r="T303" s="2" t="str">
        <v xml:space="preserve"> Amadeus Capital Partners</v>
      </c>
      <c r="U303" s="2"/>
    </row>
    <row r="304" spans="1:21" x14ac:dyDescent="0.3">
      <c r="A304" t="s">
        <v>987</v>
      </c>
      <c r="B304">
        <v>1</v>
      </c>
      <c r="C304" t="s">
        <v>58</v>
      </c>
      <c r="D304" t="str">
        <f t="shared" si="12"/>
        <v>3000000000</v>
      </c>
      <c r="E304" s="2">
        <v>3000000000</v>
      </c>
      <c r="F304" s="4">
        <v>43956</v>
      </c>
      <c r="G304">
        <f t="shared" si="13"/>
        <v>2020</v>
      </c>
      <c r="H304" t="s">
        <v>87</v>
      </c>
      <c r="I304" t="s">
        <v>988</v>
      </c>
      <c r="J304" t="s">
        <v>285</v>
      </c>
      <c r="K304" t="s">
        <v>23</v>
      </c>
      <c r="L304">
        <v>2015</v>
      </c>
      <c r="M304" t="s">
        <v>989</v>
      </c>
      <c r="N304" t="str" cm="1">
        <f t="array" ref="N304">_xlfn.IFS(RIGHT(M304,1)="B",SUBSTITUTE(M304,"B","000000000"),RIGHT(M304,1)="M",SUBSTITUTE(M304,"M","000000"))</f>
        <v>$483000000</v>
      </c>
      <c r="O304" s="1" t="str">
        <f t="shared" si="14"/>
        <v>483000000</v>
      </c>
      <c r="P304" s="10">
        <v>483000000</v>
      </c>
      <c r="Q304" t="s">
        <v>990</v>
      </c>
      <c r="R304" s="2" t="str" cm="1">
        <f t="array" ref="R304:T304">_xlfn.TEXTSPLIT(Q304,",")</f>
        <v>Artiman Ventures</v>
      </c>
      <c r="S304" s="2" t="str">
        <v xml:space="preserve"> Plug and Play Ventures</v>
      </c>
      <c r="T304" s="2" t="str">
        <v xml:space="preserve"> Anthos Capital</v>
      </c>
      <c r="U304" s="2"/>
    </row>
    <row r="305" spans="1:21" x14ac:dyDescent="0.3">
      <c r="A305" t="s">
        <v>991</v>
      </c>
      <c r="B305">
        <v>1</v>
      </c>
      <c r="C305" t="s">
        <v>58</v>
      </c>
      <c r="D305" t="str">
        <f t="shared" si="12"/>
        <v>3000000000</v>
      </c>
      <c r="E305" s="2">
        <v>3000000000</v>
      </c>
      <c r="F305" s="4">
        <v>44432</v>
      </c>
      <c r="G305">
        <f t="shared" si="13"/>
        <v>2021</v>
      </c>
      <c r="H305" t="s">
        <v>33</v>
      </c>
      <c r="I305" t="s">
        <v>284</v>
      </c>
      <c r="J305" t="s">
        <v>285</v>
      </c>
      <c r="K305" t="s">
        <v>23</v>
      </c>
      <c r="L305">
        <v>2014</v>
      </c>
      <c r="M305" t="s">
        <v>992</v>
      </c>
      <c r="N305" t="str" cm="1">
        <f t="array" ref="N305">_xlfn.IFS(RIGHT(M305,1)="B",SUBSTITUTE(M305,"B","000000000"),RIGHT(M305,1)="M",SUBSTITUTE(M305,"M","000000"))</f>
        <v>$299000000</v>
      </c>
      <c r="O305" s="1" t="str">
        <f t="shared" si="14"/>
        <v>299000000</v>
      </c>
      <c r="P305" s="10">
        <v>299000000</v>
      </c>
      <c r="Q305" t="s">
        <v>993</v>
      </c>
      <c r="R305" s="2" t="str" cm="1">
        <f t="array" ref="R305:T305">_xlfn.TEXTSPLIT(Q305,",")</f>
        <v>AME Cloud Ventures</v>
      </c>
      <c r="S305" s="2" t="str">
        <v xml:space="preserve"> Future Perfect Ventures</v>
      </c>
      <c r="T305" s="2" t="str">
        <v xml:space="preserve"> Blockchain Capital</v>
      </c>
      <c r="U305" s="2"/>
    </row>
    <row r="306" spans="1:21" x14ac:dyDescent="0.3">
      <c r="A306" t="s">
        <v>994</v>
      </c>
      <c r="B306">
        <v>1</v>
      </c>
      <c r="C306" t="s">
        <v>58</v>
      </c>
      <c r="D306" t="str">
        <f t="shared" si="12"/>
        <v>3000000000</v>
      </c>
      <c r="E306" s="2">
        <v>3000000000</v>
      </c>
      <c r="F306" s="4">
        <v>44264</v>
      </c>
      <c r="G306">
        <f t="shared" si="13"/>
        <v>2021</v>
      </c>
      <c r="H306" t="s">
        <v>33</v>
      </c>
      <c r="I306" t="s">
        <v>133</v>
      </c>
      <c r="J306" t="s">
        <v>22</v>
      </c>
      <c r="K306" t="s">
        <v>23</v>
      </c>
      <c r="L306">
        <v>2016</v>
      </c>
      <c r="M306" t="s">
        <v>995</v>
      </c>
      <c r="N306" t="str" cm="1">
        <f t="array" ref="N306">_xlfn.IFS(RIGHT(M306,1)="B",SUBSTITUTE(M306,"B","000000000"),RIGHT(M306,1)="M",SUBSTITUTE(M306,"M","000000"))</f>
        <v>$326000000</v>
      </c>
      <c r="O306" s="1" t="str">
        <f t="shared" si="14"/>
        <v>326000000</v>
      </c>
      <c r="P306" s="10">
        <v>326000000</v>
      </c>
      <c r="Q306" t="s">
        <v>996</v>
      </c>
      <c r="R306" s="2" t="str" cm="1">
        <f t="array" ref="R306:T306">_xlfn.TEXTSPLIT(Q306,",")</f>
        <v>Thrive Capital</v>
      </c>
      <c r="S306" s="2" t="str">
        <v xml:space="preserve"> Founders Fund</v>
      </c>
      <c r="T306" s="2" t="str">
        <v xml:space="preserve"> Cocnord Health Partners</v>
      </c>
      <c r="U306" s="2"/>
    </row>
    <row r="307" spans="1:21" x14ac:dyDescent="0.3">
      <c r="A307" t="s">
        <v>997</v>
      </c>
      <c r="B307">
        <v>1</v>
      </c>
      <c r="C307" t="s">
        <v>58</v>
      </c>
      <c r="D307" t="str">
        <f t="shared" si="12"/>
        <v>3000000000</v>
      </c>
      <c r="E307" s="2">
        <v>3000000000</v>
      </c>
      <c r="F307" s="4">
        <v>44341</v>
      </c>
      <c r="G307">
        <f t="shared" si="13"/>
        <v>2021</v>
      </c>
      <c r="H307" t="s">
        <v>45</v>
      </c>
      <c r="I307" t="s">
        <v>391</v>
      </c>
      <c r="J307" t="s">
        <v>392</v>
      </c>
      <c r="K307" t="s">
        <v>40</v>
      </c>
      <c r="L307">
        <v>2012</v>
      </c>
      <c r="M307" t="s">
        <v>998</v>
      </c>
      <c r="N307" t="str" cm="1">
        <f t="array" ref="N307">_xlfn.IFS(RIGHT(M307,1)="B",SUBSTITUTE(M307,"B","000000000"),RIGHT(M307,1)="M",SUBSTITUTE(M307,"M","000000"))</f>
        <v>$812000000</v>
      </c>
      <c r="O307" s="1" t="str">
        <f t="shared" si="14"/>
        <v>812000000</v>
      </c>
      <c r="P307" s="10">
        <v>812000000</v>
      </c>
      <c r="Q307" t="s">
        <v>999</v>
      </c>
      <c r="R307" s="2" t="str" cm="1">
        <f t="array" ref="R307:T307">_xlfn.TEXTSPLIT(Q307,",")</f>
        <v>Highland Europe</v>
      </c>
      <c r="S307" s="2" t="str">
        <v xml:space="preserve"> Eurazeo</v>
      </c>
      <c r="T307" s="2" t="str">
        <v xml:space="preserve"> Canaan Partners</v>
      </c>
      <c r="U307" s="2"/>
    </row>
    <row r="308" spans="1:21" x14ac:dyDescent="0.3">
      <c r="A308" t="s">
        <v>1000</v>
      </c>
      <c r="B308">
        <v>1</v>
      </c>
      <c r="C308" t="s">
        <v>58</v>
      </c>
      <c r="D308" t="str">
        <f t="shared" si="12"/>
        <v>3000000000</v>
      </c>
      <c r="E308" s="2">
        <v>3000000000</v>
      </c>
      <c r="F308" s="4">
        <v>44420</v>
      </c>
      <c r="G308">
        <f t="shared" si="13"/>
        <v>2021</v>
      </c>
      <c r="H308" t="s">
        <v>87</v>
      </c>
      <c r="I308" t="s">
        <v>272</v>
      </c>
      <c r="J308" t="s">
        <v>89</v>
      </c>
      <c r="K308" t="s">
        <v>15</v>
      </c>
      <c r="L308">
        <v>2010</v>
      </c>
      <c r="M308" t="s">
        <v>1001</v>
      </c>
      <c r="N308" t="str" cm="1">
        <f t="array" ref="N308">_xlfn.IFS(RIGHT(M308,1)="B",SUBSTITUTE(M308,"B","000000000"),RIGHT(M308,1)="M",SUBSTITUTE(M308,"M","000000"))</f>
        <v>$591000000</v>
      </c>
      <c r="O308" s="1" t="str">
        <f t="shared" si="14"/>
        <v>591000000</v>
      </c>
      <c r="P308" s="10">
        <v>591000000</v>
      </c>
      <c r="Q308" t="s">
        <v>1002</v>
      </c>
      <c r="R308" s="2" t="str" cm="1">
        <f t="array" ref="R308:T308">_xlfn.TEXTSPLIT(Q308,",")</f>
        <v>Sequoia Capital India</v>
      </c>
      <c r="S308" s="2" t="str">
        <v xml:space="preserve"> Softbank</v>
      </c>
      <c r="T308" s="2" t="str">
        <v xml:space="preserve"> Bertelsmann India Investments</v>
      </c>
      <c r="U308" s="2"/>
    </row>
    <row r="309" spans="1:21" x14ac:dyDescent="0.3">
      <c r="A309" t="s">
        <v>1003</v>
      </c>
      <c r="B309">
        <v>1</v>
      </c>
      <c r="C309" t="s">
        <v>58</v>
      </c>
      <c r="D309" t="str">
        <f t="shared" si="12"/>
        <v>3000000000</v>
      </c>
      <c r="E309" s="2">
        <v>3000000000</v>
      </c>
      <c r="F309" s="4">
        <v>44246</v>
      </c>
      <c r="G309">
        <f t="shared" si="13"/>
        <v>2021</v>
      </c>
      <c r="H309" t="s">
        <v>129</v>
      </c>
      <c r="I309" t="s">
        <v>34</v>
      </c>
      <c r="J309" t="s">
        <v>22</v>
      </c>
      <c r="K309" t="s">
        <v>23</v>
      </c>
      <c r="L309">
        <v>2014</v>
      </c>
      <c r="M309" t="s">
        <v>698</v>
      </c>
      <c r="N309" t="str" cm="1">
        <f t="array" ref="N309">_xlfn.IFS(RIGHT(M309,1)="B",SUBSTITUTE(M309,"B","000000000"),RIGHT(M309,1)="M",SUBSTITUTE(M309,"M","000000"))</f>
        <v>$379000000</v>
      </c>
      <c r="O309" s="1" t="str">
        <f t="shared" si="14"/>
        <v>379000000</v>
      </c>
      <c r="P309" s="10">
        <v>379000000</v>
      </c>
      <c r="Q309" t="s">
        <v>1004</v>
      </c>
      <c r="R309" s="2" t="str" cm="1">
        <f t="array" ref="R309:T309">_xlfn.TEXTSPLIT(Q309,",")</f>
        <v>M12</v>
      </c>
      <c r="S309" s="2" t="str">
        <v xml:space="preserve"> WestBridge Capital</v>
      </c>
      <c r="T309" s="2" t="str">
        <v xml:space="preserve"> Lightspeed Venture Partners</v>
      </c>
      <c r="U309" s="2"/>
    </row>
    <row r="310" spans="1:21" x14ac:dyDescent="0.3">
      <c r="A310" t="s">
        <v>1005</v>
      </c>
      <c r="B310">
        <v>1</v>
      </c>
      <c r="C310" t="s">
        <v>58</v>
      </c>
      <c r="D310" t="str">
        <f t="shared" si="12"/>
        <v>3000000000</v>
      </c>
      <c r="E310" s="2">
        <v>3000000000</v>
      </c>
      <c r="F310" s="4">
        <v>44579</v>
      </c>
      <c r="G310">
        <f t="shared" si="13"/>
        <v>2022</v>
      </c>
      <c r="H310" t="s">
        <v>45</v>
      </c>
      <c r="I310" t="s">
        <v>1006</v>
      </c>
      <c r="J310" t="s">
        <v>22</v>
      </c>
      <c r="K310" t="s">
        <v>23</v>
      </c>
      <c r="L310">
        <v>2014</v>
      </c>
      <c r="M310" t="s">
        <v>1007</v>
      </c>
      <c r="N310" t="str" cm="1">
        <f t="array" ref="N310">_xlfn.IFS(RIGHT(M310,1)="B",SUBSTITUTE(M310,"B","000000000"),RIGHT(M310,1)="M",SUBSTITUTE(M310,"M","000000"))</f>
        <v>$334000000</v>
      </c>
      <c r="O310" s="1" t="str">
        <f t="shared" si="14"/>
        <v>334000000</v>
      </c>
      <c r="P310" s="10">
        <v>334000000</v>
      </c>
      <c r="Q310" t="s">
        <v>1008</v>
      </c>
      <c r="R310" s="2" t="str" cm="1">
        <f t="array" ref="R310:T310">_xlfn.TEXTSPLIT(Q310,",")</f>
        <v>Accel</v>
      </c>
      <c r="S310" s="2" t="str">
        <v xml:space="preserve"> Sequoia Capital</v>
      </c>
      <c r="T310" s="2" t="str">
        <v xml:space="preserve"> Y Combinator</v>
      </c>
      <c r="U310" s="2"/>
    </row>
    <row r="311" spans="1:21" x14ac:dyDescent="0.3">
      <c r="A311" t="s">
        <v>1009</v>
      </c>
      <c r="B311">
        <v>1</v>
      </c>
      <c r="C311" t="s">
        <v>58</v>
      </c>
      <c r="D311" t="str">
        <f t="shared" si="12"/>
        <v>3000000000</v>
      </c>
      <c r="E311" s="2">
        <v>3000000000</v>
      </c>
      <c r="F311" s="4">
        <v>44295</v>
      </c>
      <c r="G311">
        <f t="shared" si="13"/>
        <v>2021</v>
      </c>
      <c r="H311" t="s">
        <v>27</v>
      </c>
      <c r="I311" t="s">
        <v>364</v>
      </c>
      <c r="J311" t="s">
        <v>22</v>
      </c>
      <c r="K311" t="s">
        <v>23</v>
      </c>
      <c r="L311">
        <v>2019</v>
      </c>
      <c r="M311" t="s">
        <v>1010</v>
      </c>
      <c r="N311" t="str" cm="1">
        <f t="array" ref="N311">_xlfn.IFS(RIGHT(M311,1)="B",SUBSTITUTE(M311,"B","000000000"),RIGHT(M311,1)="M",SUBSTITUTE(M311,"M","000000"))</f>
        <v>$399000000</v>
      </c>
      <c r="O311" s="1" t="str">
        <f t="shared" si="14"/>
        <v>399000000</v>
      </c>
      <c r="P311" s="10">
        <v>399000000</v>
      </c>
      <c r="Q311" t="s">
        <v>1011</v>
      </c>
      <c r="R311" s="2" t="str" cm="1">
        <f t="array" ref="R311:T311">_xlfn.TEXTSPLIT(Q311,",")</f>
        <v>Thrive Capital</v>
      </c>
      <c r="S311" s="2" t="str">
        <v xml:space="preserve"> Alliance Consumer Growth</v>
      </c>
      <c r="T311" s="2" t="str">
        <v xml:space="preserve"> Imaginary Ventures</v>
      </c>
      <c r="U311" s="2"/>
    </row>
    <row r="312" spans="1:21" x14ac:dyDescent="0.3">
      <c r="A312" t="s">
        <v>1012</v>
      </c>
      <c r="B312">
        <v>1</v>
      </c>
      <c r="C312" t="s">
        <v>58</v>
      </c>
      <c r="D312" t="str">
        <f t="shared" si="12"/>
        <v>3000000000</v>
      </c>
      <c r="E312" s="2">
        <v>3000000000</v>
      </c>
      <c r="F312" s="4">
        <v>42276</v>
      </c>
      <c r="G312">
        <f t="shared" si="13"/>
        <v>2015</v>
      </c>
      <c r="H312" t="s">
        <v>27</v>
      </c>
      <c r="I312" t="s">
        <v>34</v>
      </c>
      <c r="J312" t="s">
        <v>22</v>
      </c>
      <c r="K312" t="s">
        <v>23</v>
      </c>
      <c r="L312">
        <v>2008</v>
      </c>
      <c r="M312" t="s">
        <v>1013</v>
      </c>
      <c r="N312" t="str" cm="1">
        <f t="array" ref="N312">_xlfn.IFS(RIGHT(M312,1)="B",SUBSTITUTE(M312,"B","000000000"),RIGHT(M312,1)="M",SUBSTITUTE(M312,"M","000000"))</f>
        <v>$698000000</v>
      </c>
      <c r="O312" s="1" t="str">
        <f t="shared" si="14"/>
        <v>698000000</v>
      </c>
      <c r="P312" s="10">
        <v>698000000</v>
      </c>
      <c r="Q312" t="s">
        <v>1014</v>
      </c>
      <c r="R312" s="2" t="str" cm="1">
        <f t="array" ref="R312:T312">_xlfn.TEXTSPLIT(Q312,",")</f>
        <v>Tiger Global</v>
      </c>
      <c r="S312" s="2" t="str">
        <v xml:space="preserve"> Sequoia Capital</v>
      </c>
      <c r="T312" s="2" t="str">
        <v xml:space="preserve"> Google Capital</v>
      </c>
      <c r="U312" s="2"/>
    </row>
    <row r="313" spans="1:21" x14ac:dyDescent="0.3">
      <c r="A313" t="s">
        <v>1015</v>
      </c>
      <c r="B313">
        <v>1</v>
      </c>
      <c r="C313" t="s">
        <v>58</v>
      </c>
      <c r="D313" t="str">
        <f t="shared" si="12"/>
        <v>3000000000</v>
      </c>
      <c r="E313" s="2">
        <v>3000000000</v>
      </c>
      <c r="F313" s="4">
        <v>43605</v>
      </c>
      <c r="G313">
        <f t="shared" si="13"/>
        <v>2019</v>
      </c>
      <c r="H313" t="s">
        <v>57</v>
      </c>
      <c r="I313" t="s">
        <v>1016</v>
      </c>
      <c r="J313" t="s">
        <v>22</v>
      </c>
      <c r="K313" t="s">
        <v>23</v>
      </c>
      <c r="L313">
        <v>2014</v>
      </c>
      <c r="M313" t="s">
        <v>989</v>
      </c>
      <c r="N313" t="str" cm="1">
        <f t="array" ref="N313">_xlfn.IFS(RIGHT(M313,1)="B",SUBSTITUTE(M313,"B","000000000"),RIGHT(M313,1)="M",SUBSTITUTE(M313,"M","000000"))</f>
        <v>$483000000</v>
      </c>
      <c r="O313" s="1" t="str">
        <f t="shared" si="14"/>
        <v>483000000</v>
      </c>
      <c r="P313" s="10">
        <v>483000000</v>
      </c>
      <c r="Q313" t="s">
        <v>1017</v>
      </c>
      <c r="R313" s="2" t="str" cm="1">
        <f t="array" ref="R313:T313">_xlfn.TEXTSPLIT(Q313,",")</f>
        <v>Sequoia Capital</v>
      </c>
      <c r="S313" s="2" t="str">
        <v xml:space="preserve"> Baillie Gifford &amp; Co.</v>
      </c>
      <c r="T313" s="2" t="str">
        <v xml:space="preserve"> Google Ventures</v>
      </c>
      <c r="U313" s="2"/>
    </row>
    <row r="314" spans="1:21" x14ac:dyDescent="0.3">
      <c r="A314" t="s">
        <v>1018</v>
      </c>
      <c r="B314">
        <v>1</v>
      </c>
      <c r="C314" t="s">
        <v>58</v>
      </c>
      <c r="D314" t="str">
        <f t="shared" si="12"/>
        <v>3000000000</v>
      </c>
      <c r="E314" s="2">
        <v>3000000000</v>
      </c>
      <c r="F314" s="4">
        <v>44407</v>
      </c>
      <c r="G314">
        <f t="shared" si="13"/>
        <v>2021</v>
      </c>
      <c r="H314" t="s">
        <v>33</v>
      </c>
      <c r="I314" t="s">
        <v>1019</v>
      </c>
      <c r="J314" t="s">
        <v>89</v>
      </c>
      <c r="K314" t="s">
        <v>15</v>
      </c>
      <c r="L314">
        <v>2018</v>
      </c>
      <c r="M314" t="s">
        <v>447</v>
      </c>
      <c r="N314" t="str" cm="1">
        <f t="array" ref="N314">_xlfn.IFS(RIGHT(M314,1)="B",SUBSTITUTE(M314,"B","000000000"),RIGHT(M314,1)="M",SUBSTITUTE(M314,"M","000000"))</f>
        <v>$600000000</v>
      </c>
      <c r="O314" s="1" t="str">
        <f t="shared" si="14"/>
        <v>600000000</v>
      </c>
      <c r="P314" s="10">
        <v>600000000</v>
      </c>
      <c r="Q314" t="s">
        <v>1020</v>
      </c>
      <c r="R314" s="2" t="str" cm="1">
        <f t="array" ref="R314:T314">_xlfn.TEXTSPLIT(Q314,",")</f>
        <v>Insight Partners</v>
      </c>
      <c r="S314" s="2" t="str">
        <v xml:space="preserve"> Sequoia Capital India</v>
      </c>
      <c r="T314" s="2" t="str">
        <v xml:space="preserve"> BEENEXT</v>
      </c>
      <c r="U314" s="2"/>
    </row>
    <row r="315" spans="1:21" x14ac:dyDescent="0.3">
      <c r="A315" t="s">
        <v>1021</v>
      </c>
      <c r="B315">
        <v>1</v>
      </c>
      <c r="C315" t="s">
        <v>58</v>
      </c>
      <c r="D315" t="str">
        <f t="shared" si="12"/>
        <v>3000000000</v>
      </c>
      <c r="E315" s="2">
        <v>3000000000</v>
      </c>
      <c r="F315" s="4">
        <v>44428</v>
      </c>
      <c r="G315">
        <f t="shared" si="13"/>
        <v>2021</v>
      </c>
      <c r="H315" t="s">
        <v>33</v>
      </c>
      <c r="I315" t="s">
        <v>1022</v>
      </c>
      <c r="J315" t="s">
        <v>22</v>
      </c>
      <c r="K315" t="s">
        <v>23</v>
      </c>
      <c r="L315">
        <v>2012</v>
      </c>
      <c r="M315" t="s">
        <v>1023</v>
      </c>
      <c r="N315" t="str" cm="1">
        <f t="array" ref="N315">_xlfn.IFS(RIGHT(M315,1)="B",SUBSTITUTE(M315,"B","000000000"),RIGHT(M315,1)="M",SUBSTITUTE(M315,"M","000000"))</f>
        <v>$551000000</v>
      </c>
      <c r="O315" s="1" t="str">
        <f t="shared" si="14"/>
        <v>551000000</v>
      </c>
      <c r="P315" s="10">
        <v>551000000</v>
      </c>
      <c r="Q315" t="s">
        <v>1024</v>
      </c>
      <c r="R315" s="2" t="str" cm="1">
        <f t="array" ref="R315:T315">_xlfn.TEXTSPLIT(Q315,",")</f>
        <v>Point72 Ventures</v>
      </c>
      <c r="S315" s="2" t="str">
        <v xml:space="preserve"> Route 66 Ventures</v>
      </c>
      <c r="T315" s="2" t="str">
        <v xml:space="preserve"> Accel</v>
      </c>
      <c r="U315" s="2"/>
    </row>
    <row r="316" spans="1:21" x14ac:dyDescent="0.3">
      <c r="A316" t="s">
        <v>1025</v>
      </c>
      <c r="B316">
        <v>1</v>
      </c>
      <c r="C316" t="s">
        <v>58</v>
      </c>
      <c r="D316" t="str">
        <f t="shared" si="12"/>
        <v>3000000000</v>
      </c>
      <c r="E316" s="2">
        <v>3000000000</v>
      </c>
      <c r="F316" s="4">
        <v>44531</v>
      </c>
      <c r="G316">
        <f t="shared" si="13"/>
        <v>2021</v>
      </c>
      <c r="H316" t="s">
        <v>27</v>
      </c>
      <c r="I316" t="s">
        <v>259</v>
      </c>
      <c r="J316" t="s">
        <v>191</v>
      </c>
      <c r="K316" t="s">
        <v>40</v>
      </c>
      <c r="L316">
        <v>2021</v>
      </c>
      <c r="M316" t="s">
        <v>146</v>
      </c>
      <c r="N316" t="str" cm="1">
        <f t="array" ref="N316">_xlfn.IFS(RIGHT(M316,1)="B",SUBSTITUTE(M316,"B","000000000"),RIGHT(M316,1)="M",SUBSTITUTE(M316,"M","000000"))</f>
        <v>$1000000000</v>
      </c>
      <c r="O316" s="1" t="str">
        <f t="shared" si="14"/>
        <v>1000000000</v>
      </c>
      <c r="P316" s="10">
        <v>1000000000</v>
      </c>
      <c r="Q316" t="s">
        <v>1026</v>
      </c>
      <c r="R316" s="2" t="str" cm="1">
        <f t="array" ref="R316:T316">_xlfn.TEXTSPLIT(Q316,",")</f>
        <v>Mubadala Capital</v>
      </c>
      <c r="S316" s="2" t="str">
        <v xml:space="preserve"> Bond</v>
      </c>
      <c r="T316" s="2" t="str">
        <v xml:space="preserve"> Prosus Ventures</v>
      </c>
      <c r="U316" s="2"/>
    </row>
    <row r="317" spans="1:21" x14ac:dyDescent="0.3">
      <c r="A317" t="s">
        <v>1027</v>
      </c>
      <c r="B317">
        <v>1</v>
      </c>
      <c r="C317" t="s">
        <v>58</v>
      </c>
      <c r="D317" t="str">
        <f t="shared" si="12"/>
        <v>3000000000</v>
      </c>
      <c r="E317" s="2">
        <v>3000000000</v>
      </c>
      <c r="F317" s="4">
        <v>44404</v>
      </c>
      <c r="G317">
        <f t="shared" si="13"/>
        <v>2021</v>
      </c>
      <c r="H317" t="s">
        <v>161</v>
      </c>
      <c r="I317" t="s">
        <v>342</v>
      </c>
      <c r="J317" t="s">
        <v>22</v>
      </c>
      <c r="K317" t="s">
        <v>23</v>
      </c>
      <c r="L317">
        <v>2016</v>
      </c>
      <c r="M317" t="s">
        <v>1028</v>
      </c>
      <c r="N317" t="str" cm="1">
        <f t="array" ref="N317">_xlfn.IFS(RIGHT(M317,1)="B",SUBSTITUTE(M317,"B","000000000"),RIGHT(M317,1)="M",SUBSTITUTE(M317,"M","000000"))</f>
        <v>$665000000</v>
      </c>
      <c r="O317" s="1" t="str">
        <f t="shared" si="14"/>
        <v>665000000</v>
      </c>
      <c r="P317" s="10">
        <v>665000000</v>
      </c>
      <c r="Q317" t="s">
        <v>1029</v>
      </c>
      <c r="R317" s="2" t="str" cm="1">
        <f t="array" ref="R317:T317">_xlfn.TEXTSPLIT(Q317,",")</f>
        <v>Playground Global</v>
      </c>
      <c r="S317" s="2" t="str">
        <v xml:space="preserve"> M12</v>
      </c>
      <c r="T317" s="2" t="str">
        <v xml:space="preserve"> BlackRock</v>
      </c>
      <c r="U317" s="2"/>
    </row>
    <row r="318" spans="1:21" x14ac:dyDescent="0.3">
      <c r="A318" t="s">
        <v>1030</v>
      </c>
      <c r="B318">
        <v>1</v>
      </c>
      <c r="C318" t="s">
        <v>58</v>
      </c>
      <c r="D318" t="str">
        <f t="shared" si="12"/>
        <v>3000000000</v>
      </c>
      <c r="E318" s="2">
        <v>3000000000</v>
      </c>
      <c r="F318" s="4">
        <v>44342</v>
      </c>
      <c r="G318">
        <f t="shared" si="13"/>
        <v>2021</v>
      </c>
      <c r="H318" t="s">
        <v>33</v>
      </c>
      <c r="I318" t="s">
        <v>34</v>
      </c>
      <c r="J318" t="s">
        <v>22</v>
      </c>
      <c r="K318" t="s">
        <v>23</v>
      </c>
      <c r="L318">
        <v>2017</v>
      </c>
      <c r="M318" t="s">
        <v>1031</v>
      </c>
      <c r="N318" t="str" cm="1">
        <f t="array" ref="N318">_xlfn.IFS(RIGHT(M318,1)="B",SUBSTITUTE(M318,"B","000000000"),RIGHT(M318,1)="M",SUBSTITUTE(M318,"M","000000"))</f>
        <v>$628000000</v>
      </c>
      <c r="O318" s="1" t="str">
        <f t="shared" si="14"/>
        <v>628000000</v>
      </c>
      <c r="P318" s="10">
        <v>628000000</v>
      </c>
      <c r="Q318" t="s">
        <v>1032</v>
      </c>
      <c r="R318" s="2" t="str" cm="1">
        <f t="array" ref="R318:T318">_xlfn.TEXTSPLIT(Q318,",")</f>
        <v>Dragoneer Investment Group</v>
      </c>
      <c r="S318" s="2" t="str">
        <v xml:space="preserve"> DST Global</v>
      </c>
      <c r="T318" s="2" t="str">
        <v xml:space="preserve"> Franklin Templeton</v>
      </c>
      <c r="U318" s="2"/>
    </row>
    <row r="319" spans="1:21" x14ac:dyDescent="0.3">
      <c r="A319" t="s">
        <v>1033</v>
      </c>
      <c r="B319">
        <v>1</v>
      </c>
      <c r="C319" t="s">
        <v>58</v>
      </c>
      <c r="D319" t="str">
        <f t="shared" si="12"/>
        <v>3000000000</v>
      </c>
      <c r="E319" s="2">
        <v>3000000000</v>
      </c>
      <c r="F319" s="4">
        <v>44280</v>
      </c>
      <c r="G319">
        <f t="shared" si="13"/>
        <v>2021</v>
      </c>
      <c r="H319" t="s">
        <v>27</v>
      </c>
      <c r="I319" t="s">
        <v>259</v>
      </c>
      <c r="J319" t="s">
        <v>191</v>
      </c>
      <c r="K319" t="s">
        <v>40</v>
      </c>
      <c r="L319">
        <v>2020</v>
      </c>
      <c r="M319" t="s">
        <v>146</v>
      </c>
      <c r="N319" t="str" cm="1">
        <f t="array" ref="N319">_xlfn.IFS(RIGHT(M319,1)="B",SUBSTITUTE(M319,"B","000000000"),RIGHT(M319,1)="M",SUBSTITUTE(M319,"M","000000"))</f>
        <v>$1000000000</v>
      </c>
      <c r="O319" s="1" t="str">
        <f t="shared" si="14"/>
        <v>1000000000</v>
      </c>
      <c r="P319" s="10">
        <v>1000000000</v>
      </c>
      <c r="Q319" t="s">
        <v>1034</v>
      </c>
      <c r="R319" s="2" t="str" cm="1">
        <f t="array" ref="R319:T319">_xlfn.TEXTSPLIT(Q319,",")</f>
        <v>Coatue Management</v>
      </c>
      <c r="S319" s="2" t="str">
        <v xml:space="preserve"> Atlantic Food Labs</v>
      </c>
      <c r="T319" s="2" t="str">
        <v xml:space="preserve"> DST Global</v>
      </c>
      <c r="U319" s="2"/>
    </row>
    <row r="320" spans="1:21" x14ac:dyDescent="0.3">
      <c r="A320" t="s">
        <v>1035</v>
      </c>
      <c r="B320">
        <v>1</v>
      </c>
      <c r="C320" t="s">
        <v>58</v>
      </c>
      <c r="D320" t="str">
        <f t="shared" si="12"/>
        <v>3000000000</v>
      </c>
      <c r="E320" s="2">
        <v>3000000000</v>
      </c>
      <c r="F320" s="4">
        <v>43837</v>
      </c>
      <c r="G320">
        <f t="shared" si="13"/>
        <v>2020</v>
      </c>
      <c r="H320" t="s">
        <v>33</v>
      </c>
      <c r="I320" t="s">
        <v>1036</v>
      </c>
      <c r="J320" t="s">
        <v>22</v>
      </c>
      <c r="K320" t="s">
        <v>23</v>
      </c>
      <c r="L320">
        <v>2006</v>
      </c>
      <c r="M320" t="s">
        <v>1037</v>
      </c>
      <c r="N320" t="str" cm="1">
        <f t="array" ref="N320">_xlfn.IFS(RIGHT(M320,1)="B",SUBSTITUTE(M320,"B","000000000"),RIGHT(M320,1)="M",SUBSTITUTE(M320,"M","000000"))</f>
        <v>$475000000</v>
      </c>
      <c r="O320" s="1" t="str">
        <f t="shared" si="14"/>
        <v>475000000</v>
      </c>
      <c r="P320" s="10">
        <v>475000000</v>
      </c>
      <c r="Q320" t="s">
        <v>1038</v>
      </c>
      <c r="R320" s="2" t="str" cm="1">
        <f t="array" ref="R320:T320">_xlfn.TEXTSPLIT(Q320,",")</f>
        <v>Susquehanna Growth Equity</v>
      </c>
      <c r="S320" s="2" t="str">
        <v xml:space="preserve"> Citi Ventures</v>
      </c>
      <c r="T320" s="2" t="str">
        <v xml:space="preserve"> ICONIQ Capital</v>
      </c>
      <c r="U320" s="2"/>
    </row>
    <row r="321" spans="1:21" x14ac:dyDescent="0.3">
      <c r="A321" t="s">
        <v>1039</v>
      </c>
      <c r="B321">
        <v>1</v>
      </c>
      <c r="C321" t="s">
        <v>58</v>
      </c>
      <c r="D321" t="str">
        <f t="shared" si="12"/>
        <v>3000000000</v>
      </c>
      <c r="E321" s="2">
        <v>3000000000</v>
      </c>
      <c r="F321" s="4">
        <v>43833</v>
      </c>
      <c r="G321">
        <f t="shared" si="13"/>
        <v>2020</v>
      </c>
      <c r="H321" t="s">
        <v>27</v>
      </c>
      <c r="I321" t="s">
        <v>526</v>
      </c>
      <c r="J321" t="s">
        <v>527</v>
      </c>
      <c r="K321" t="s">
        <v>517</v>
      </c>
      <c r="L321">
        <v>2018</v>
      </c>
      <c r="M321" t="s">
        <v>1040</v>
      </c>
      <c r="N321" t="str" cm="1">
        <f t="array" ref="N321">_xlfn.IFS(RIGHT(M321,1)="B",SUBSTITUTE(M321,"B","000000000"),RIGHT(M321,1)="M",SUBSTITUTE(M321,"M","000000"))</f>
        <v>$788000000</v>
      </c>
      <c r="O321" s="1" t="str">
        <f t="shared" si="14"/>
        <v>788000000</v>
      </c>
      <c r="P321" s="10">
        <v>788000000</v>
      </c>
      <c r="Q321" t="s">
        <v>1041</v>
      </c>
      <c r="R321" s="2" t="str" cm="1">
        <f t="array" ref="R321:T321">_xlfn.TEXTSPLIT(Q321,",")</f>
        <v>Monashees+</v>
      </c>
      <c r="S321" s="2" t="str">
        <v xml:space="preserve"> Andreessen Horowitz</v>
      </c>
      <c r="T321" s="2" t="str">
        <v xml:space="preserve"> QED Investors</v>
      </c>
      <c r="U321" s="2"/>
    </row>
    <row r="322" spans="1:21" x14ac:dyDescent="0.3">
      <c r="A322" t="s">
        <v>1042</v>
      </c>
      <c r="B322">
        <v>1</v>
      </c>
      <c r="C322" t="s">
        <v>58</v>
      </c>
      <c r="D322" t="str">
        <f t="shared" si="12"/>
        <v>3000000000</v>
      </c>
      <c r="E322" s="2">
        <v>3000000000</v>
      </c>
      <c r="F322" s="4">
        <v>44425</v>
      </c>
      <c r="G322">
        <f t="shared" si="13"/>
        <v>2021</v>
      </c>
      <c r="H322" t="s">
        <v>27</v>
      </c>
      <c r="I322" t="s">
        <v>526</v>
      </c>
      <c r="J322" t="s">
        <v>527</v>
      </c>
      <c r="K322" t="s">
        <v>517</v>
      </c>
      <c r="L322">
        <v>2011</v>
      </c>
      <c r="M322" t="s">
        <v>1031</v>
      </c>
      <c r="N322" t="str" cm="1">
        <f t="array" ref="N322">_xlfn.IFS(RIGHT(M322,1)="B",SUBSTITUTE(M322,"B","000000000"),RIGHT(M322,1)="M",SUBSTITUTE(M322,"M","000000"))</f>
        <v>$628000000</v>
      </c>
      <c r="O322" s="1" t="str">
        <f t="shared" si="14"/>
        <v>628000000</v>
      </c>
      <c r="P322" s="10">
        <v>628000000</v>
      </c>
      <c r="Q322" t="s">
        <v>1043</v>
      </c>
      <c r="R322" s="2" t="str" cm="1">
        <f t="array" ref="R322:T322">_xlfn.TEXTSPLIT(Q322,",")</f>
        <v>Kaszek Ventures</v>
      </c>
      <c r="S322" s="2" t="str">
        <v xml:space="preserve"> Qualcomm Ventures</v>
      </c>
      <c r="T322" s="2" t="str">
        <v xml:space="preserve"> Accel</v>
      </c>
      <c r="U322" s="2"/>
    </row>
    <row r="323" spans="1:21" x14ac:dyDescent="0.3">
      <c r="A323" t="s">
        <v>1044</v>
      </c>
      <c r="B323">
        <v>1</v>
      </c>
      <c r="C323" t="s">
        <v>58</v>
      </c>
      <c r="D323" t="str">
        <f t="shared" ref="D323:D386" si="15">SUBSTITUTE(RIGHT(C323,LEN(C323)-1),"B","000000000")</f>
        <v>3000000000</v>
      </c>
      <c r="E323" s="2">
        <v>3000000000</v>
      </c>
      <c r="F323" s="4">
        <v>43347</v>
      </c>
      <c r="G323">
        <f t="shared" ref="G323:G386" si="16">YEAR(F323)</f>
        <v>2018</v>
      </c>
      <c r="H323" t="s">
        <v>57</v>
      </c>
      <c r="I323" t="s">
        <v>88</v>
      </c>
      <c r="J323" t="s">
        <v>89</v>
      </c>
      <c r="K323" t="s">
        <v>15</v>
      </c>
      <c r="L323">
        <v>2016</v>
      </c>
      <c r="M323" t="s">
        <v>146</v>
      </c>
      <c r="N323" t="str" cm="1">
        <f t="array" ref="N323">_xlfn.IFS(RIGHT(M323,1)="B",SUBSTITUTE(M323,"B","000000000"),RIGHT(M323,1)="M",SUBSTITUTE(M323,"M","000000"))</f>
        <v>$1000000000</v>
      </c>
      <c r="O323" s="1" t="str">
        <f t="shared" ref="O323:O386" si="17">IFERROR(RIGHT(N323,(LEN(N323))-1),"unknown")</f>
        <v>1000000000</v>
      </c>
      <c r="P323" s="10">
        <v>1000000000</v>
      </c>
      <c r="Q323" t="s">
        <v>1045</v>
      </c>
      <c r="R323" s="2" t="str" cm="1">
        <f t="array" ref="R323:T323">_xlfn.TEXTSPLIT(Q323,",")</f>
        <v>DST Global</v>
      </c>
      <c r="S323" s="2" t="str">
        <v xml:space="preserve"> Lightspeed Venture Partners</v>
      </c>
      <c r="T323" s="2" t="str">
        <v xml:space="preserve"> Microsoft ScaleUp</v>
      </c>
      <c r="U323" s="2"/>
    </row>
    <row r="324" spans="1:21" x14ac:dyDescent="0.3">
      <c r="A324" t="s">
        <v>1046</v>
      </c>
      <c r="B324">
        <v>1</v>
      </c>
      <c r="C324" t="s">
        <v>58</v>
      </c>
      <c r="D324" t="str">
        <f t="shared" si="15"/>
        <v>3000000000</v>
      </c>
      <c r="E324" s="2">
        <v>3000000000</v>
      </c>
      <c r="F324" s="4">
        <v>43738</v>
      </c>
      <c r="G324">
        <f t="shared" si="16"/>
        <v>2019</v>
      </c>
      <c r="H324" t="s">
        <v>45</v>
      </c>
      <c r="I324" t="s">
        <v>1047</v>
      </c>
      <c r="J324" t="s">
        <v>22</v>
      </c>
      <c r="K324" t="s">
        <v>23</v>
      </c>
      <c r="L324">
        <v>2014</v>
      </c>
      <c r="M324" t="s">
        <v>921</v>
      </c>
      <c r="N324" t="str" cm="1">
        <f t="array" ref="N324">_xlfn.IFS(RIGHT(M324,1)="B",SUBSTITUTE(M324,"B","000000000"),RIGHT(M324,1)="M",SUBSTITUTE(M324,"M","000000"))</f>
        <v>$722000000</v>
      </c>
      <c r="O324" s="1" t="str">
        <f t="shared" si="17"/>
        <v>722000000</v>
      </c>
      <c r="P324" s="10">
        <v>722000000</v>
      </c>
      <c r="Q324" t="s">
        <v>1048</v>
      </c>
      <c r="R324" s="2" t="str" cm="1">
        <f t="array" ref="R324:T324">_xlfn.TEXTSPLIT(Q324,",")</f>
        <v>Founders Fund</v>
      </c>
      <c r="S324" s="2" t="str">
        <v xml:space="preserve"> Quantum Energy Partners</v>
      </c>
      <c r="T324" s="2" t="str">
        <v xml:space="preserve"> Bedrock Capital</v>
      </c>
      <c r="U324" s="2"/>
    </row>
    <row r="325" spans="1:21" x14ac:dyDescent="0.3">
      <c r="A325" t="s">
        <v>1049</v>
      </c>
      <c r="B325">
        <v>1</v>
      </c>
      <c r="C325" t="s">
        <v>58</v>
      </c>
      <c r="D325" t="str">
        <f t="shared" si="15"/>
        <v>3000000000</v>
      </c>
      <c r="E325" s="2">
        <v>3000000000</v>
      </c>
      <c r="F325" s="4">
        <v>44307</v>
      </c>
      <c r="G325">
        <f t="shared" si="16"/>
        <v>2021</v>
      </c>
      <c r="H325" t="s">
        <v>45</v>
      </c>
      <c r="I325" t="s">
        <v>304</v>
      </c>
      <c r="J325" t="s">
        <v>22</v>
      </c>
      <c r="K325" t="s">
        <v>23</v>
      </c>
      <c r="L325">
        <v>2003</v>
      </c>
      <c r="M325" t="s">
        <v>1050</v>
      </c>
      <c r="N325" t="str" cm="1">
        <f t="array" ref="N325">_xlfn.IFS(RIGHT(M325,1)="B",SUBSTITUTE(M325,"B","000000000"),RIGHT(M325,1)="M",SUBSTITUTE(M325,"M","000000"))</f>
        <v>$360000000</v>
      </c>
      <c r="O325" s="1" t="str">
        <f t="shared" si="17"/>
        <v>360000000</v>
      </c>
      <c r="P325" s="10">
        <v>360000000</v>
      </c>
      <c r="Q325" t="s">
        <v>1051</v>
      </c>
      <c r="R325" s="2" t="str" cm="1">
        <f t="array" ref="R325:T325">_xlfn.TEXTSPLIT(Q325,",")</f>
        <v>Silversmith Capital Partners</v>
      </c>
      <c r="S325" s="2" t="str">
        <v xml:space="preserve"> Susquehanna Growth Equity</v>
      </c>
      <c r="T325" s="2" t="str">
        <v xml:space="preserve"> Tiger Global Management</v>
      </c>
      <c r="U325" s="2"/>
    </row>
    <row r="326" spans="1:21" x14ac:dyDescent="0.3">
      <c r="A326" t="s">
        <v>1052</v>
      </c>
      <c r="B326">
        <v>1</v>
      </c>
      <c r="C326" t="s">
        <v>58</v>
      </c>
      <c r="D326" t="str">
        <f t="shared" si="15"/>
        <v>3000000000</v>
      </c>
      <c r="E326" s="2">
        <v>3000000000</v>
      </c>
      <c r="F326" s="4">
        <v>42493</v>
      </c>
      <c r="G326">
        <f t="shared" si="16"/>
        <v>2016</v>
      </c>
      <c r="H326" t="s">
        <v>87</v>
      </c>
      <c r="I326" t="s">
        <v>207</v>
      </c>
      <c r="J326" t="s">
        <v>22</v>
      </c>
      <c r="K326" t="s">
        <v>23</v>
      </c>
      <c r="L326">
        <v>2007</v>
      </c>
      <c r="M326" t="s">
        <v>849</v>
      </c>
      <c r="N326" t="str" cm="1">
        <f t="array" ref="N326">_xlfn.IFS(RIGHT(M326,1)="B",SUBSTITUTE(M326,"B","000000000"),RIGHT(M326,1)="M",SUBSTITUTE(M326,"M","000000"))</f>
        <v>$500000000</v>
      </c>
      <c r="O326" s="1" t="str">
        <f t="shared" si="17"/>
        <v>500000000</v>
      </c>
      <c r="P326" s="10">
        <v>500000000</v>
      </c>
      <c r="Q326" t="s">
        <v>1053</v>
      </c>
      <c r="R326" s="2" t="str" cm="1">
        <f t="array" ref="R326">_xlfn.TEXTSPLIT(Q326,",")</f>
        <v>Iconiq Capital</v>
      </c>
      <c r="S326" s="2"/>
      <c r="T326" s="2"/>
      <c r="U326" s="2"/>
    </row>
    <row r="327" spans="1:21" x14ac:dyDescent="0.3">
      <c r="A327" t="s">
        <v>1054</v>
      </c>
      <c r="B327">
        <v>1</v>
      </c>
      <c r="C327" t="s">
        <v>58</v>
      </c>
      <c r="D327" t="str">
        <f t="shared" si="15"/>
        <v>3000000000</v>
      </c>
      <c r="E327" s="2">
        <v>3000000000</v>
      </c>
      <c r="F327" s="4">
        <v>44368</v>
      </c>
      <c r="G327">
        <f t="shared" si="16"/>
        <v>2021</v>
      </c>
      <c r="H327" t="s">
        <v>33</v>
      </c>
      <c r="J327" t="s">
        <v>224</v>
      </c>
      <c r="K327" t="s">
        <v>15</v>
      </c>
      <c r="L327">
        <v>2015</v>
      </c>
      <c r="M327" t="s">
        <v>1055</v>
      </c>
      <c r="N327" t="str" cm="1">
        <f t="array" ref="N327">_xlfn.IFS(RIGHT(M327,1)="B",SUBSTITUTE(M327,"B","000000000"),RIGHT(M327,1)="M",SUBSTITUTE(M327,"M","000000"))</f>
        <v>$328000000</v>
      </c>
      <c r="O327" s="1" t="str">
        <f t="shared" si="17"/>
        <v>328000000</v>
      </c>
      <c r="P327" s="10">
        <v>328000000</v>
      </c>
      <c r="Q327" t="s">
        <v>1056</v>
      </c>
      <c r="R327" s="2" t="str" cm="1">
        <f t="array" ref="R327:T327">_xlfn.TEXTSPLIT(Q327,",")</f>
        <v>Tiger Global Management</v>
      </c>
      <c r="S327" s="2" t="str">
        <v xml:space="preserve"> Tiger Brokers</v>
      </c>
      <c r="T327" s="2" t="str">
        <v xml:space="preserve"> DCM Ventures</v>
      </c>
      <c r="U327" s="2"/>
    </row>
    <row r="328" spans="1:21" x14ac:dyDescent="0.3">
      <c r="A328" t="s">
        <v>1057</v>
      </c>
      <c r="B328">
        <v>1</v>
      </c>
      <c r="C328" t="s">
        <v>58</v>
      </c>
      <c r="D328" t="str">
        <f t="shared" si="15"/>
        <v>3000000000</v>
      </c>
      <c r="E328" s="2">
        <v>3000000000</v>
      </c>
      <c r="F328" s="4">
        <v>44545</v>
      </c>
      <c r="G328">
        <f t="shared" si="16"/>
        <v>2021</v>
      </c>
      <c r="H328" t="s">
        <v>33</v>
      </c>
      <c r="I328" t="s">
        <v>34</v>
      </c>
      <c r="J328" t="s">
        <v>22</v>
      </c>
      <c r="K328" t="s">
        <v>23</v>
      </c>
      <c r="L328">
        <v>2017</v>
      </c>
      <c r="M328" t="s">
        <v>1058</v>
      </c>
      <c r="N328" t="str" cm="1">
        <f t="array" ref="N328">_xlfn.IFS(RIGHT(M328,1)="B",SUBSTITUTE(M328,"B","000000000"),RIGHT(M328,1)="M",SUBSTITUTE(M328,"M","000000"))</f>
        <v>$487000000</v>
      </c>
      <c r="O328" s="1" t="str">
        <f t="shared" si="17"/>
        <v>487000000</v>
      </c>
      <c r="P328" s="10">
        <v>487000000</v>
      </c>
      <c r="Q328" t="s">
        <v>1059</v>
      </c>
      <c r="R328" s="2" t="str" cm="1">
        <f t="array" ref="R328:T328">_xlfn.TEXTSPLIT(Q328,",")</f>
        <v>Andreessen Horowitz</v>
      </c>
      <c r="S328" s="2" t="str">
        <v xml:space="preserve"> Blockchain Capital</v>
      </c>
      <c r="T328" s="2" t="str">
        <v xml:space="preserve"> Lux Capital</v>
      </c>
      <c r="U328" s="2"/>
    </row>
    <row r="329" spans="1:21" x14ac:dyDescent="0.3">
      <c r="A329" t="s">
        <v>1060</v>
      </c>
      <c r="B329">
        <v>1</v>
      </c>
      <c r="C329" t="s">
        <v>58</v>
      </c>
      <c r="D329" t="str">
        <f t="shared" si="15"/>
        <v>3000000000</v>
      </c>
      <c r="E329" s="2">
        <v>3000000000</v>
      </c>
      <c r="F329" s="4">
        <v>44266</v>
      </c>
      <c r="G329">
        <f t="shared" si="16"/>
        <v>2021</v>
      </c>
      <c r="H329" t="s">
        <v>33</v>
      </c>
      <c r="I329" t="s">
        <v>1061</v>
      </c>
      <c r="J329" t="s">
        <v>22</v>
      </c>
      <c r="K329" t="s">
        <v>23</v>
      </c>
      <c r="L329">
        <v>2017</v>
      </c>
      <c r="M329" t="s">
        <v>146</v>
      </c>
      <c r="N329" t="str" cm="1">
        <f t="array" ref="N329">_xlfn.IFS(RIGHT(M329,1)="B",SUBSTITUTE(M329,"B","000000000"),RIGHT(M329,1)="M",SUBSTITUTE(M329,"M","000000"))</f>
        <v>$1000000000</v>
      </c>
      <c r="O329" s="1" t="str">
        <f t="shared" si="17"/>
        <v>1000000000</v>
      </c>
      <c r="P329" s="10">
        <v>1000000000</v>
      </c>
      <c r="Q329" t="s">
        <v>1062</v>
      </c>
      <c r="R329" s="2" t="str" cm="1">
        <f t="array" ref="R329:T329">_xlfn.TEXTSPLIT(Q329,",")</f>
        <v>ConsenSys Ventures</v>
      </c>
      <c r="S329" s="2" t="str">
        <v xml:space="preserve"> Valar Ventures</v>
      </c>
      <c r="T329" s="2" t="str">
        <v xml:space="preserve"> PUC</v>
      </c>
      <c r="U329" s="2"/>
    </row>
    <row r="330" spans="1:21" x14ac:dyDescent="0.3">
      <c r="A330" t="s">
        <v>1063</v>
      </c>
      <c r="B330">
        <v>1</v>
      </c>
      <c r="C330" t="s">
        <v>58</v>
      </c>
      <c r="D330" t="str">
        <f t="shared" si="15"/>
        <v>3000000000</v>
      </c>
      <c r="E330" s="2">
        <v>3000000000</v>
      </c>
      <c r="F330" s="4">
        <v>44222</v>
      </c>
      <c r="G330">
        <f t="shared" si="16"/>
        <v>2021</v>
      </c>
      <c r="H330" t="s">
        <v>45</v>
      </c>
      <c r="I330" t="s">
        <v>531</v>
      </c>
      <c r="J330" t="s">
        <v>22</v>
      </c>
      <c r="K330" t="s">
        <v>23</v>
      </c>
      <c r="L330">
        <v>2013</v>
      </c>
      <c r="M330" t="s">
        <v>1064</v>
      </c>
      <c r="N330" t="str" cm="1">
        <f t="array" ref="N330">_xlfn.IFS(RIGHT(M330,1)="B",SUBSTITUTE(M330,"B","000000000"),RIGHT(M330,1)="M",SUBSTITUTE(M330,"M","000000"))</f>
        <v>$351000000</v>
      </c>
      <c r="O330" s="1" t="str">
        <f t="shared" si="17"/>
        <v>351000000</v>
      </c>
      <c r="P330" s="10">
        <v>351000000</v>
      </c>
      <c r="Q330" t="s">
        <v>1065</v>
      </c>
      <c r="R330" s="2" t="str" cm="1">
        <f t="array" ref="R330:S330">_xlfn.TEXTSPLIT(Q330,",")</f>
        <v>ICONIQ Capital</v>
      </c>
      <c r="S330" s="2" t="str">
        <v xml:space="preserve"> OpenView Venture Partners</v>
      </c>
      <c r="T330" s="2"/>
      <c r="U330" s="2"/>
    </row>
    <row r="331" spans="1:21" x14ac:dyDescent="0.3">
      <c r="A331" t="s">
        <v>1066</v>
      </c>
      <c r="B331">
        <v>1</v>
      </c>
      <c r="C331" t="s">
        <v>58</v>
      </c>
      <c r="D331" t="str">
        <f t="shared" si="15"/>
        <v>3000000000</v>
      </c>
      <c r="E331" s="2">
        <v>3000000000</v>
      </c>
      <c r="F331" s="4">
        <v>44398</v>
      </c>
      <c r="G331">
        <f t="shared" si="16"/>
        <v>2021</v>
      </c>
      <c r="H331" t="s">
        <v>129</v>
      </c>
      <c r="I331" t="s">
        <v>34</v>
      </c>
      <c r="J331" t="s">
        <v>22</v>
      </c>
      <c r="K331" t="s">
        <v>23</v>
      </c>
      <c r="L331">
        <v>2015</v>
      </c>
      <c r="M331" t="s">
        <v>739</v>
      </c>
      <c r="N331" t="str" cm="1">
        <f t="array" ref="N331">_xlfn.IFS(RIGHT(M331,1)="B",SUBSTITUTE(M331,"B","000000000"),RIGHT(M331,1)="M",SUBSTITUTE(M331,"M","000000"))</f>
        <v>$523000000</v>
      </c>
      <c r="O331" s="1" t="str">
        <f t="shared" si="17"/>
        <v>523000000</v>
      </c>
      <c r="P331" s="10">
        <v>523000000</v>
      </c>
      <c r="Q331" t="s">
        <v>1067</v>
      </c>
      <c r="R331" s="2" t="str" cm="1">
        <f t="array" ref="R331:T331">_xlfn.TEXTSPLIT(Q331,",")</f>
        <v>Brookfield Asset Management</v>
      </c>
      <c r="S331" s="2" t="str">
        <v xml:space="preserve"> Blackstone</v>
      </c>
      <c r="T331" s="2" t="str">
        <v xml:space="preserve"> Data Collective</v>
      </c>
      <c r="U331" s="2"/>
    </row>
    <row r="332" spans="1:21" x14ac:dyDescent="0.3">
      <c r="A332" t="s">
        <v>1068</v>
      </c>
      <c r="B332">
        <v>1</v>
      </c>
      <c r="C332" t="s">
        <v>58</v>
      </c>
      <c r="D332" t="str">
        <f t="shared" si="15"/>
        <v>3000000000</v>
      </c>
      <c r="E332" s="2">
        <v>3000000000</v>
      </c>
      <c r="F332" s="4">
        <v>43235</v>
      </c>
      <c r="G332">
        <f t="shared" si="16"/>
        <v>2018</v>
      </c>
      <c r="H332" t="s">
        <v>33</v>
      </c>
      <c r="I332" t="s">
        <v>204</v>
      </c>
      <c r="J332" t="s">
        <v>22</v>
      </c>
      <c r="K332" t="s">
        <v>23</v>
      </c>
      <c r="L332">
        <v>2013</v>
      </c>
      <c r="M332" t="s">
        <v>1069</v>
      </c>
      <c r="N332" t="str" cm="1">
        <f t="array" ref="N332">_xlfn.IFS(RIGHT(M332,1)="B",SUBSTITUTE(M332,"B","000000000"),RIGHT(M332,1)="M",SUBSTITUTE(M332,"M","000000"))</f>
        <v>$711000000</v>
      </c>
      <c r="O332" s="1" t="str">
        <f t="shared" si="17"/>
        <v>711000000</v>
      </c>
      <c r="P332" s="10">
        <v>711000000</v>
      </c>
      <c r="Q332" t="s">
        <v>1070</v>
      </c>
      <c r="R332" s="2" t="str" cm="1">
        <f t="array" ref="R332:T332">_xlfn.TEXTSPLIT(Q332,",")</f>
        <v>General Catalyst</v>
      </c>
      <c r="S332" s="2" t="str">
        <v xml:space="preserve"> Digital Currency Group</v>
      </c>
      <c r="T332" s="2" t="str">
        <v xml:space="preserve"> Accel</v>
      </c>
      <c r="U332" s="2"/>
    </row>
    <row r="333" spans="1:21" x14ac:dyDescent="0.3">
      <c r="A333" t="s">
        <v>1071</v>
      </c>
      <c r="B333">
        <v>1</v>
      </c>
      <c r="C333" t="s">
        <v>58</v>
      </c>
      <c r="D333" t="str">
        <f t="shared" si="15"/>
        <v>3000000000</v>
      </c>
      <c r="E333" s="2">
        <v>3000000000</v>
      </c>
      <c r="F333" s="4">
        <v>43725</v>
      </c>
      <c r="G333">
        <f t="shared" si="16"/>
        <v>2019</v>
      </c>
      <c r="H333" t="s">
        <v>129</v>
      </c>
      <c r="I333" t="s">
        <v>1072</v>
      </c>
      <c r="J333" t="s">
        <v>53</v>
      </c>
      <c r="K333" t="s">
        <v>40</v>
      </c>
      <c r="L333">
        <v>2014</v>
      </c>
      <c r="M333" t="s">
        <v>1073</v>
      </c>
      <c r="N333" t="str" cm="1">
        <f t="array" ref="N333">_xlfn.IFS(RIGHT(M333,1)="B",SUBSTITUTE(M333,"B","000000000"),RIGHT(M333,1)="M",SUBSTITUTE(M333,"M","000000"))</f>
        <v>$975000000</v>
      </c>
      <c r="O333" s="1" t="str">
        <f t="shared" si="17"/>
        <v>975000000</v>
      </c>
      <c r="P333" s="10">
        <v>975000000</v>
      </c>
      <c r="Q333" t="s">
        <v>1074</v>
      </c>
      <c r="R333" s="2" t="str" cm="1">
        <f t="array" ref="R333:T333">_xlfn.TEXTSPLIT(Q333,",")</f>
        <v>Cambridge Innovation Capital</v>
      </c>
      <c r="S333" s="2" t="str">
        <v xml:space="preserve"> LGT Capital Partners</v>
      </c>
      <c r="T333" s="2" t="str">
        <v xml:space="preserve"> Escala Capital</v>
      </c>
      <c r="U333" s="2"/>
    </row>
    <row r="334" spans="1:21" x14ac:dyDescent="0.3">
      <c r="A334" t="s">
        <v>1075</v>
      </c>
      <c r="B334">
        <v>1</v>
      </c>
      <c r="C334" t="s">
        <v>58</v>
      </c>
      <c r="D334" t="str">
        <f t="shared" si="15"/>
        <v>3000000000</v>
      </c>
      <c r="E334" s="2">
        <v>3000000000</v>
      </c>
      <c r="F334" s="4">
        <v>44405</v>
      </c>
      <c r="G334">
        <f t="shared" si="16"/>
        <v>2021</v>
      </c>
      <c r="H334" t="s">
        <v>45</v>
      </c>
      <c r="I334" t="s">
        <v>259</v>
      </c>
      <c r="J334" t="s">
        <v>191</v>
      </c>
      <c r="K334" t="s">
        <v>40</v>
      </c>
      <c r="L334">
        <v>2013</v>
      </c>
      <c r="M334" t="s">
        <v>217</v>
      </c>
      <c r="N334" t="str" cm="1">
        <f t="array" ref="N334">_xlfn.IFS(RIGHT(M334,1)="B",SUBSTITUTE(M334,"B","000000000"),RIGHT(M334,1)="M",SUBSTITUTE(M334,"M","000000"))</f>
        <v>$333000000</v>
      </c>
      <c r="O334" s="1" t="str">
        <f t="shared" si="17"/>
        <v>333000000</v>
      </c>
      <c r="P334" s="10">
        <v>333000000</v>
      </c>
      <c r="Q334" t="s">
        <v>1076</v>
      </c>
      <c r="R334" s="2" t="str" cm="1">
        <f t="array" ref="R334:T334">_xlfn.TEXTSPLIT(Q334,",")</f>
        <v>Balderton Capital</v>
      </c>
      <c r="S334" s="2" t="str">
        <v xml:space="preserve"> General Catalyst</v>
      </c>
      <c r="T334" s="2" t="str">
        <v xml:space="preserve"> Tiger Global Management</v>
      </c>
      <c r="U334" s="2"/>
    </row>
    <row r="335" spans="1:21" x14ac:dyDescent="0.3">
      <c r="A335" t="s">
        <v>1077</v>
      </c>
      <c r="B335">
        <v>1</v>
      </c>
      <c r="C335" t="s">
        <v>58</v>
      </c>
      <c r="D335" t="str">
        <f t="shared" si="15"/>
        <v>3000000000</v>
      </c>
      <c r="E335" s="2">
        <v>3000000000</v>
      </c>
      <c r="F335" s="4">
        <v>44603</v>
      </c>
      <c r="G335">
        <f t="shared" si="16"/>
        <v>2022</v>
      </c>
      <c r="H335" t="s">
        <v>33</v>
      </c>
      <c r="I335" t="s">
        <v>1078</v>
      </c>
      <c r="J335" t="s">
        <v>22</v>
      </c>
      <c r="K335" t="s">
        <v>23</v>
      </c>
      <c r="L335">
        <v>2008</v>
      </c>
      <c r="M335" t="s">
        <v>269</v>
      </c>
      <c r="N335" t="str" cm="1">
        <f t="array" ref="N335">_xlfn.IFS(RIGHT(M335,1)="B",SUBSTITUTE(M335,"B","000000000"),RIGHT(M335,1)="M",SUBSTITUTE(M335,"M","000000"))</f>
        <v>$775000000</v>
      </c>
      <c r="O335" s="1" t="str">
        <f t="shared" si="17"/>
        <v>775000000</v>
      </c>
      <c r="P335" s="10">
        <v>775000000</v>
      </c>
      <c r="Q335" t="s">
        <v>1079</v>
      </c>
      <c r="R335" s="2" t="str" cm="1">
        <f t="array" ref="R335:T335">_xlfn.TEXTSPLIT(Q335,",")</f>
        <v>Battery Ventures</v>
      </c>
      <c r="S335" s="2" t="str">
        <v xml:space="preserve"> Andreessen Horowitz</v>
      </c>
      <c r="T335" s="2" t="str">
        <v xml:space="preserve"> Ribbit Capital</v>
      </c>
      <c r="U335" s="2"/>
    </row>
    <row r="336" spans="1:21" x14ac:dyDescent="0.3">
      <c r="A336" t="s">
        <v>1080</v>
      </c>
      <c r="B336">
        <v>1</v>
      </c>
      <c r="C336" t="s">
        <v>58</v>
      </c>
      <c r="D336" t="str">
        <f t="shared" si="15"/>
        <v>3000000000</v>
      </c>
      <c r="E336" s="2">
        <v>3000000000</v>
      </c>
      <c r="F336" s="4">
        <v>43523</v>
      </c>
      <c r="G336">
        <f t="shared" si="16"/>
        <v>2019</v>
      </c>
      <c r="H336" t="s">
        <v>57</v>
      </c>
      <c r="I336" t="s">
        <v>555</v>
      </c>
      <c r="J336" t="s">
        <v>89</v>
      </c>
      <c r="K336" t="s">
        <v>15</v>
      </c>
      <c r="L336">
        <v>2011</v>
      </c>
      <c r="M336" t="s">
        <v>146</v>
      </c>
      <c r="N336" t="str" cm="1">
        <f t="array" ref="N336">_xlfn.IFS(RIGHT(M336,1)="B",SUBSTITUTE(M336,"B","000000000"),RIGHT(M336,1)="M",SUBSTITUTE(M336,"M","000000"))</f>
        <v>$1000000000</v>
      </c>
      <c r="O336" s="1" t="str">
        <f t="shared" si="17"/>
        <v>1000000000</v>
      </c>
      <c r="P336" s="10">
        <v>1000000000</v>
      </c>
      <c r="Q336" t="s">
        <v>1081</v>
      </c>
      <c r="R336" s="2" t="str" cm="1">
        <f t="array" ref="R336:T336">_xlfn.TEXTSPLIT(Q336,",")</f>
        <v>Times Internet</v>
      </c>
      <c r="S336" s="2" t="str">
        <v xml:space="preserve"> Nexus Venture Partners</v>
      </c>
      <c r="T336" s="2" t="str">
        <v xml:space="preserve"> SoftBank Group</v>
      </c>
      <c r="U336" s="2"/>
    </row>
    <row r="337" spans="1:21" x14ac:dyDescent="0.3">
      <c r="A337" t="s">
        <v>1082</v>
      </c>
      <c r="B337">
        <v>1</v>
      </c>
      <c r="C337" t="s">
        <v>58</v>
      </c>
      <c r="D337" t="str">
        <f t="shared" si="15"/>
        <v>3000000000</v>
      </c>
      <c r="E337" s="2">
        <v>3000000000</v>
      </c>
      <c r="F337" s="4">
        <v>43664</v>
      </c>
      <c r="G337">
        <f t="shared" si="16"/>
        <v>2019</v>
      </c>
      <c r="H337" t="s">
        <v>173</v>
      </c>
      <c r="I337" t="s">
        <v>190</v>
      </c>
      <c r="J337" t="s">
        <v>191</v>
      </c>
      <c r="K337" t="s">
        <v>40</v>
      </c>
      <c r="L337">
        <v>2013</v>
      </c>
      <c r="M337" t="s">
        <v>146</v>
      </c>
      <c r="N337" t="str" cm="1">
        <f t="array" ref="N337">_xlfn.IFS(RIGHT(M337,1)="B",SUBSTITUTE(M337,"B","000000000"),RIGHT(M337,1)="M",SUBSTITUTE(M337,"M","000000"))</f>
        <v>$1000000000</v>
      </c>
      <c r="O337" s="1" t="str">
        <f t="shared" si="17"/>
        <v>1000000000</v>
      </c>
      <c r="P337" s="10">
        <v>1000000000</v>
      </c>
      <c r="Q337" t="s">
        <v>1083</v>
      </c>
      <c r="R337" s="2" t="str" cm="1">
        <f t="array" ref="R337:T337">_xlfn.TEXTSPLIT(Q337,",")</f>
        <v>Holtzbrinck Ventures</v>
      </c>
      <c r="S337" s="2" t="str">
        <v xml:space="preserve"> Unternehmertum Venture Capital</v>
      </c>
      <c r="T337" s="2" t="str">
        <v xml:space="preserve"> General Atlantic</v>
      </c>
      <c r="U337" s="2"/>
    </row>
    <row r="338" spans="1:21" x14ac:dyDescent="0.3">
      <c r="A338" t="s">
        <v>1084</v>
      </c>
      <c r="B338">
        <v>1</v>
      </c>
      <c r="C338" t="s">
        <v>58</v>
      </c>
      <c r="D338" t="str">
        <f t="shared" si="15"/>
        <v>3000000000</v>
      </c>
      <c r="E338" s="2">
        <v>3000000000</v>
      </c>
      <c r="F338" s="4">
        <v>44264</v>
      </c>
      <c r="G338">
        <f t="shared" si="16"/>
        <v>2021</v>
      </c>
      <c r="H338" t="s">
        <v>33</v>
      </c>
      <c r="I338" t="s">
        <v>34</v>
      </c>
      <c r="J338" t="s">
        <v>22</v>
      </c>
      <c r="K338" t="s">
        <v>23</v>
      </c>
      <c r="L338">
        <v>2016</v>
      </c>
      <c r="M338" t="s">
        <v>1085</v>
      </c>
      <c r="N338" t="str" cm="1">
        <f t="array" ref="N338">_xlfn.IFS(RIGHT(M338,1)="B",SUBSTITUTE(M338,"B","000000000"),RIGHT(M338,1)="M",SUBSTITUTE(M338,"M","000000"))</f>
        <v>$474000000</v>
      </c>
      <c r="O338" s="1" t="str">
        <f t="shared" si="17"/>
        <v>474000000</v>
      </c>
      <c r="P338" s="10">
        <v>474000000</v>
      </c>
      <c r="Q338" t="s">
        <v>1086</v>
      </c>
      <c r="R338" s="2" t="str" cm="1">
        <f t="array" ref="R338:T338">_xlfn.TEXTSPLIT(Q338,",")</f>
        <v>Green Visor Capital</v>
      </c>
      <c r="S338" s="2" t="str">
        <v xml:space="preserve"> CRE Venture Capital</v>
      </c>
      <c r="T338" s="2" t="str">
        <v xml:space="preserve"> Greycroft</v>
      </c>
      <c r="U338" s="2"/>
    </row>
    <row r="339" spans="1:21" x14ac:dyDescent="0.3">
      <c r="A339" t="s">
        <v>1087</v>
      </c>
      <c r="B339">
        <v>1</v>
      </c>
      <c r="C339" t="s">
        <v>58</v>
      </c>
      <c r="D339" t="str">
        <f t="shared" si="15"/>
        <v>3000000000</v>
      </c>
      <c r="E339" s="2">
        <v>3000000000</v>
      </c>
      <c r="F339" s="4">
        <v>44154</v>
      </c>
      <c r="G339">
        <f t="shared" si="16"/>
        <v>2020</v>
      </c>
      <c r="H339" t="s">
        <v>252</v>
      </c>
      <c r="I339" t="s">
        <v>133</v>
      </c>
      <c r="J339" t="s">
        <v>22</v>
      </c>
      <c r="K339" t="s">
        <v>23</v>
      </c>
      <c r="L339">
        <v>2013</v>
      </c>
      <c r="M339" t="s">
        <v>1088</v>
      </c>
      <c r="N339" t="str" cm="1">
        <f t="array" ref="N339">_xlfn.IFS(RIGHT(M339,1)="B",SUBSTITUTE(M339,"B","000000000"),RIGHT(M339,1)="M",SUBSTITUTE(M339,"M","000000"))</f>
        <v>$525000000</v>
      </c>
      <c r="O339" s="1" t="str">
        <f t="shared" si="17"/>
        <v>525000000</v>
      </c>
      <c r="P339" s="10">
        <v>525000000</v>
      </c>
      <c r="Q339" t="s">
        <v>1089</v>
      </c>
      <c r="R339" s="2" t="str" cm="1">
        <f t="array" ref="R339:T339">_xlfn.TEXTSPLIT(Q339,",")</f>
        <v>Sequoia Capital Israel</v>
      </c>
      <c r="S339" s="2" t="str">
        <v xml:space="preserve"> Scale Venture Partners</v>
      </c>
      <c r="T339" s="2" t="str">
        <v xml:space="preserve"> Commerce Ventures</v>
      </c>
      <c r="U339" s="2"/>
    </row>
    <row r="340" spans="1:21" x14ac:dyDescent="0.3">
      <c r="A340" t="s">
        <v>1090</v>
      </c>
      <c r="B340">
        <v>1</v>
      </c>
      <c r="C340" t="s">
        <v>58</v>
      </c>
      <c r="D340" t="str">
        <f t="shared" si="15"/>
        <v>3000000000</v>
      </c>
      <c r="E340" s="2">
        <v>3000000000</v>
      </c>
      <c r="F340" s="4">
        <v>44280</v>
      </c>
      <c r="G340">
        <f t="shared" si="16"/>
        <v>2021</v>
      </c>
      <c r="H340" t="s">
        <v>45</v>
      </c>
      <c r="I340" t="s">
        <v>133</v>
      </c>
      <c r="J340" t="s">
        <v>22</v>
      </c>
      <c r="K340" t="s">
        <v>23</v>
      </c>
      <c r="L340">
        <v>2014</v>
      </c>
      <c r="M340" t="s">
        <v>754</v>
      </c>
      <c r="N340" t="str" cm="1">
        <f t="array" ref="N340">_xlfn.IFS(RIGHT(M340,1)="B",SUBSTITUTE(M340,"B","000000000"),RIGHT(M340,1)="M",SUBSTITUTE(M340,"M","000000"))</f>
        <v>$535000000</v>
      </c>
      <c r="O340" s="1" t="str">
        <f t="shared" si="17"/>
        <v>535000000</v>
      </c>
      <c r="P340" s="10">
        <v>535000000</v>
      </c>
      <c r="Q340" t="s">
        <v>1091</v>
      </c>
      <c r="R340" s="2" t="str" cm="1">
        <f t="array" ref="R340:T340">_xlfn.TEXTSPLIT(Q340,",")</f>
        <v>Lightspeed Venture Partners</v>
      </c>
      <c r="S340" s="2" t="str">
        <v xml:space="preserve"> Lead Edge Capital</v>
      </c>
      <c r="T340" s="2" t="str">
        <v xml:space="preserve"> Coatue Management</v>
      </c>
      <c r="U340" s="2"/>
    </row>
    <row r="341" spans="1:21" x14ac:dyDescent="0.3">
      <c r="A341" t="s">
        <v>1092</v>
      </c>
      <c r="B341">
        <v>1</v>
      </c>
      <c r="C341" t="s">
        <v>58</v>
      </c>
      <c r="D341" t="str">
        <f t="shared" si="15"/>
        <v>3000000000</v>
      </c>
      <c r="E341" s="2">
        <v>3000000000</v>
      </c>
      <c r="F341" s="4">
        <v>44293</v>
      </c>
      <c r="G341">
        <f t="shared" si="16"/>
        <v>2021</v>
      </c>
      <c r="H341" t="s">
        <v>33</v>
      </c>
      <c r="I341" t="s">
        <v>88</v>
      </c>
      <c r="J341" t="s">
        <v>89</v>
      </c>
      <c r="K341" t="s">
        <v>15</v>
      </c>
      <c r="L341">
        <v>2017</v>
      </c>
      <c r="M341" t="s">
        <v>1093</v>
      </c>
      <c r="N341" t="str" cm="1">
        <f t="array" ref="N341">_xlfn.IFS(RIGHT(M341,1)="B",SUBSTITUTE(M341,"B","000000000"),RIGHT(M341,1)="M",SUBSTITUTE(M341,"M","000000"))</f>
        <v>$393000000</v>
      </c>
      <c r="O341" s="1" t="str">
        <f t="shared" si="17"/>
        <v>393000000</v>
      </c>
      <c r="P341" s="10">
        <v>393000000</v>
      </c>
      <c r="Q341" t="s">
        <v>1094</v>
      </c>
      <c r="R341" s="2" t="str" cm="1">
        <f t="array" ref="R341:T341">_xlfn.TEXTSPLIT(Q341,",")</f>
        <v>Tiger Global Management</v>
      </c>
      <c r="S341" s="2" t="str">
        <v xml:space="preserve"> Sequoia Capital India</v>
      </c>
      <c r="T341" s="2" t="str">
        <v xml:space="preserve"> Ribbit Capital</v>
      </c>
      <c r="U341" s="2"/>
    </row>
    <row r="342" spans="1:21" x14ac:dyDescent="0.3">
      <c r="A342" t="s">
        <v>1095</v>
      </c>
      <c r="B342">
        <v>1</v>
      </c>
      <c r="C342" t="s">
        <v>58</v>
      </c>
      <c r="D342" t="str">
        <f t="shared" si="15"/>
        <v>3000000000</v>
      </c>
      <c r="E342" s="2">
        <v>3000000000</v>
      </c>
      <c r="F342" s="4">
        <v>44574</v>
      </c>
      <c r="G342">
        <f t="shared" si="16"/>
        <v>2022</v>
      </c>
      <c r="H342" t="s">
        <v>33</v>
      </c>
      <c r="I342" t="s">
        <v>34</v>
      </c>
      <c r="J342" t="s">
        <v>22</v>
      </c>
      <c r="K342" t="s">
        <v>23</v>
      </c>
      <c r="L342">
        <v>2017</v>
      </c>
      <c r="M342" t="s">
        <v>453</v>
      </c>
      <c r="N342" t="str" cm="1">
        <f t="array" ref="N342">_xlfn.IFS(RIGHT(M342,1)="B",SUBSTITUTE(M342,"B","000000000"),RIGHT(M342,1)="M",SUBSTITUTE(M342,"M","000000"))</f>
        <v>$187000000</v>
      </c>
      <c r="O342" s="1" t="str">
        <f t="shared" si="17"/>
        <v>187000000</v>
      </c>
      <c r="P342" s="10">
        <v>187000000</v>
      </c>
      <c r="Q342" t="s">
        <v>1096</v>
      </c>
      <c r="R342" s="2" t="str" cm="1">
        <f t="array" ref="R342:T342">_xlfn.TEXTSPLIT(Q342,",")</f>
        <v>Coatue Management</v>
      </c>
      <c r="S342" s="2" t="str">
        <v xml:space="preserve"> BMO Capital</v>
      </c>
      <c r="T342" s="2" t="str">
        <v xml:space="preserve"> Schonfeld Strategic Advisors</v>
      </c>
      <c r="U342" s="2"/>
    </row>
    <row r="343" spans="1:21" x14ac:dyDescent="0.3">
      <c r="A343" t="s">
        <v>1097</v>
      </c>
      <c r="B343">
        <v>1</v>
      </c>
      <c r="C343" t="s">
        <v>58</v>
      </c>
      <c r="D343" t="str">
        <f t="shared" si="15"/>
        <v>3000000000</v>
      </c>
      <c r="E343" s="2">
        <v>3000000000</v>
      </c>
      <c r="F343" s="4">
        <v>43761</v>
      </c>
      <c r="G343">
        <f t="shared" si="16"/>
        <v>2019</v>
      </c>
      <c r="H343" t="s">
        <v>27</v>
      </c>
      <c r="I343" t="s">
        <v>1098</v>
      </c>
      <c r="J343" t="s">
        <v>14</v>
      </c>
      <c r="K343" t="s">
        <v>15</v>
      </c>
      <c r="L343">
        <v>2014</v>
      </c>
      <c r="M343" t="s">
        <v>1099</v>
      </c>
      <c r="N343" t="str" cm="1">
        <f t="array" ref="N343">_xlfn.IFS(RIGHT(M343,1)="B",SUBSTITUTE(M343,"B","000000000"),RIGHT(M343,1)="M",SUBSTITUTE(M343,"M","000000"))</f>
        <v>$612000000</v>
      </c>
      <c r="O343" s="1" t="str">
        <f t="shared" si="17"/>
        <v>612000000</v>
      </c>
      <c r="P343" s="10">
        <v>612000000</v>
      </c>
      <c r="Q343" t="s">
        <v>1100</v>
      </c>
      <c r="R343" s="2" t="str" cm="1">
        <f t="array" ref="R343:T343">_xlfn.TEXTSPLIT(Q343,",")</f>
        <v>Matrix Partners China</v>
      </c>
      <c r="S343" s="2" t="str">
        <v xml:space="preserve"> Bright Venture Capita</v>
      </c>
      <c r="T343" s="2" t="str">
        <v xml:space="preserve"> Shenzhen Capital Group</v>
      </c>
      <c r="U343" s="2"/>
    </row>
    <row r="344" spans="1:21" x14ac:dyDescent="0.3">
      <c r="A344" t="s">
        <v>1101</v>
      </c>
      <c r="B344">
        <v>1</v>
      </c>
      <c r="C344" t="s">
        <v>58</v>
      </c>
      <c r="D344" t="str">
        <f t="shared" si="15"/>
        <v>3000000000</v>
      </c>
      <c r="E344" s="2">
        <v>3000000000</v>
      </c>
      <c r="F344" s="4">
        <v>44278</v>
      </c>
      <c r="G344">
        <f t="shared" si="16"/>
        <v>2021</v>
      </c>
      <c r="H344" t="s">
        <v>45</v>
      </c>
      <c r="I344" t="s">
        <v>34</v>
      </c>
      <c r="J344" t="s">
        <v>22</v>
      </c>
      <c r="K344" t="s">
        <v>23</v>
      </c>
      <c r="L344">
        <v>2015</v>
      </c>
      <c r="M344" t="s">
        <v>1102</v>
      </c>
      <c r="N344" t="str" cm="1">
        <f t="array" ref="N344">_xlfn.IFS(RIGHT(M344,1)="B",SUBSTITUTE(M344,"B","000000000"),RIGHT(M344,1)="M",SUBSTITUTE(M344,"M","000000"))</f>
        <v>$329000000</v>
      </c>
      <c r="O344" s="1" t="str">
        <f t="shared" si="17"/>
        <v>329000000</v>
      </c>
      <c r="P344" s="10">
        <v>329000000</v>
      </c>
      <c r="Q344" t="s">
        <v>1103</v>
      </c>
      <c r="R344" s="2" t="str" cm="1">
        <f t="array" ref="R344:T344">_xlfn.TEXTSPLIT(Q344,",")</f>
        <v>Khosla Ventures</v>
      </c>
      <c r="S344" s="2" t="str">
        <v xml:space="preserve"> Thrive Capital</v>
      </c>
      <c r="T344" s="2" t="str">
        <v xml:space="preserve"> Y Combinator</v>
      </c>
      <c r="U344" s="2"/>
    </row>
    <row r="345" spans="1:21" x14ac:dyDescent="0.3">
      <c r="A345" t="s">
        <v>1104</v>
      </c>
      <c r="B345">
        <v>1</v>
      </c>
      <c r="C345" t="s">
        <v>58</v>
      </c>
      <c r="D345" t="str">
        <f t="shared" si="15"/>
        <v>3000000000</v>
      </c>
      <c r="E345" s="2">
        <v>3000000000</v>
      </c>
      <c r="F345" s="4">
        <v>44418</v>
      </c>
      <c r="G345">
        <f t="shared" si="16"/>
        <v>2021</v>
      </c>
      <c r="H345" t="s">
        <v>45</v>
      </c>
      <c r="I345" t="s">
        <v>396</v>
      </c>
      <c r="J345" t="s">
        <v>22</v>
      </c>
      <c r="K345" t="s">
        <v>23</v>
      </c>
      <c r="L345">
        <v>2014</v>
      </c>
      <c r="M345" t="s">
        <v>1105</v>
      </c>
      <c r="N345" t="str" cm="1">
        <f t="array" ref="N345">_xlfn.IFS(RIGHT(M345,1)="B",SUBSTITUTE(M345,"B","000000000"),RIGHT(M345,1)="M",SUBSTITUTE(M345,"M","000000"))</f>
        <v>$330000000</v>
      </c>
      <c r="O345" s="1" t="str">
        <f t="shared" si="17"/>
        <v>330000000</v>
      </c>
      <c r="P345" s="10">
        <v>330000000</v>
      </c>
      <c r="Q345" t="s">
        <v>1106</v>
      </c>
      <c r="R345" s="2" t="str" cm="1">
        <f t="array" ref="R345:T345">_xlfn.TEXTSPLIT(Q345,",")</f>
        <v>Uncork Capital</v>
      </c>
      <c r="S345" s="2" t="str">
        <v xml:space="preserve"> Threshold Ventures</v>
      </c>
      <c r="T345" s="2" t="str">
        <v xml:space="preserve"> Bloomberg Beta</v>
      </c>
      <c r="U345" s="2"/>
    </row>
    <row r="346" spans="1:21" x14ac:dyDescent="0.3">
      <c r="A346" t="s">
        <v>1107</v>
      </c>
      <c r="B346">
        <v>1</v>
      </c>
      <c r="C346" t="s">
        <v>58</v>
      </c>
      <c r="D346" t="str">
        <f t="shared" si="15"/>
        <v>3000000000</v>
      </c>
      <c r="E346" s="2">
        <v>3000000000</v>
      </c>
      <c r="F346" s="4">
        <v>44376</v>
      </c>
      <c r="G346">
        <f t="shared" si="16"/>
        <v>2021</v>
      </c>
      <c r="H346" t="s">
        <v>45</v>
      </c>
      <c r="I346" t="s">
        <v>1108</v>
      </c>
      <c r="J346" t="s">
        <v>22</v>
      </c>
      <c r="K346" t="s">
        <v>23</v>
      </c>
      <c r="L346">
        <v>2010</v>
      </c>
      <c r="M346" t="s">
        <v>1109</v>
      </c>
      <c r="N346" t="str" cm="1">
        <f t="array" ref="N346">_xlfn.IFS(RIGHT(M346,1)="B",SUBSTITUTE(M346,"B","000000000"),RIGHT(M346,1)="M",SUBSTITUTE(M346,"M","000000"))</f>
        <v>$170000000</v>
      </c>
      <c r="O346" s="1" t="str">
        <f t="shared" si="17"/>
        <v>170000000</v>
      </c>
      <c r="P346" s="10">
        <v>170000000</v>
      </c>
      <c r="Q346" t="s">
        <v>1110</v>
      </c>
      <c r="R346" s="2" t="str" cm="1">
        <f t="array" ref="R346:T346">_xlfn.TEXTSPLIT(Q346,",")</f>
        <v>Spectrum Equity</v>
      </c>
      <c r="S346" s="2" t="str">
        <v xml:space="preserve"> ICONIQ Capital</v>
      </c>
      <c r="T346" s="2" t="str">
        <v xml:space="preserve"> Grayhawk Capital</v>
      </c>
      <c r="U346" s="2"/>
    </row>
    <row r="347" spans="1:21" x14ac:dyDescent="0.3">
      <c r="A347" t="s">
        <v>1111</v>
      </c>
      <c r="B347">
        <v>1</v>
      </c>
      <c r="C347" t="s">
        <v>58</v>
      </c>
      <c r="D347" t="str">
        <f t="shared" si="15"/>
        <v>3000000000</v>
      </c>
      <c r="E347" s="2">
        <v>3000000000</v>
      </c>
      <c r="F347" s="4">
        <v>44300</v>
      </c>
      <c r="G347">
        <f t="shared" si="16"/>
        <v>2021</v>
      </c>
      <c r="H347" t="s">
        <v>87</v>
      </c>
      <c r="I347" t="s">
        <v>34</v>
      </c>
      <c r="J347" t="s">
        <v>22</v>
      </c>
      <c r="K347" t="s">
        <v>23</v>
      </c>
      <c r="L347">
        <v>2015</v>
      </c>
      <c r="M347" t="s">
        <v>1112</v>
      </c>
      <c r="N347" t="str" cm="1">
        <f t="array" ref="N347">_xlfn.IFS(RIGHT(M347,1)="B",SUBSTITUTE(M347,"B","000000000"),RIGHT(M347,1)="M",SUBSTITUTE(M347,"M","000000"))</f>
        <v>$240000000</v>
      </c>
      <c r="O347" s="1" t="str">
        <f t="shared" si="17"/>
        <v>240000000</v>
      </c>
      <c r="P347" s="10">
        <v>240000000</v>
      </c>
      <c r="Q347" t="s">
        <v>1113</v>
      </c>
      <c r="R347" s="2" t="str" cm="1">
        <f t="array" ref="R347:T347">_xlfn.TEXTSPLIT(Q347,",")</f>
        <v>Uniion Square Ventures</v>
      </c>
      <c r="S347" s="2" t="str">
        <v xml:space="preserve"> Tiger Global Management</v>
      </c>
      <c r="T347" s="2" t="str">
        <v xml:space="preserve"> Lightspeed Venture Capital</v>
      </c>
      <c r="U347" s="2"/>
    </row>
    <row r="348" spans="1:21" x14ac:dyDescent="0.3">
      <c r="A348" t="s">
        <v>1114</v>
      </c>
      <c r="B348">
        <v>1</v>
      </c>
      <c r="C348" t="s">
        <v>58</v>
      </c>
      <c r="D348" t="str">
        <f t="shared" si="15"/>
        <v>3000000000</v>
      </c>
      <c r="E348" s="2">
        <v>3000000000</v>
      </c>
      <c r="F348" s="4">
        <v>43928</v>
      </c>
      <c r="G348">
        <f t="shared" si="16"/>
        <v>2020</v>
      </c>
      <c r="H348" t="s">
        <v>45</v>
      </c>
      <c r="I348" t="s">
        <v>1115</v>
      </c>
      <c r="J348" t="s">
        <v>22</v>
      </c>
      <c r="K348" t="s">
        <v>23</v>
      </c>
      <c r="L348">
        <v>2014</v>
      </c>
      <c r="M348" t="s">
        <v>1116</v>
      </c>
      <c r="N348" t="str" cm="1">
        <f t="array" ref="N348">_xlfn.IFS(RIGHT(M348,1)="B",SUBSTITUTE(M348,"B","000000000"),RIGHT(M348,1)="M",SUBSTITUTE(M348,"M","000000"))</f>
        <v>$419000000</v>
      </c>
      <c r="O348" s="1" t="str">
        <f t="shared" si="17"/>
        <v>419000000</v>
      </c>
      <c r="P348" s="10">
        <v>419000000</v>
      </c>
      <c r="Q348" t="s">
        <v>1117</v>
      </c>
      <c r="R348" s="2" t="str" cm="1">
        <f t="array" ref="R348:T348">_xlfn.TEXTSPLIT(Q348,",")</f>
        <v>Accel</v>
      </c>
      <c r="S348" s="2" t="str">
        <v xml:space="preserve"> Summit Partners</v>
      </c>
      <c r="T348" s="2" t="str">
        <v xml:space="preserve"> Google Ventures</v>
      </c>
      <c r="U348" s="2"/>
    </row>
    <row r="349" spans="1:21" x14ac:dyDescent="0.3">
      <c r="A349" t="s">
        <v>1118</v>
      </c>
      <c r="B349">
        <v>1</v>
      </c>
      <c r="C349" t="s">
        <v>58</v>
      </c>
      <c r="D349" t="str">
        <f t="shared" si="15"/>
        <v>3000000000</v>
      </c>
      <c r="E349" s="2">
        <v>3000000000</v>
      </c>
      <c r="F349" s="4">
        <v>44390</v>
      </c>
      <c r="G349">
        <f t="shared" si="16"/>
        <v>2021</v>
      </c>
      <c r="H349" t="s">
        <v>33</v>
      </c>
      <c r="I349" t="s">
        <v>34</v>
      </c>
      <c r="J349" t="s">
        <v>22</v>
      </c>
      <c r="K349" t="s">
        <v>23</v>
      </c>
      <c r="L349">
        <v>2016</v>
      </c>
      <c r="M349" t="s">
        <v>911</v>
      </c>
      <c r="N349" t="str" cm="1">
        <f t="array" ref="N349">_xlfn.IFS(RIGHT(M349,1)="B",SUBSTITUTE(M349,"B","000000000"),RIGHT(M349,1)="M",SUBSTITUTE(M349,"M","000000"))</f>
        <v>$496000000</v>
      </c>
      <c r="O349" s="1" t="str">
        <f t="shared" si="17"/>
        <v>496000000</v>
      </c>
      <c r="P349" s="10">
        <v>496000000</v>
      </c>
      <c r="Q349" t="s">
        <v>1119</v>
      </c>
      <c r="R349" s="2" t="str" cm="1">
        <f t="array" ref="R349:T349">_xlfn.TEXTSPLIT(Q349,",")</f>
        <v>Index Ventures</v>
      </c>
      <c r="S349" s="2" t="str">
        <v xml:space="preserve"> Sequoia Capital</v>
      </c>
      <c r="T349" s="2" t="str">
        <v xml:space="preserve"> General Catalyst</v>
      </c>
      <c r="U349" s="2"/>
    </row>
    <row r="350" spans="1:21" x14ac:dyDescent="0.3">
      <c r="A350" t="s">
        <v>1120</v>
      </c>
      <c r="B350">
        <v>1</v>
      </c>
      <c r="C350" t="s">
        <v>58</v>
      </c>
      <c r="D350" t="str">
        <f t="shared" si="15"/>
        <v>3000000000</v>
      </c>
      <c r="E350" s="2">
        <v>3000000000</v>
      </c>
      <c r="F350" s="4">
        <v>43452</v>
      </c>
      <c r="G350">
        <f t="shared" si="16"/>
        <v>2018</v>
      </c>
      <c r="H350" t="s">
        <v>45</v>
      </c>
      <c r="I350" t="s">
        <v>157</v>
      </c>
      <c r="J350" t="s">
        <v>22</v>
      </c>
      <c r="K350" t="s">
        <v>23</v>
      </c>
      <c r="L350">
        <v>2010</v>
      </c>
      <c r="M350" t="s">
        <v>134</v>
      </c>
      <c r="N350" t="str" cm="1">
        <f t="array" ref="N350">_xlfn.IFS(RIGHT(M350,1)="B",SUBSTITUTE(M350,"B","000000000"),RIGHT(M350,1)="M",SUBSTITUTE(M350,"M","000000"))</f>
        <v>$427000000</v>
      </c>
      <c r="O350" s="1" t="str">
        <f t="shared" si="17"/>
        <v>427000000</v>
      </c>
      <c r="P350" s="10">
        <v>427000000</v>
      </c>
      <c r="Q350" t="s">
        <v>1121</v>
      </c>
      <c r="R350" s="2" t="str" cm="1">
        <f t="array" ref="R350:T350">_xlfn.TEXTSPLIT(Q350,",")</f>
        <v>Jackson Square Ventures</v>
      </c>
      <c r="S350" s="2" t="str">
        <v xml:space="preserve"> General Atlantic</v>
      </c>
      <c r="T350" s="2" t="str">
        <v xml:space="preserve"> Lightspeed Venture Partners</v>
      </c>
      <c r="U350" s="2"/>
    </row>
    <row r="351" spans="1:21" x14ac:dyDescent="0.3">
      <c r="A351" t="s">
        <v>1122</v>
      </c>
      <c r="B351">
        <v>1</v>
      </c>
      <c r="C351" t="s">
        <v>58</v>
      </c>
      <c r="D351" t="str">
        <f t="shared" si="15"/>
        <v>3000000000</v>
      </c>
      <c r="E351" s="2">
        <v>3000000000</v>
      </c>
      <c r="F351" s="4">
        <v>44473</v>
      </c>
      <c r="G351">
        <f t="shared" si="16"/>
        <v>2021</v>
      </c>
      <c r="H351" t="s">
        <v>45</v>
      </c>
      <c r="I351" t="s">
        <v>1123</v>
      </c>
      <c r="J351" t="s">
        <v>1124</v>
      </c>
      <c r="K351" t="s">
        <v>15</v>
      </c>
      <c r="L351">
        <v>2019</v>
      </c>
      <c r="M351" t="s">
        <v>1125</v>
      </c>
      <c r="N351" t="str" cm="1">
        <f t="array" ref="N351">_xlfn.IFS(RIGHT(M351,1)="B",SUBSTITUTE(M351,"B","000000000"),RIGHT(M351,1)="M",SUBSTITUTE(M351,"M","000000"))</f>
        <v>$311000000</v>
      </c>
      <c r="O351" s="1" t="str">
        <f t="shared" si="17"/>
        <v>311000000</v>
      </c>
      <c r="P351" s="10">
        <v>311000000</v>
      </c>
      <c r="Q351" t="s">
        <v>1126</v>
      </c>
      <c r="R351" s="2" t="str" cm="1">
        <f t="array" ref="R351:T351">_xlfn.TEXTSPLIT(Q351,",")</f>
        <v>Fabric Ventures</v>
      </c>
      <c r="S351" s="2" t="str">
        <v xml:space="preserve"> 500 Global</v>
      </c>
      <c r="T351" s="2" t="str">
        <v xml:space="preserve"> Standard Crypto</v>
      </c>
      <c r="U351" s="2"/>
    </row>
    <row r="352" spans="1:21" x14ac:dyDescent="0.3">
      <c r="A352" t="s">
        <v>1127</v>
      </c>
      <c r="B352">
        <v>1</v>
      </c>
      <c r="C352" t="s">
        <v>58</v>
      </c>
      <c r="D352" t="str">
        <f t="shared" si="15"/>
        <v>3000000000</v>
      </c>
      <c r="E352" s="2">
        <v>3000000000</v>
      </c>
      <c r="F352" s="4">
        <v>43040</v>
      </c>
      <c r="G352">
        <f t="shared" si="16"/>
        <v>2017</v>
      </c>
      <c r="H352" t="s">
        <v>27</v>
      </c>
      <c r="I352" t="s">
        <v>370</v>
      </c>
      <c r="J352" t="s">
        <v>14</v>
      </c>
      <c r="K352" t="s">
        <v>15</v>
      </c>
      <c r="L352">
        <v>2012</v>
      </c>
      <c r="M352" t="s">
        <v>146</v>
      </c>
      <c r="N352" t="str" cm="1">
        <f t="array" ref="N352">_xlfn.IFS(RIGHT(M352,1)="B",SUBSTITUTE(M352,"B","000000000"),RIGHT(M352,1)="M",SUBSTITUTE(M352,"M","000000"))</f>
        <v>$1000000000</v>
      </c>
      <c r="O352" s="1" t="str">
        <f t="shared" si="17"/>
        <v>1000000000</v>
      </c>
      <c r="P352" s="10">
        <v>1000000000</v>
      </c>
      <c r="Q352" t="s">
        <v>1128</v>
      </c>
      <c r="R352" s="2" t="str" cm="1">
        <f t="array" ref="R352:T352">_xlfn.TEXTSPLIT(Q352,",")</f>
        <v>Morningside Ventures</v>
      </c>
      <c r="S352" s="2" t="str">
        <v xml:space="preserve"> Warburg Pincus</v>
      </c>
      <c r="T352" s="2" t="str">
        <v xml:space="preserve"> CreditEase Fintech Investment Fund</v>
      </c>
      <c r="U352" s="2"/>
    </row>
    <row r="353" spans="1:21" x14ac:dyDescent="0.3">
      <c r="A353" t="s">
        <v>1129</v>
      </c>
      <c r="B353">
        <v>1</v>
      </c>
      <c r="C353" t="s">
        <v>58</v>
      </c>
      <c r="D353" t="str">
        <f t="shared" si="15"/>
        <v>3000000000</v>
      </c>
      <c r="E353" s="2">
        <v>3000000000</v>
      </c>
      <c r="F353" s="4">
        <v>44483</v>
      </c>
      <c r="G353">
        <f t="shared" si="16"/>
        <v>2021</v>
      </c>
      <c r="H353" t="s">
        <v>33</v>
      </c>
      <c r="I353" t="s">
        <v>1130</v>
      </c>
      <c r="J353" t="s">
        <v>22</v>
      </c>
      <c r="K353" t="s">
        <v>23</v>
      </c>
      <c r="L353">
        <v>2011</v>
      </c>
      <c r="M353" t="s">
        <v>1131</v>
      </c>
      <c r="N353" t="str" cm="1">
        <f t="array" ref="N353">_xlfn.IFS(RIGHT(M353,1)="B",SUBSTITUTE(M353,"B","000000000"),RIGHT(M353,1)="M",SUBSTITUTE(M353,"M","000000"))</f>
        <v>$339000000</v>
      </c>
      <c r="O353" s="1" t="str">
        <f t="shared" si="17"/>
        <v>339000000</v>
      </c>
      <c r="P353" s="10">
        <v>339000000</v>
      </c>
      <c r="Q353" t="s">
        <v>1132</v>
      </c>
      <c r="R353" s="2" t="str" cm="1">
        <f t="array" ref="R353:T353">_xlfn.TEXTSPLIT(Q353,",")</f>
        <v>Tiger Global Management</v>
      </c>
      <c r="S353" s="2" t="str">
        <v xml:space="preserve"> Insight Partners</v>
      </c>
      <c r="T353" s="2" t="str">
        <v xml:space="preserve"> Jump Capital</v>
      </c>
      <c r="U353" s="2"/>
    </row>
    <row r="354" spans="1:21" x14ac:dyDescent="0.3">
      <c r="A354" t="s">
        <v>1133</v>
      </c>
      <c r="B354">
        <v>1</v>
      </c>
      <c r="C354" t="s">
        <v>58</v>
      </c>
      <c r="D354" t="str">
        <f t="shared" si="15"/>
        <v>3000000000</v>
      </c>
      <c r="E354" s="2">
        <v>3000000000</v>
      </c>
      <c r="F354" s="4">
        <v>42736</v>
      </c>
      <c r="G354">
        <f t="shared" si="16"/>
        <v>2017</v>
      </c>
      <c r="H354" t="s">
        <v>200</v>
      </c>
      <c r="I354" t="s">
        <v>93</v>
      </c>
      <c r="J354" t="s">
        <v>94</v>
      </c>
      <c r="K354" t="s">
        <v>15</v>
      </c>
      <c r="L354">
        <v>2012</v>
      </c>
      <c r="M354" t="s">
        <v>146</v>
      </c>
      <c r="N354" t="str" cm="1">
        <f t="array" ref="N354">_xlfn.IFS(RIGHT(M354,1)="B",SUBSTITUTE(M354,"B","000000000"),RIGHT(M354,1)="M",SUBSTITUTE(M354,"M","000000"))</f>
        <v>$1000000000</v>
      </c>
      <c r="O354" s="1" t="str">
        <f t="shared" si="17"/>
        <v>1000000000</v>
      </c>
      <c r="P354" s="10">
        <v>1000000000</v>
      </c>
      <c r="Q354" t="s">
        <v>1134</v>
      </c>
      <c r="R354" s="2" t="str" cm="1">
        <f t="array" ref="R354:T354">_xlfn.TEXTSPLIT(Q354,",")</f>
        <v>Global Founders Capital</v>
      </c>
      <c r="S354" s="2" t="str">
        <v xml:space="preserve"> East Ventures</v>
      </c>
      <c r="T354" s="2" t="str">
        <v xml:space="preserve"> Expedia Inc.</v>
      </c>
      <c r="U354" s="2"/>
    </row>
    <row r="355" spans="1:21" x14ac:dyDescent="0.3">
      <c r="A355" t="s">
        <v>1135</v>
      </c>
      <c r="B355">
        <v>1</v>
      </c>
      <c r="C355" t="s">
        <v>58</v>
      </c>
      <c r="D355" t="str">
        <f t="shared" si="15"/>
        <v>3000000000</v>
      </c>
      <c r="E355" s="2">
        <v>3000000000</v>
      </c>
      <c r="F355" s="4">
        <v>43529</v>
      </c>
      <c r="G355">
        <f t="shared" si="16"/>
        <v>2019</v>
      </c>
      <c r="H355" t="s">
        <v>33</v>
      </c>
      <c r="I355" t="s">
        <v>259</v>
      </c>
      <c r="J355" t="s">
        <v>191</v>
      </c>
      <c r="K355" t="s">
        <v>40</v>
      </c>
      <c r="L355">
        <v>2014</v>
      </c>
      <c r="M355" t="s">
        <v>1136</v>
      </c>
      <c r="N355" t="str" cm="1">
        <f t="array" ref="N355">_xlfn.IFS(RIGHT(M355,1)="B",SUBSTITUTE(M355,"B","000000000"),RIGHT(M355,1)="M",SUBSTITUTE(M355,"M","000000"))</f>
        <v>$919000000</v>
      </c>
      <c r="O355" s="1" t="str">
        <f t="shared" si="17"/>
        <v>919000000</v>
      </c>
      <c r="P355" s="10">
        <v>919000000</v>
      </c>
      <c r="Q355" t="s">
        <v>1137</v>
      </c>
      <c r="R355" s="2" t="str" cm="1">
        <f t="array" ref="R355:T355">_xlfn.TEXTSPLIT(Q355,",")</f>
        <v>Salesforce Ventures</v>
      </c>
      <c r="S355" s="2" t="str">
        <v xml:space="preserve"> Seedcamp</v>
      </c>
      <c r="T355" s="2" t="str">
        <v xml:space="preserve"> OMERS Ventures</v>
      </c>
      <c r="U355" s="2"/>
    </row>
    <row r="356" spans="1:21" x14ac:dyDescent="0.3">
      <c r="A356" t="s">
        <v>1138</v>
      </c>
      <c r="B356">
        <v>1</v>
      </c>
      <c r="C356" t="s">
        <v>58</v>
      </c>
      <c r="D356" t="str">
        <f t="shared" si="15"/>
        <v>3000000000</v>
      </c>
      <c r="E356" s="2">
        <v>3000000000</v>
      </c>
      <c r="F356" s="4">
        <v>43804</v>
      </c>
      <c r="G356">
        <f t="shared" si="16"/>
        <v>2019</v>
      </c>
      <c r="H356" t="s">
        <v>20</v>
      </c>
      <c r="I356" t="s">
        <v>526</v>
      </c>
      <c r="J356" t="s">
        <v>527</v>
      </c>
      <c r="K356" t="s">
        <v>517</v>
      </c>
      <c r="L356">
        <v>2011</v>
      </c>
      <c r="M356" t="s">
        <v>1139</v>
      </c>
      <c r="N356" t="str" cm="1">
        <f t="array" ref="N356">_xlfn.IFS(RIGHT(M356,1)="B",SUBSTITUTE(M356,"B","000000000"),RIGHT(M356,1)="M",SUBSTITUTE(M356,"M","000000"))</f>
        <v>$180000000</v>
      </c>
      <c r="O356" s="1" t="str">
        <f t="shared" si="17"/>
        <v>180000000</v>
      </c>
      <c r="P356" s="10">
        <v>180000000</v>
      </c>
      <c r="Q356" t="s">
        <v>1140</v>
      </c>
      <c r="R356" s="2" t="str" cm="1">
        <f t="array" ref="R356:S356">_xlfn.TEXTSPLIT(Q356,",")</f>
        <v>Benchmark</v>
      </c>
      <c r="S356" s="2" t="str">
        <v xml:space="preserve"> Bessemer Venture Partners</v>
      </c>
      <c r="T356" s="2"/>
      <c r="U356" s="2"/>
    </row>
    <row r="357" spans="1:21" x14ac:dyDescent="0.3">
      <c r="A357" t="s">
        <v>1141</v>
      </c>
      <c r="B357">
        <v>1</v>
      </c>
      <c r="C357" t="s">
        <v>29</v>
      </c>
      <c r="D357" t="str">
        <f t="shared" si="15"/>
        <v>2000000000</v>
      </c>
      <c r="E357" s="2">
        <v>2000000000</v>
      </c>
      <c r="F357" s="4">
        <v>44453</v>
      </c>
      <c r="G357">
        <f t="shared" si="16"/>
        <v>2021</v>
      </c>
      <c r="H357" t="s">
        <v>45</v>
      </c>
      <c r="I357" t="s">
        <v>1142</v>
      </c>
      <c r="J357" t="s">
        <v>22</v>
      </c>
      <c r="K357" t="s">
        <v>23</v>
      </c>
      <c r="L357">
        <v>2017</v>
      </c>
      <c r="M357" t="s">
        <v>1143</v>
      </c>
      <c r="N357" t="str" cm="1">
        <f t="array" ref="N357">_xlfn.IFS(RIGHT(M357,1)="B",SUBSTITUTE(M357,"B","000000000"),RIGHT(M357,1)="M",SUBSTITUTE(M357,"M","000000"))</f>
        <v>$127000000</v>
      </c>
      <c r="O357" s="1" t="str">
        <f t="shared" si="17"/>
        <v>127000000</v>
      </c>
      <c r="P357" s="10">
        <v>127000000</v>
      </c>
      <c r="Q357" t="s">
        <v>1144</v>
      </c>
      <c r="R357" s="2" t="str" cm="1">
        <f t="array" ref="R357:T357">_xlfn.TEXTSPLIT(Q357,",")</f>
        <v>VGames</v>
      </c>
      <c r="S357" s="2" t="str">
        <v xml:space="preserve"> Lakestar</v>
      </c>
      <c r="T357" s="2" t="str">
        <v xml:space="preserve"> Galaxy Interactive</v>
      </c>
      <c r="U357" s="2"/>
    </row>
    <row r="358" spans="1:21" x14ac:dyDescent="0.3">
      <c r="A358" t="s">
        <v>1145</v>
      </c>
      <c r="B358">
        <v>1</v>
      </c>
      <c r="C358" t="s">
        <v>29</v>
      </c>
      <c r="D358" t="str">
        <f t="shared" si="15"/>
        <v>2000000000</v>
      </c>
      <c r="E358" s="2">
        <v>2000000000</v>
      </c>
      <c r="F358" s="4">
        <v>43549</v>
      </c>
      <c r="G358">
        <f t="shared" si="16"/>
        <v>2019</v>
      </c>
      <c r="H358" t="s">
        <v>33</v>
      </c>
      <c r="I358" t="s">
        <v>13</v>
      </c>
      <c r="J358" t="s">
        <v>14</v>
      </c>
      <c r="K358" t="s">
        <v>15</v>
      </c>
      <c r="L358">
        <v>2015</v>
      </c>
      <c r="M358" t="s">
        <v>1146</v>
      </c>
      <c r="N358" t="str" cm="1">
        <f t="array" ref="N358">_xlfn.IFS(RIGHT(M358,1)="B",SUBSTITUTE(M358,"B","000000000"),RIGHT(M358,1)="M",SUBSTITUTE(M358,"M","000000"))</f>
        <v>$224000000</v>
      </c>
      <c r="O358" s="1" t="str">
        <f t="shared" si="17"/>
        <v>224000000</v>
      </c>
      <c r="P358" s="10">
        <v>224000000</v>
      </c>
      <c r="Q358" t="s">
        <v>1147</v>
      </c>
      <c r="R358" s="2" t="str" cm="1">
        <f t="array" ref="R358:T358">_xlfn.TEXTSPLIT(Q358,",")</f>
        <v>Guozhong Venture Capital Management</v>
      </c>
      <c r="S358" s="2" t="str">
        <v xml:space="preserve"> Shenzhen Capital Group</v>
      </c>
      <c r="T358" s="2" t="str">
        <v xml:space="preserve"> Oriental Fortune Capital</v>
      </c>
      <c r="U358" s="2"/>
    </row>
    <row r="359" spans="1:21" x14ac:dyDescent="0.3">
      <c r="A359" t="s">
        <v>1148</v>
      </c>
      <c r="B359">
        <v>1</v>
      </c>
      <c r="C359" t="s">
        <v>29</v>
      </c>
      <c r="D359" t="str">
        <f t="shared" si="15"/>
        <v>2000000000</v>
      </c>
      <c r="E359" s="2">
        <v>2000000000</v>
      </c>
      <c r="F359" s="4">
        <v>44656</v>
      </c>
      <c r="G359">
        <f t="shared" si="16"/>
        <v>2022</v>
      </c>
      <c r="H359" t="s">
        <v>33</v>
      </c>
      <c r="I359" t="s">
        <v>34</v>
      </c>
      <c r="J359" t="s">
        <v>22</v>
      </c>
      <c r="K359" t="s">
        <v>23</v>
      </c>
      <c r="L359">
        <v>2018</v>
      </c>
      <c r="M359" t="s">
        <v>1149</v>
      </c>
      <c r="N359" t="str" cm="1">
        <f t="array" ref="N359">_xlfn.IFS(RIGHT(M359,1)="B",SUBSTITUTE(M359,"B","000000000"),RIGHT(M359,1)="M",SUBSTITUTE(M359,"M","000000"))</f>
        <v>$45000000</v>
      </c>
      <c r="O359" s="1" t="str">
        <f t="shared" si="17"/>
        <v>45000000</v>
      </c>
      <c r="P359" s="10">
        <v>45000000</v>
      </c>
      <c r="Q359" t="s">
        <v>1150</v>
      </c>
      <c r="R359" s="2" t="str" cm="1">
        <f t="array" ref="R359:T359">_xlfn.TEXTSPLIT(Q359,",")</f>
        <v>DeFi Technologies</v>
      </c>
      <c r="S359" s="2" t="str">
        <v xml:space="preserve"> Hypersphere Ventures</v>
      </c>
      <c r="T359" s="2" t="str">
        <v xml:space="preserve"> M13</v>
      </c>
      <c r="U359" s="2"/>
    </row>
    <row r="360" spans="1:21" x14ac:dyDescent="0.3">
      <c r="A360" t="s">
        <v>1151</v>
      </c>
      <c r="B360">
        <v>1</v>
      </c>
      <c r="C360" t="s">
        <v>29</v>
      </c>
      <c r="D360" t="str">
        <f t="shared" si="15"/>
        <v>2000000000</v>
      </c>
      <c r="E360" s="2">
        <v>2000000000</v>
      </c>
      <c r="F360" s="4">
        <v>44348</v>
      </c>
      <c r="G360">
        <f t="shared" si="16"/>
        <v>2021</v>
      </c>
      <c r="H360" t="s">
        <v>33</v>
      </c>
      <c r="I360" t="s">
        <v>52</v>
      </c>
      <c r="J360" t="s">
        <v>53</v>
      </c>
      <c r="K360" t="s">
        <v>40</v>
      </c>
      <c r="L360">
        <v>2012</v>
      </c>
      <c r="M360" t="s">
        <v>655</v>
      </c>
      <c r="N360" t="str" cm="1">
        <f t="array" ref="N360">_xlfn.IFS(RIGHT(M360,1)="B",SUBSTITUTE(M360,"B","000000000"),RIGHT(M360,1)="M",SUBSTITUTE(M360,"M","000000"))</f>
        <v>$477000000</v>
      </c>
      <c r="O360" s="1" t="str">
        <f t="shared" si="17"/>
        <v>477000000</v>
      </c>
      <c r="P360" s="10">
        <v>477000000</v>
      </c>
      <c r="Q360" t="s">
        <v>1152</v>
      </c>
      <c r="R360" s="2" t="str" cm="1">
        <f t="array" ref="R360:T360">_xlfn.TEXTSPLIT(Q360,",")</f>
        <v>Octopus Ventures</v>
      </c>
      <c r="S360" s="2" t="str">
        <v xml:space="preserve"> Munich Re Ventures</v>
      </c>
      <c r="T360" s="2" t="str">
        <v xml:space="preserve"> CommerzVentures</v>
      </c>
      <c r="U360" s="2"/>
    </row>
    <row r="361" spans="1:21" x14ac:dyDescent="0.3">
      <c r="A361" t="s">
        <v>1153</v>
      </c>
      <c r="B361">
        <v>1</v>
      </c>
      <c r="C361" t="s">
        <v>29</v>
      </c>
      <c r="D361" t="str">
        <f t="shared" si="15"/>
        <v>2000000000</v>
      </c>
      <c r="E361" s="2">
        <v>2000000000</v>
      </c>
      <c r="F361" s="4">
        <v>43453</v>
      </c>
      <c r="G361">
        <f t="shared" si="16"/>
        <v>2018</v>
      </c>
      <c r="H361" t="s">
        <v>265</v>
      </c>
      <c r="I361" t="s">
        <v>1072</v>
      </c>
      <c r="J361" t="s">
        <v>22</v>
      </c>
      <c r="K361" t="s">
        <v>23</v>
      </c>
      <c r="L361">
        <v>2010</v>
      </c>
      <c r="M361" t="s">
        <v>570</v>
      </c>
      <c r="N361" t="str" cm="1">
        <f t="array" ref="N361">_xlfn.IFS(RIGHT(M361,1)="B",SUBSTITUTE(M361,"B","000000000"),RIGHT(M361,1)="M",SUBSTITUTE(M361,"M","000000"))</f>
        <v>$503000000</v>
      </c>
      <c r="O361" s="1" t="str">
        <f t="shared" si="17"/>
        <v>503000000</v>
      </c>
      <c r="P361" s="10">
        <v>503000000</v>
      </c>
      <c r="Q361" t="s">
        <v>1154</v>
      </c>
      <c r="R361" s="2" t="str" cm="1">
        <f t="array" ref="R361">_xlfn.TEXTSPLIT(Q361,",")</f>
        <v>SoftBank Group</v>
      </c>
      <c r="S361" s="2"/>
      <c r="T361" s="2"/>
      <c r="U361" s="2"/>
    </row>
    <row r="362" spans="1:21" x14ac:dyDescent="0.3">
      <c r="A362" t="s">
        <v>1155</v>
      </c>
      <c r="B362">
        <v>1</v>
      </c>
      <c r="C362" t="s">
        <v>29</v>
      </c>
      <c r="D362" t="str">
        <f t="shared" si="15"/>
        <v>2000000000</v>
      </c>
      <c r="E362" s="2">
        <v>2000000000</v>
      </c>
      <c r="F362" s="4">
        <v>43525</v>
      </c>
      <c r="G362">
        <f t="shared" si="16"/>
        <v>2019</v>
      </c>
      <c r="H362" t="s">
        <v>27</v>
      </c>
      <c r="I362" t="s">
        <v>1156</v>
      </c>
      <c r="J362" t="s">
        <v>14</v>
      </c>
      <c r="K362" t="s">
        <v>15</v>
      </c>
      <c r="L362">
        <v>1995</v>
      </c>
      <c r="M362" t="s">
        <v>1157</v>
      </c>
      <c r="N362" t="str" cm="1">
        <f t="array" ref="N362">_xlfn.IFS(RIGHT(M362,1)="B",SUBSTITUTE(M362,"B","000000000"),RIGHT(M362,1)="M",SUBSTITUTE(M362,"M","000000"))</f>
        <v>$946000000</v>
      </c>
      <c r="O362" s="1" t="str">
        <f t="shared" si="17"/>
        <v>946000000</v>
      </c>
      <c r="P362" s="10">
        <v>946000000</v>
      </c>
      <c r="Q362" t="s">
        <v>1158</v>
      </c>
      <c r="R362" s="2" t="str" cm="1">
        <f t="array" ref="R362:T362">_xlfn.TEXTSPLIT(Q362,",")</f>
        <v>Alibaba Group</v>
      </c>
      <c r="S362" s="2" t="str">
        <v>Co-Stone Venture Capital</v>
      </c>
      <c r="T362" s="2" t="str">
        <v xml:space="preserve"> Buhuo Venture Capital</v>
      </c>
      <c r="U362" s="2"/>
    </row>
    <row r="363" spans="1:21" x14ac:dyDescent="0.3">
      <c r="A363" t="s">
        <v>1159</v>
      </c>
      <c r="B363">
        <v>1</v>
      </c>
      <c r="C363" t="s">
        <v>29</v>
      </c>
      <c r="D363" t="str">
        <f t="shared" si="15"/>
        <v>2000000000</v>
      </c>
      <c r="E363" s="2">
        <v>2000000000</v>
      </c>
      <c r="F363" s="4">
        <v>44454</v>
      </c>
      <c r="G363">
        <f t="shared" si="16"/>
        <v>2021</v>
      </c>
      <c r="H363" t="s">
        <v>33</v>
      </c>
      <c r="I363" t="s">
        <v>204</v>
      </c>
      <c r="J363" t="s">
        <v>22</v>
      </c>
      <c r="K363" t="s">
        <v>23</v>
      </c>
      <c r="L363">
        <v>2000</v>
      </c>
      <c r="M363" t="s">
        <v>1160</v>
      </c>
      <c r="N363" t="str" cm="1">
        <f t="array" ref="N363">_xlfn.IFS(RIGHT(M363,1)="B",SUBSTITUTE(M363,"B","000000000"),RIGHT(M363,1)="M",SUBSTITUTE(M363,"M","000000"))</f>
        <v>$19000000</v>
      </c>
      <c r="O363" s="1" t="str">
        <f t="shared" si="17"/>
        <v>19000000</v>
      </c>
      <c r="P363" s="10">
        <v>19000000</v>
      </c>
      <c r="Q363" t="s">
        <v>1161</v>
      </c>
      <c r="R363" s="2" t="str" cm="1">
        <f t="array" ref="R363:S363">_xlfn.TEXTSPLIT(Q363,",")</f>
        <v>The Carlyle Group</v>
      </c>
      <c r="S363" s="2" t="str">
        <v xml:space="preserve"> CVC Capital Partners</v>
      </c>
      <c r="T363" s="2"/>
      <c r="U363" s="2"/>
    </row>
    <row r="364" spans="1:21" x14ac:dyDescent="0.3">
      <c r="A364" t="s">
        <v>1162</v>
      </c>
      <c r="B364">
        <v>1</v>
      </c>
      <c r="C364" t="s">
        <v>29</v>
      </c>
      <c r="D364" t="str">
        <f t="shared" si="15"/>
        <v>2000000000</v>
      </c>
      <c r="E364" s="2">
        <v>2000000000</v>
      </c>
      <c r="F364" s="4">
        <v>42787</v>
      </c>
      <c r="G364">
        <f t="shared" si="16"/>
        <v>2017</v>
      </c>
      <c r="H364" t="s">
        <v>33</v>
      </c>
      <c r="I364" t="s">
        <v>370</v>
      </c>
      <c r="J364" t="s">
        <v>14</v>
      </c>
      <c r="K364" t="s">
        <v>15</v>
      </c>
      <c r="L364">
        <v>2014</v>
      </c>
      <c r="M364" t="s">
        <v>1163</v>
      </c>
      <c r="N364" t="str" cm="1">
        <f t="array" ref="N364">_xlfn.IFS(RIGHT(M364,1)="B",SUBSTITUTE(M364,"B","000000000"),RIGHT(M364,1)="M",SUBSTITUTE(M364,"M","000000"))</f>
        <v>$536000000</v>
      </c>
      <c r="O364" s="1" t="str">
        <f t="shared" si="17"/>
        <v>536000000</v>
      </c>
      <c r="P364" s="10">
        <v>536000000</v>
      </c>
      <c r="Q364" t="s">
        <v>1164</v>
      </c>
      <c r="R364" s="2" t="str" cm="1">
        <f t="array" ref="R364:T364">_xlfn.TEXTSPLIT(Q364,",")</f>
        <v>Shunwei Capital Partners</v>
      </c>
      <c r="S364" s="2" t="str">
        <v xml:space="preserve"> China Media Group</v>
      </c>
      <c r="T364" s="2" t="str">
        <v xml:space="preserve"> Guangzhou Huiyin Aofeng Equity Investment Fund</v>
      </c>
      <c r="U364" s="2"/>
    </row>
    <row r="365" spans="1:21" x14ac:dyDescent="0.3">
      <c r="A365" t="s">
        <v>1165</v>
      </c>
      <c r="B365">
        <v>1</v>
      </c>
      <c r="C365" t="s">
        <v>29</v>
      </c>
      <c r="D365" t="str">
        <f t="shared" si="15"/>
        <v>2000000000</v>
      </c>
      <c r="E365" s="2">
        <v>2000000000</v>
      </c>
      <c r="F365" s="4">
        <v>43038</v>
      </c>
      <c r="G365">
        <f t="shared" si="16"/>
        <v>2017</v>
      </c>
      <c r="H365" t="s">
        <v>87</v>
      </c>
      <c r="I365" t="s">
        <v>98</v>
      </c>
      <c r="J365" t="s">
        <v>14</v>
      </c>
      <c r="K365" t="s">
        <v>15</v>
      </c>
      <c r="L365">
        <v>2014</v>
      </c>
      <c r="M365" t="s">
        <v>1166</v>
      </c>
      <c r="N365" t="str" cm="1">
        <f t="array" ref="N365">_xlfn.IFS(RIGHT(M365,1)="B",SUBSTITUTE(M365,"B","000000000"),RIGHT(M365,1)="M",SUBSTITUTE(M365,"M","000000"))</f>
        <v>$188000000</v>
      </c>
      <c r="O365" s="1" t="str">
        <f t="shared" si="17"/>
        <v>188000000</v>
      </c>
      <c r="P365" s="10">
        <v>188000000</v>
      </c>
      <c r="Q365" t="s">
        <v>1167</v>
      </c>
      <c r="R365" s="2" t="str" cm="1">
        <f t="array" ref="R365:T365">_xlfn.TEXTSPLIT(Q365,",")</f>
        <v>Trustbridge Partners</v>
      </c>
      <c r="S365" s="2" t="str">
        <v xml:space="preserve"> IDG Capital</v>
      </c>
      <c r="T365" s="2" t="str">
        <v xml:space="preserve"> Sequoia Capital China</v>
      </c>
      <c r="U365" s="2"/>
    </row>
    <row r="366" spans="1:21" x14ac:dyDescent="0.3">
      <c r="A366" t="s">
        <v>1168</v>
      </c>
      <c r="B366">
        <v>1</v>
      </c>
      <c r="C366" t="s">
        <v>29</v>
      </c>
      <c r="D366" t="str">
        <f t="shared" si="15"/>
        <v>2000000000</v>
      </c>
      <c r="E366" s="2">
        <v>2000000000</v>
      </c>
      <c r="F366" s="4">
        <v>43497</v>
      </c>
      <c r="G366">
        <f t="shared" si="16"/>
        <v>2019</v>
      </c>
      <c r="H366" t="s">
        <v>27</v>
      </c>
      <c r="I366" t="s">
        <v>98</v>
      </c>
      <c r="J366" t="s">
        <v>14</v>
      </c>
      <c r="K366" t="s">
        <v>15</v>
      </c>
      <c r="L366">
        <v>2015</v>
      </c>
      <c r="M366" t="s">
        <v>1169</v>
      </c>
      <c r="N366" t="str" cm="1">
        <f t="array" ref="N366">_xlfn.IFS(RIGHT(M366,1)="B",SUBSTITUTE(M366,"B","000000000"),RIGHT(M366,1)="M",SUBSTITUTE(M366,"M","000000"))</f>
        <v>$101000000</v>
      </c>
      <c r="O366" s="1" t="str">
        <f t="shared" si="17"/>
        <v>101000000</v>
      </c>
      <c r="P366" s="10">
        <v>101000000</v>
      </c>
      <c r="Q366" t="s">
        <v>1170</v>
      </c>
      <c r="R366" s="2" t="str" cm="1">
        <f t="array" ref="R366:T366">_xlfn.TEXTSPLIT(Q366,",")</f>
        <v>K2VC</v>
      </c>
      <c r="S366" s="2" t="str">
        <v xml:space="preserve"> Lightspeed China Partners</v>
      </c>
      <c r="T366" s="2" t="str">
        <v xml:space="preserve"> Sky9 Capital</v>
      </c>
      <c r="U366" s="2"/>
    </row>
    <row r="367" spans="1:21" x14ac:dyDescent="0.3">
      <c r="A367" t="s">
        <v>1171</v>
      </c>
      <c r="B367">
        <v>1</v>
      </c>
      <c r="C367" t="s">
        <v>29</v>
      </c>
      <c r="D367" t="str">
        <f t="shared" si="15"/>
        <v>2000000000</v>
      </c>
      <c r="E367" s="2">
        <v>2000000000</v>
      </c>
      <c r="F367" s="4">
        <v>43570</v>
      </c>
      <c r="G367">
        <f t="shared" si="16"/>
        <v>2019</v>
      </c>
      <c r="H367" t="s">
        <v>173</v>
      </c>
      <c r="I367" t="s">
        <v>98</v>
      </c>
      <c r="J367" t="s">
        <v>14</v>
      </c>
      <c r="K367" t="s">
        <v>15</v>
      </c>
      <c r="L367">
        <v>2015</v>
      </c>
      <c r="M367" t="s">
        <v>146</v>
      </c>
      <c r="N367" t="str" cm="1">
        <f t="array" ref="N367">_xlfn.IFS(RIGHT(M367,1)="B",SUBSTITUTE(M367,"B","000000000"),RIGHT(M367,1)="M",SUBSTITUTE(M367,"M","000000"))</f>
        <v>$1000000000</v>
      </c>
      <c r="O367" s="1" t="str">
        <f t="shared" si="17"/>
        <v>1000000000</v>
      </c>
      <c r="P367" s="10">
        <v>1000000000</v>
      </c>
      <c r="Q367" t="s">
        <v>1172</v>
      </c>
      <c r="R367" s="2" t="str" cm="1">
        <f t="array" ref="R367">_xlfn.TEXTSPLIT(Q367,",")</f>
        <v>Automobile Industry Guidance Fund</v>
      </c>
      <c r="S367" s="2"/>
      <c r="T367" s="2"/>
      <c r="U367" s="2"/>
    </row>
    <row r="368" spans="1:21" x14ac:dyDescent="0.3">
      <c r="A368" t="s">
        <v>1173</v>
      </c>
      <c r="B368">
        <v>1</v>
      </c>
      <c r="C368" t="s">
        <v>29</v>
      </c>
      <c r="D368" t="str">
        <f t="shared" si="15"/>
        <v>2000000000</v>
      </c>
      <c r="E368" s="2">
        <v>2000000000</v>
      </c>
      <c r="F368" s="4">
        <v>44234</v>
      </c>
      <c r="G368">
        <f t="shared" si="16"/>
        <v>2021</v>
      </c>
      <c r="H368" t="s">
        <v>87</v>
      </c>
      <c r="I368" t="s">
        <v>13</v>
      </c>
      <c r="J368" t="s">
        <v>14</v>
      </c>
      <c r="K368" t="s">
        <v>15</v>
      </c>
      <c r="L368">
        <v>2015</v>
      </c>
      <c r="M368" t="s">
        <v>1174</v>
      </c>
      <c r="N368" t="str" cm="1">
        <f t="array" ref="N368">_xlfn.IFS(RIGHT(M368,1)="B",SUBSTITUTE(M368,"B","000000000"),RIGHT(M368,1)="M",SUBSTITUTE(M368,"M","000000"))</f>
        <v>$390000000</v>
      </c>
      <c r="O368" s="1" t="str">
        <f t="shared" si="17"/>
        <v>390000000</v>
      </c>
      <c r="P368" s="10">
        <v>390000000</v>
      </c>
      <c r="Q368" t="s">
        <v>1175</v>
      </c>
      <c r="R368" s="2" t="str" cm="1">
        <f t="array" ref="R368:T368">_xlfn.TEXTSPLIT(Q368,",")</f>
        <v>Trustbridge Partners</v>
      </c>
      <c r="S368" s="2" t="str">
        <v xml:space="preserve"> Hony Capital</v>
      </c>
      <c r="T368" s="2" t="str">
        <v xml:space="preserve"> IDG Capital</v>
      </c>
      <c r="U368" s="2"/>
    </row>
    <row r="369" spans="1:21" x14ac:dyDescent="0.3">
      <c r="A369" t="s">
        <v>1176</v>
      </c>
      <c r="B369">
        <v>1</v>
      </c>
      <c r="C369" t="s">
        <v>29</v>
      </c>
      <c r="D369" t="str">
        <f t="shared" si="15"/>
        <v>2000000000</v>
      </c>
      <c r="E369" s="2">
        <v>2000000000</v>
      </c>
      <c r="F369" s="4">
        <v>44044</v>
      </c>
      <c r="G369">
        <f t="shared" si="16"/>
        <v>2020</v>
      </c>
      <c r="H369" t="s">
        <v>12</v>
      </c>
      <c r="I369" t="s">
        <v>98</v>
      </c>
      <c r="J369" t="s">
        <v>14</v>
      </c>
      <c r="K369" t="s">
        <v>15</v>
      </c>
      <c r="L369">
        <v>2013</v>
      </c>
      <c r="M369" t="s">
        <v>1177</v>
      </c>
      <c r="N369" t="str" cm="1">
        <f t="array" ref="N369">_xlfn.IFS(RIGHT(M369,1)="B",SUBSTITUTE(M369,"B","000000000"),RIGHT(M369,1)="M",SUBSTITUTE(M369,"M","000000"))</f>
        <v>$717000000</v>
      </c>
      <c r="O369" s="1" t="str">
        <f t="shared" si="17"/>
        <v>717000000</v>
      </c>
      <c r="P369" s="10">
        <v>717000000</v>
      </c>
      <c r="Q369" t="s">
        <v>1178</v>
      </c>
      <c r="R369" s="2" t="str" cm="1">
        <f t="array" ref="R369:T369">_xlfn.TEXTSPLIT(Q369,",")</f>
        <v>Lightspeed China Partners</v>
      </c>
      <c r="S369" s="2" t="str">
        <v xml:space="preserve"> Baidu Ventures</v>
      </c>
      <c r="T369" s="2" t="str">
        <v xml:space="preserve"> Qiming Venture Partners</v>
      </c>
      <c r="U369" s="2"/>
    </row>
    <row r="370" spans="1:21" x14ac:dyDescent="0.3">
      <c r="A370" t="s">
        <v>1179</v>
      </c>
      <c r="B370">
        <v>1</v>
      </c>
      <c r="C370" t="s">
        <v>29</v>
      </c>
      <c r="D370" t="str">
        <f t="shared" si="15"/>
        <v>2000000000</v>
      </c>
      <c r="E370" s="2">
        <v>2000000000</v>
      </c>
      <c r="F370" s="4">
        <v>44571</v>
      </c>
      <c r="G370">
        <f t="shared" si="16"/>
        <v>2022</v>
      </c>
      <c r="H370" t="s">
        <v>27</v>
      </c>
      <c r="I370" t="s">
        <v>133</v>
      </c>
      <c r="J370" t="s">
        <v>22</v>
      </c>
      <c r="K370" t="s">
        <v>23</v>
      </c>
      <c r="L370">
        <v>2018</v>
      </c>
      <c r="M370" t="s">
        <v>1180</v>
      </c>
      <c r="N370" t="str" cm="1">
        <f t="array" ref="N370">_xlfn.IFS(RIGHT(M370,1)="B",SUBSTITUTE(M370,"B","000000000"),RIGHT(M370,1)="M",SUBSTITUTE(M370,"M","000000"))</f>
        <v>$29000000</v>
      </c>
      <c r="O370" s="1" t="str">
        <f t="shared" si="17"/>
        <v>29000000</v>
      </c>
      <c r="P370" s="10">
        <v>29000000</v>
      </c>
      <c r="Q370" t="s">
        <v>1181</v>
      </c>
      <c r="R370" s="2" t="str" cm="1">
        <f t="array" ref="R370:T370">_xlfn.TEXTSPLIT(Q370,",")</f>
        <v>L Catterton</v>
      </c>
      <c r="S370" s="2" t="str">
        <v xml:space="preserve"> Franklin Templeton</v>
      </c>
      <c r="T370" s="2" t="str">
        <v xml:space="preserve"> First Light Capital Group</v>
      </c>
      <c r="U370" s="2"/>
    </row>
    <row r="371" spans="1:21" x14ac:dyDescent="0.3">
      <c r="A371" t="s">
        <v>1182</v>
      </c>
      <c r="B371">
        <v>1</v>
      </c>
      <c r="C371" t="s">
        <v>29</v>
      </c>
      <c r="D371" t="str">
        <f t="shared" si="15"/>
        <v>2000000000</v>
      </c>
      <c r="E371" s="2">
        <v>2000000000</v>
      </c>
      <c r="F371" s="4">
        <v>44256</v>
      </c>
      <c r="G371">
        <f t="shared" si="16"/>
        <v>2021</v>
      </c>
      <c r="H371" t="s">
        <v>161</v>
      </c>
      <c r="I371" t="s">
        <v>98</v>
      </c>
      <c r="J371" t="s">
        <v>14</v>
      </c>
      <c r="K371" t="s">
        <v>15</v>
      </c>
      <c r="L371">
        <v>2015</v>
      </c>
      <c r="M371" t="s">
        <v>1183</v>
      </c>
      <c r="N371" t="str" cm="1">
        <f t="array" ref="N371">_xlfn.IFS(RIGHT(M371,1)="B",SUBSTITUTE(M371,"B","000000000"),RIGHT(M371,1)="M",SUBSTITUTE(M371,"M","000000"))</f>
        <v>$186000000</v>
      </c>
      <c r="O371" s="1" t="str">
        <f t="shared" si="17"/>
        <v>186000000</v>
      </c>
      <c r="P371" s="10">
        <v>186000000</v>
      </c>
      <c r="Q371" t="s">
        <v>1184</v>
      </c>
      <c r="R371" s="2" t="str" cm="1">
        <f t="array" ref="R371:T371">_xlfn.TEXTSPLIT(Q371,",")</f>
        <v>Centurium Capital</v>
      </c>
      <c r="S371" s="2" t="str">
        <v xml:space="preserve"> Cedarlake Capital</v>
      </c>
      <c r="T371" s="2" t="str">
        <v xml:space="preserve"> Unicom Innovation Venture Capital</v>
      </c>
      <c r="U371" s="2"/>
    </row>
    <row r="372" spans="1:21" x14ac:dyDescent="0.3">
      <c r="A372" t="s">
        <v>1185</v>
      </c>
      <c r="B372">
        <v>1</v>
      </c>
      <c r="C372" t="s">
        <v>29</v>
      </c>
      <c r="D372" t="str">
        <f t="shared" si="15"/>
        <v>2000000000</v>
      </c>
      <c r="E372" s="2">
        <v>2000000000</v>
      </c>
      <c r="F372" s="4">
        <v>43290</v>
      </c>
      <c r="G372">
        <f t="shared" si="16"/>
        <v>2018</v>
      </c>
      <c r="H372" t="s">
        <v>66</v>
      </c>
      <c r="I372" t="s">
        <v>13</v>
      </c>
      <c r="J372" t="s">
        <v>14</v>
      </c>
      <c r="K372" t="s">
        <v>15</v>
      </c>
      <c r="L372">
        <v>2010</v>
      </c>
      <c r="M372" t="s">
        <v>1186</v>
      </c>
      <c r="N372" t="str" cm="1">
        <f t="array" ref="N372">_xlfn.IFS(RIGHT(M372,1)="B",SUBSTITUTE(M372,"B","000000000"),RIGHT(M372,1)="M",SUBSTITUTE(M372,"M","000000"))</f>
        <v>$137000000</v>
      </c>
      <c r="O372" s="1" t="str">
        <f t="shared" si="17"/>
        <v>137000000</v>
      </c>
      <c r="P372" s="10">
        <v>137000000</v>
      </c>
      <c r="Q372" t="s">
        <v>1187</v>
      </c>
      <c r="R372" s="2" t="str" cm="1">
        <f t="array" ref="R372:T372">_xlfn.TEXTSPLIT(Q372,",")</f>
        <v>Boxin Capital</v>
      </c>
      <c r="S372" s="2" t="str">
        <v xml:space="preserve"> DT Capital Partners</v>
      </c>
      <c r="T372" s="2" t="str">
        <v xml:space="preserve"> IDG Capital</v>
      </c>
      <c r="U372" s="2"/>
    </row>
    <row r="373" spans="1:21" x14ac:dyDescent="0.3">
      <c r="A373" t="s">
        <v>1188</v>
      </c>
      <c r="B373">
        <v>1</v>
      </c>
      <c r="C373" t="s">
        <v>29</v>
      </c>
      <c r="D373" t="str">
        <f t="shared" si="15"/>
        <v>2000000000</v>
      </c>
      <c r="E373" s="2">
        <v>2000000000</v>
      </c>
      <c r="F373" s="4">
        <v>43999</v>
      </c>
      <c r="G373">
        <f t="shared" si="16"/>
        <v>2020</v>
      </c>
      <c r="H373" t="s">
        <v>33</v>
      </c>
      <c r="I373" t="s">
        <v>445</v>
      </c>
      <c r="J373" t="s">
        <v>446</v>
      </c>
      <c r="K373" t="s">
        <v>15</v>
      </c>
      <c r="L373">
        <v>2015</v>
      </c>
      <c r="M373" t="s">
        <v>956</v>
      </c>
      <c r="N373" t="str" cm="1">
        <f t="array" ref="N373">_xlfn.IFS(RIGHT(M373,1)="B",SUBSTITUTE(M373,"B","000000000"),RIGHT(M373,1)="M",SUBSTITUTE(M373,"M","000000"))</f>
        <v>$417000000</v>
      </c>
      <c r="O373" s="1" t="str">
        <f t="shared" si="17"/>
        <v>417000000</v>
      </c>
      <c r="P373" s="10">
        <v>417000000</v>
      </c>
      <c r="Q373" t="s">
        <v>1189</v>
      </c>
      <c r="R373" s="2" t="str" cm="1">
        <f t="array" ref="R373:T373">_xlfn.TEXTSPLIT(Q373,",")</f>
        <v>Oak HC/FT Partners</v>
      </c>
      <c r="S373" s="2" t="str">
        <v xml:space="preserve"> GF Investments</v>
      </c>
      <c r="T373" s="2" t="str">
        <v xml:space="preserve"> Harvey Golub Family Office</v>
      </c>
      <c r="U373" s="2"/>
    </row>
    <row r="374" spans="1:21" x14ac:dyDescent="0.3">
      <c r="A374" t="s">
        <v>1190</v>
      </c>
      <c r="B374">
        <v>1</v>
      </c>
      <c r="C374" t="s">
        <v>29</v>
      </c>
      <c r="D374" t="str">
        <f t="shared" si="15"/>
        <v>2000000000</v>
      </c>
      <c r="E374" s="2">
        <v>2000000000</v>
      </c>
      <c r="F374" s="4">
        <v>43591</v>
      </c>
      <c r="G374">
        <f t="shared" si="16"/>
        <v>2019</v>
      </c>
      <c r="H374" t="s">
        <v>33</v>
      </c>
      <c r="I374" t="s">
        <v>555</v>
      </c>
      <c r="J374" t="s">
        <v>89</v>
      </c>
      <c r="K374" t="s">
        <v>15</v>
      </c>
      <c r="L374">
        <v>2008</v>
      </c>
      <c r="M374" t="s">
        <v>1191</v>
      </c>
      <c r="N374" t="str" cm="1">
        <f t="array" ref="N374">_xlfn.IFS(RIGHT(M374,1)="B",SUBSTITUTE(M374,"B","000000000"),RIGHT(M374,1)="M",SUBSTITUTE(M374,"M","000000"))</f>
        <v>$634000000</v>
      </c>
      <c r="O374" s="1" t="str">
        <f t="shared" si="17"/>
        <v>634000000</v>
      </c>
      <c r="P374" s="10">
        <v>634000000</v>
      </c>
      <c r="Q374" t="s">
        <v>1192</v>
      </c>
      <c r="R374" s="2" t="str" cm="1">
        <f t="array" ref="R374:S374">_xlfn.TEXTSPLIT(Q374,",")</f>
        <v>Info Edge</v>
      </c>
      <c r="S374" s="2" t="str">
        <v xml:space="preserve"> Softbank Capital</v>
      </c>
      <c r="T374" s="2"/>
      <c r="U374" s="2"/>
    </row>
    <row r="375" spans="1:21" x14ac:dyDescent="0.3">
      <c r="A375" t="s">
        <v>1193</v>
      </c>
      <c r="B375">
        <v>1</v>
      </c>
      <c r="C375" t="s">
        <v>29</v>
      </c>
      <c r="D375" t="str">
        <f t="shared" si="15"/>
        <v>2000000000</v>
      </c>
      <c r="E375" s="2">
        <v>2000000000</v>
      </c>
      <c r="F375" s="4">
        <v>42682</v>
      </c>
      <c r="G375">
        <f t="shared" si="16"/>
        <v>2016</v>
      </c>
      <c r="H375" t="s">
        <v>62</v>
      </c>
      <c r="I375" t="s">
        <v>1194</v>
      </c>
      <c r="J375" t="s">
        <v>1195</v>
      </c>
      <c r="K375" t="s">
        <v>15</v>
      </c>
      <c r="L375">
        <v>1979</v>
      </c>
      <c r="M375" t="s">
        <v>1196</v>
      </c>
      <c r="N375" t="str" cm="1">
        <f t="array" ref="N375">_xlfn.IFS(RIGHT(M375,1)="B",SUBSTITUTE(M375,"B","000000000"),RIGHT(M375,1)="M",SUBSTITUTE(M375,"M","000000"))</f>
        <v>$556000000</v>
      </c>
      <c r="O375" s="1" t="str">
        <f t="shared" si="17"/>
        <v>556000000</v>
      </c>
      <c r="P375" s="10">
        <v>556000000</v>
      </c>
      <c r="Q375" t="s">
        <v>1197</v>
      </c>
      <c r="R375" s="2" t="str" cm="1">
        <f t="array" ref="R375:S375">_xlfn.TEXTSPLIT(Q375,",")</f>
        <v>IFC</v>
      </c>
      <c r="S375" s="2" t="str">
        <v xml:space="preserve"> Ajinomoto</v>
      </c>
      <c r="T375" s="2"/>
      <c r="U375" s="2"/>
    </row>
    <row r="376" spans="1:21" x14ac:dyDescent="0.3">
      <c r="A376" t="s">
        <v>1198</v>
      </c>
      <c r="B376">
        <v>1</v>
      </c>
      <c r="C376" t="s">
        <v>29</v>
      </c>
      <c r="D376" t="str">
        <f t="shared" si="15"/>
        <v>2000000000</v>
      </c>
      <c r="E376" s="2">
        <v>2000000000</v>
      </c>
      <c r="F376" s="4">
        <v>42072</v>
      </c>
      <c r="G376">
        <f t="shared" si="16"/>
        <v>2015</v>
      </c>
      <c r="H376" t="s">
        <v>27</v>
      </c>
      <c r="I376" t="s">
        <v>28</v>
      </c>
      <c r="J376" t="s">
        <v>14</v>
      </c>
      <c r="K376" t="s">
        <v>15</v>
      </c>
      <c r="L376">
        <v>2008</v>
      </c>
      <c r="M376" t="s">
        <v>590</v>
      </c>
      <c r="N376" t="str" cm="1">
        <f t="array" ref="N376">_xlfn.IFS(RIGHT(M376,1)="B",SUBSTITUTE(M376,"B","000000000"),RIGHT(M376,1)="M",SUBSTITUTE(M376,"M","000000"))</f>
        <v>$216000000</v>
      </c>
      <c r="O376" s="1" t="str">
        <f t="shared" si="17"/>
        <v>216000000</v>
      </c>
      <c r="P376" s="10">
        <v>216000000</v>
      </c>
      <c r="Q376" t="s">
        <v>1199</v>
      </c>
      <c r="R376" s="2" t="str" cm="1">
        <f t="array" ref="R376:T376">_xlfn.TEXTSPLIT(Q376,",")</f>
        <v>Sequoia Capital China</v>
      </c>
      <c r="S376" s="2" t="str">
        <v xml:space="preserve"> Matrix Partners China</v>
      </c>
      <c r="T376" s="2" t="str">
        <v xml:space="preserve"> 58.com</v>
      </c>
      <c r="U376" s="2"/>
    </row>
    <row r="377" spans="1:21" x14ac:dyDescent="0.3">
      <c r="A377" t="s">
        <v>1200</v>
      </c>
      <c r="B377">
        <v>1</v>
      </c>
      <c r="C377" t="s">
        <v>29</v>
      </c>
      <c r="D377" t="str">
        <f t="shared" si="15"/>
        <v>2000000000</v>
      </c>
      <c r="E377" s="2">
        <v>2000000000</v>
      </c>
      <c r="F377" s="4">
        <v>43000</v>
      </c>
      <c r="G377">
        <f t="shared" si="16"/>
        <v>2017</v>
      </c>
      <c r="H377" t="s">
        <v>265</v>
      </c>
      <c r="I377" t="s">
        <v>98</v>
      </c>
      <c r="J377" t="s">
        <v>14</v>
      </c>
      <c r="K377" t="s">
        <v>15</v>
      </c>
      <c r="L377">
        <v>2012</v>
      </c>
      <c r="M377" t="s">
        <v>241</v>
      </c>
      <c r="N377" t="str" cm="1">
        <f t="array" ref="N377">_xlfn.IFS(RIGHT(M377,1)="B",SUBSTITUTE(M377,"B","000000000"),RIGHT(M377,1)="M",SUBSTITUTE(M377,"M","000000"))</f>
        <v>$71000000</v>
      </c>
      <c r="O377" s="1" t="str">
        <f t="shared" si="17"/>
        <v>71000000</v>
      </c>
      <c r="P377" s="10">
        <v>71000000</v>
      </c>
      <c r="Q377" t="s">
        <v>1201</v>
      </c>
      <c r="R377" s="2" t="str" cm="1">
        <f t="array" ref="R377:T377">_xlfn.TEXTSPLIT(Q377,",")</f>
        <v>China Creation Ventures</v>
      </c>
      <c r="S377" s="2" t="str">
        <v xml:space="preserve"> Sierra Ventures</v>
      </c>
      <c r="T377" s="2" t="str">
        <v xml:space="preserve"> Xingwang Investment Management</v>
      </c>
      <c r="U377" s="2"/>
    </row>
    <row r="378" spans="1:21" x14ac:dyDescent="0.3">
      <c r="A378" t="s">
        <v>1202</v>
      </c>
      <c r="B378">
        <v>1</v>
      </c>
      <c r="C378" t="s">
        <v>29</v>
      </c>
      <c r="D378" t="str">
        <f t="shared" si="15"/>
        <v>2000000000</v>
      </c>
      <c r="E378" s="2">
        <v>2000000000</v>
      </c>
      <c r="F378" s="4">
        <v>43647</v>
      </c>
      <c r="G378">
        <f t="shared" si="16"/>
        <v>2019</v>
      </c>
      <c r="H378" t="s">
        <v>20</v>
      </c>
      <c r="I378" t="s">
        <v>28</v>
      </c>
      <c r="J378" t="s">
        <v>14</v>
      </c>
      <c r="K378" t="s">
        <v>15</v>
      </c>
      <c r="L378">
        <v>2012</v>
      </c>
      <c r="M378" t="s">
        <v>1203</v>
      </c>
      <c r="N378" t="str" cm="1">
        <f t="array" ref="N378">_xlfn.IFS(RIGHT(M378,1)="B",SUBSTITUTE(M378,"B","000000000"),RIGHT(M378,1)="M",SUBSTITUTE(M378,"M","000000"))</f>
        <v>$594000000</v>
      </c>
      <c r="O378" s="1" t="str">
        <f t="shared" si="17"/>
        <v>594000000</v>
      </c>
      <c r="P378" s="10">
        <v>594000000</v>
      </c>
      <c r="Q378" t="s">
        <v>1204</v>
      </c>
      <c r="R378" s="2" t="str" cm="1">
        <f t="array" ref="R378:T378">_xlfn.TEXTSPLIT(Q378,",")</f>
        <v>Sequoia Capital China</v>
      </c>
      <c r="S378" s="2" t="str">
        <v xml:space="preserve"> Tencent Investment</v>
      </c>
      <c r="T378" s="2" t="str">
        <v xml:space="preserve"> BA Capital</v>
      </c>
      <c r="U378" s="2"/>
    </row>
    <row r="379" spans="1:21" x14ac:dyDescent="0.3">
      <c r="A379" t="s">
        <v>1205</v>
      </c>
      <c r="B379">
        <v>1</v>
      </c>
      <c r="C379" t="s">
        <v>29</v>
      </c>
      <c r="D379" t="str">
        <f t="shared" si="15"/>
        <v>2000000000</v>
      </c>
      <c r="E379" s="2">
        <v>2000000000</v>
      </c>
      <c r="F379" s="4">
        <v>43063</v>
      </c>
      <c r="G379">
        <f t="shared" si="16"/>
        <v>2017</v>
      </c>
      <c r="H379" t="s">
        <v>33</v>
      </c>
      <c r="I379" t="s">
        <v>1206</v>
      </c>
      <c r="J379" t="s">
        <v>53</v>
      </c>
      <c r="K379" t="s">
        <v>40</v>
      </c>
      <c r="L379">
        <v>1992</v>
      </c>
      <c r="M379" t="s">
        <v>1207</v>
      </c>
      <c r="N379" t="str" cm="1">
        <f t="array" ref="N379">_xlfn.IFS(RIGHT(M379,1)="B",SUBSTITUTE(M379,"B","000000000"),RIGHT(M379,1)="M",SUBSTITUTE(M379,"M","000000"))</f>
        <v>$696000000</v>
      </c>
      <c r="O379" s="1" t="str">
        <f t="shared" si="17"/>
        <v>696000000</v>
      </c>
      <c r="P379" s="10">
        <v>696000000</v>
      </c>
      <c r="Q379" t="s">
        <v>1208</v>
      </c>
      <c r="R379" s="2" t="str" cm="1">
        <f t="array" ref="R379">_xlfn.TEXTSPLIT(Q379,",")</f>
        <v>CPP Investment Board</v>
      </c>
      <c r="S379" s="2"/>
      <c r="T379" s="2"/>
      <c r="U379" s="2"/>
    </row>
    <row r="380" spans="1:21" x14ac:dyDescent="0.3">
      <c r="A380" t="s">
        <v>1209</v>
      </c>
      <c r="B380">
        <v>1</v>
      </c>
      <c r="C380" t="s">
        <v>29</v>
      </c>
      <c r="D380" t="str">
        <f t="shared" si="15"/>
        <v>2000000000</v>
      </c>
      <c r="E380" s="2">
        <v>2000000000</v>
      </c>
      <c r="F380" s="4">
        <v>44364</v>
      </c>
      <c r="G380">
        <f t="shared" si="16"/>
        <v>2021</v>
      </c>
      <c r="H380" t="s">
        <v>252</v>
      </c>
      <c r="I380" t="s">
        <v>133</v>
      </c>
      <c r="J380" t="s">
        <v>22</v>
      </c>
      <c r="K380" t="s">
        <v>23</v>
      </c>
      <c r="L380">
        <v>2015</v>
      </c>
      <c r="M380" t="s">
        <v>1210</v>
      </c>
      <c r="N380" t="str" cm="1">
        <f t="array" ref="N380">_xlfn.IFS(RIGHT(M380,1)="B",SUBSTITUTE(M380,"B","000000000"),RIGHT(M380,1)="M",SUBSTITUTE(M380,"M","000000"))</f>
        <v>$640000000</v>
      </c>
      <c r="O380" s="1" t="str">
        <f t="shared" si="17"/>
        <v>640000000</v>
      </c>
      <c r="P380" s="10">
        <v>640000000</v>
      </c>
      <c r="Q380" t="s">
        <v>1211</v>
      </c>
      <c r="R380" s="2" t="str" cm="1">
        <f t="array" ref="R380:T380">_xlfn.TEXTSPLIT(Q380,",")</f>
        <v>Bessemer Venture Partners</v>
      </c>
      <c r="S380" s="2" t="str">
        <v xml:space="preserve"> MoreVC</v>
      </c>
      <c r="T380" s="2" t="str">
        <v xml:space="preserve"> Team8</v>
      </c>
      <c r="U380" s="2"/>
    </row>
    <row r="381" spans="1:21" x14ac:dyDescent="0.3">
      <c r="A381" t="s">
        <v>1212</v>
      </c>
      <c r="B381">
        <v>1</v>
      </c>
      <c r="C381" t="s">
        <v>29</v>
      </c>
      <c r="D381" t="str">
        <f t="shared" si="15"/>
        <v>2000000000</v>
      </c>
      <c r="E381" s="2">
        <v>2000000000</v>
      </c>
      <c r="F381" s="4">
        <v>42866</v>
      </c>
      <c r="G381">
        <f t="shared" si="16"/>
        <v>2017</v>
      </c>
      <c r="H381" t="s">
        <v>20</v>
      </c>
      <c r="I381" t="s">
        <v>52</v>
      </c>
      <c r="J381" t="s">
        <v>53</v>
      </c>
      <c r="K381" t="s">
        <v>40</v>
      </c>
      <c r="L381">
        <v>2012</v>
      </c>
      <c r="M381" t="s">
        <v>1213</v>
      </c>
      <c r="N381" t="str" cm="1">
        <f t="array" ref="N381">_xlfn.IFS(RIGHT(M381,1)="B",SUBSTITUTE(M381,"B","000000000"),RIGHT(M381,1)="M",SUBSTITUTE(M381,"M","000000"))</f>
        <v>$754000000</v>
      </c>
      <c r="O381" s="1" t="str">
        <f t="shared" si="17"/>
        <v>754000000</v>
      </c>
      <c r="P381" s="10">
        <v>754000000</v>
      </c>
      <c r="Q381" t="s">
        <v>1214</v>
      </c>
      <c r="R381" s="2" t="str" cm="1">
        <f t="array" ref="R381:T381">_xlfn.TEXTSPLIT(Q381,",")</f>
        <v>Andreessen Horowitz</v>
      </c>
      <c r="S381" s="2" t="str">
        <v xml:space="preserve"> SoftBank Group</v>
      </c>
      <c r="T381" s="2" t="str">
        <v xml:space="preserve"> Temasek Holdings</v>
      </c>
      <c r="U381" s="2"/>
    </row>
    <row r="382" spans="1:21" x14ac:dyDescent="0.3">
      <c r="A382" t="s">
        <v>1215</v>
      </c>
      <c r="B382">
        <v>1</v>
      </c>
      <c r="C382" t="s">
        <v>29</v>
      </c>
      <c r="D382" t="str">
        <f t="shared" si="15"/>
        <v>2000000000</v>
      </c>
      <c r="E382" s="2">
        <v>2000000000</v>
      </c>
      <c r="F382" s="4">
        <v>41975</v>
      </c>
      <c r="G382">
        <f t="shared" si="16"/>
        <v>2014</v>
      </c>
      <c r="H382" t="s">
        <v>265</v>
      </c>
      <c r="I382" t="s">
        <v>88</v>
      </c>
      <c r="J382" t="s">
        <v>89</v>
      </c>
      <c r="K382" t="s">
        <v>15</v>
      </c>
      <c r="L382">
        <v>2007</v>
      </c>
      <c r="M382" t="s">
        <v>1216</v>
      </c>
      <c r="N382" t="str" cm="1">
        <f t="array" ref="N382">_xlfn.IFS(RIGHT(M382,1)="B",SUBSTITUTE(M382,"B","000000000"),RIGHT(M382,1)="M",SUBSTITUTE(M382,"M","000000"))</f>
        <v>$221000000</v>
      </c>
      <c r="O382" s="1" t="str">
        <f t="shared" si="17"/>
        <v>221000000</v>
      </c>
      <c r="P382" s="10">
        <v>221000000</v>
      </c>
      <c r="Q382" t="s">
        <v>1217</v>
      </c>
      <c r="R382" s="2" t="str" cm="1">
        <f t="array" ref="R382:T382">_xlfn.TEXTSPLIT(Q382,",")</f>
        <v>Kleiner Perkins Caufield &amp; Byers</v>
      </c>
      <c r="S382" s="2" t="str">
        <v xml:space="preserve"> Softbank Corp.</v>
      </c>
      <c r="T382" s="2" t="str">
        <v xml:space="preserve"> Sherpalo Ventures</v>
      </c>
      <c r="U382" s="2"/>
    </row>
    <row r="383" spans="1:21" x14ac:dyDescent="0.3">
      <c r="A383" t="s">
        <v>1218</v>
      </c>
      <c r="B383">
        <v>1</v>
      </c>
      <c r="C383" t="s">
        <v>29</v>
      </c>
      <c r="D383" t="str">
        <f t="shared" si="15"/>
        <v>2000000000</v>
      </c>
      <c r="E383" s="2">
        <v>2000000000</v>
      </c>
      <c r="F383" s="4">
        <v>42397</v>
      </c>
      <c r="G383">
        <f t="shared" si="16"/>
        <v>2016</v>
      </c>
      <c r="H383" t="s">
        <v>129</v>
      </c>
      <c r="I383" t="s">
        <v>1219</v>
      </c>
      <c r="J383" t="s">
        <v>844</v>
      </c>
      <c r="K383" t="s">
        <v>40</v>
      </c>
      <c r="L383">
        <v>2012</v>
      </c>
      <c r="M383" t="s">
        <v>1220</v>
      </c>
      <c r="N383" t="str" cm="1">
        <f t="array" ref="N383">_xlfn.IFS(RIGHT(M383,1)="B",SUBSTITUTE(M383,"B","000000000"),RIGHT(M383,1)="M",SUBSTITUTE(M383,"M","000000"))</f>
        <v>$340000000</v>
      </c>
      <c r="O383" s="1" t="str">
        <f t="shared" si="17"/>
        <v>340000000</v>
      </c>
      <c r="P383" s="10">
        <v>340000000</v>
      </c>
      <c r="Q383" t="s">
        <v>1221</v>
      </c>
      <c r="R383" s="2" t="str" cm="1">
        <f t="array" ref="R383">_xlfn.TEXTSPLIT(Q383,",")</f>
        <v>Hinduja Group</v>
      </c>
      <c r="S383" s="2"/>
      <c r="T383" s="2"/>
      <c r="U383" s="2"/>
    </row>
    <row r="384" spans="1:21" x14ac:dyDescent="0.3">
      <c r="A384" t="s">
        <v>1222</v>
      </c>
      <c r="B384">
        <v>1</v>
      </c>
      <c r="C384" t="s">
        <v>29</v>
      </c>
      <c r="D384" t="str">
        <f t="shared" si="15"/>
        <v>2000000000</v>
      </c>
      <c r="E384" s="2">
        <v>2000000000</v>
      </c>
      <c r="F384" s="4">
        <v>44466</v>
      </c>
      <c r="G384">
        <f t="shared" si="16"/>
        <v>2021</v>
      </c>
      <c r="H384" t="s">
        <v>57</v>
      </c>
      <c r="J384" t="s">
        <v>583</v>
      </c>
      <c r="K384" t="s">
        <v>15</v>
      </c>
      <c r="L384">
        <v>2014</v>
      </c>
      <c r="M384" t="s">
        <v>1073</v>
      </c>
      <c r="N384" t="str" cm="1">
        <f t="array" ref="N384">_xlfn.IFS(RIGHT(M384,1)="B",SUBSTITUTE(M384,"B","000000000"),RIGHT(M384,1)="M",SUBSTITUTE(M384,"M","000000"))</f>
        <v>$975000000</v>
      </c>
      <c r="O384" s="1" t="str">
        <f t="shared" si="17"/>
        <v>975000000</v>
      </c>
      <c r="P384" s="10">
        <v>975000000</v>
      </c>
      <c r="Q384" t="s">
        <v>1223</v>
      </c>
      <c r="R384" s="2" t="str" cm="1">
        <f t="array" ref="R384:T384">_xlfn.TEXTSPLIT(Q384,",")</f>
        <v>B Capital Group</v>
      </c>
      <c r="S384" s="2" t="str">
        <v xml:space="preserve"> Monk's Hill Ventures</v>
      </c>
      <c r="T384" s="2" t="str">
        <v xml:space="preserve"> Dynamic Parcel Distribution</v>
      </c>
      <c r="U384" s="2"/>
    </row>
    <row r="385" spans="1:21" x14ac:dyDescent="0.3">
      <c r="A385" t="s">
        <v>1224</v>
      </c>
      <c r="B385">
        <v>1</v>
      </c>
      <c r="C385" t="s">
        <v>29</v>
      </c>
      <c r="D385" t="str">
        <f t="shared" si="15"/>
        <v>2000000000</v>
      </c>
      <c r="E385" s="2">
        <v>2000000000</v>
      </c>
      <c r="F385" s="4">
        <v>44390</v>
      </c>
      <c r="G385">
        <f t="shared" si="16"/>
        <v>2021</v>
      </c>
      <c r="H385" t="s">
        <v>45</v>
      </c>
      <c r="I385" t="s">
        <v>34</v>
      </c>
      <c r="J385" t="s">
        <v>22</v>
      </c>
      <c r="K385" t="s">
        <v>23</v>
      </c>
      <c r="L385">
        <v>2010</v>
      </c>
      <c r="M385" t="s">
        <v>952</v>
      </c>
      <c r="N385" t="str" cm="1">
        <f t="array" ref="N385">_xlfn.IFS(RIGHT(M385,1)="B",SUBSTITUTE(M385,"B","000000000"),RIGHT(M385,1)="M",SUBSTITUTE(M385,"M","000000"))</f>
        <v>$200000000</v>
      </c>
      <c r="O385" s="1" t="str">
        <f t="shared" si="17"/>
        <v>200000000</v>
      </c>
      <c r="P385" s="10">
        <v>200000000</v>
      </c>
      <c r="Q385" t="s">
        <v>1225</v>
      </c>
      <c r="R385" s="2" t="str" cm="1">
        <f t="array" ref="R385:T385">_xlfn.TEXTSPLIT(Q385,",")</f>
        <v>Foundry Group</v>
      </c>
      <c r="S385" s="2" t="str">
        <v xml:space="preserve"> Scale Venture Partners</v>
      </c>
      <c r="T385" s="2" t="str">
        <v xml:space="preserve"> SoftBank Group</v>
      </c>
      <c r="U385" s="2"/>
    </row>
    <row r="386" spans="1:21" x14ac:dyDescent="0.3">
      <c r="A386" t="s">
        <v>1226</v>
      </c>
      <c r="B386">
        <v>1</v>
      </c>
      <c r="C386" t="s">
        <v>29</v>
      </c>
      <c r="D386" t="str">
        <f t="shared" si="15"/>
        <v>2000000000</v>
      </c>
      <c r="E386" s="2">
        <v>2000000000</v>
      </c>
      <c r="F386" s="4">
        <v>44539</v>
      </c>
      <c r="G386">
        <f t="shared" si="16"/>
        <v>2021</v>
      </c>
      <c r="H386" t="s">
        <v>27</v>
      </c>
      <c r="I386" t="s">
        <v>259</v>
      </c>
      <c r="J386" t="s">
        <v>191</v>
      </c>
      <c r="K386" t="s">
        <v>40</v>
      </c>
      <c r="L386">
        <v>2020</v>
      </c>
      <c r="M386" t="s">
        <v>1227</v>
      </c>
      <c r="N386" t="str" cm="1">
        <f t="array" ref="N386">_xlfn.IFS(RIGHT(M386,1)="B",SUBSTITUTE(M386,"B","000000000"),RIGHT(M386,1)="M",SUBSTITUTE(M386,"M","000000"))</f>
        <v>$766000000</v>
      </c>
      <c r="O386" s="1" t="str">
        <f t="shared" si="17"/>
        <v>766000000</v>
      </c>
      <c r="P386" s="10">
        <v>766000000</v>
      </c>
      <c r="Q386" t="s">
        <v>1228</v>
      </c>
      <c r="R386" s="2" t="str" cm="1">
        <f t="array" ref="R386:T386">_xlfn.TEXTSPLIT(Q386,",")</f>
        <v>Cherry Ventures</v>
      </c>
      <c r="S386" s="2" t="str">
        <v xml:space="preserve"> Felix Capital</v>
      </c>
      <c r="T386" s="2" t="str">
        <v xml:space="preserve"> 83North</v>
      </c>
      <c r="U386" s="2"/>
    </row>
    <row r="387" spans="1:21" x14ac:dyDescent="0.3">
      <c r="A387" t="s">
        <v>1229</v>
      </c>
      <c r="B387">
        <v>1</v>
      </c>
      <c r="C387" t="s">
        <v>29</v>
      </c>
      <c r="D387" t="str">
        <f t="shared" ref="D387:D450" si="18">SUBSTITUTE(RIGHT(C387,LEN(C387)-1),"B","000000000")</f>
        <v>2000000000</v>
      </c>
      <c r="E387" s="2">
        <v>2000000000</v>
      </c>
      <c r="F387" s="4">
        <v>42284</v>
      </c>
      <c r="G387">
        <f t="shared" ref="G387:G450" si="19">YEAR(F387)</f>
        <v>2015</v>
      </c>
      <c r="H387" t="s">
        <v>27</v>
      </c>
      <c r="I387" t="s">
        <v>34</v>
      </c>
      <c r="J387" t="s">
        <v>22</v>
      </c>
      <c r="K387" t="s">
        <v>23</v>
      </c>
      <c r="L387">
        <v>2009</v>
      </c>
      <c r="M387" t="s">
        <v>1230</v>
      </c>
      <c r="N387" t="str" cm="1">
        <f t="array" ref="N387">_xlfn.IFS(RIGHT(M387,1)="B",SUBSTITUTE(M387,"B","000000000"),RIGHT(M387,1)="M",SUBSTITUTE(M387,"M","000000"))</f>
        <v>$431000000</v>
      </c>
      <c r="O387" s="1" t="str">
        <f t="shared" ref="O387:O450" si="20">IFERROR(RIGHT(N387,(LEN(N387))-1),"unknown")</f>
        <v>431000000</v>
      </c>
      <c r="P387" s="10">
        <v>431000000</v>
      </c>
      <c r="Q387" t="s">
        <v>1231</v>
      </c>
      <c r="R387" s="2" t="str" cm="1">
        <f t="array" ref="R387:T387">_xlfn.TEXTSPLIT(Q387,",")</f>
        <v>Mithril</v>
      </c>
      <c r="S387" s="2" t="str">
        <v xml:space="preserve"> iNovia Capital</v>
      </c>
      <c r="T387" s="2" t="str">
        <v xml:space="preserve"> Foundry Group</v>
      </c>
      <c r="U387" s="2"/>
    </row>
    <row r="388" spans="1:21" x14ac:dyDescent="0.3">
      <c r="A388" t="s">
        <v>1232</v>
      </c>
      <c r="B388">
        <v>1</v>
      </c>
      <c r="C388" t="s">
        <v>29</v>
      </c>
      <c r="D388" t="str">
        <f t="shared" si="18"/>
        <v>2000000000</v>
      </c>
      <c r="E388" s="2">
        <v>2000000000</v>
      </c>
      <c r="F388" s="4">
        <v>42835</v>
      </c>
      <c r="G388">
        <f t="shared" si="19"/>
        <v>2017</v>
      </c>
      <c r="H388" t="s">
        <v>62</v>
      </c>
      <c r="I388" t="s">
        <v>1233</v>
      </c>
      <c r="J388" t="s">
        <v>53</v>
      </c>
      <c r="K388" t="s">
        <v>40</v>
      </c>
      <c r="L388">
        <v>2007</v>
      </c>
      <c r="M388" t="s">
        <v>1234</v>
      </c>
      <c r="N388" t="str" cm="1">
        <f t="array" ref="N388">_xlfn.IFS(RIGHT(M388,1)="B",SUBSTITUTE(M388,"B","000000000"),RIGHT(M388,1)="M",SUBSTITUTE(M388,"M","000000"))</f>
        <v>$233000000</v>
      </c>
      <c r="O388" s="1" t="str">
        <f t="shared" si="20"/>
        <v>233000000</v>
      </c>
      <c r="P388" s="10">
        <v>233000000</v>
      </c>
      <c r="Q388" t="s">
        <v>1235</v>
      </c>
      <c r="R388" s="2" t="str" cm="1">
        <f t="array" ref="R388:S388">_xlfn.TEXTSPLIT(Q388,",")</f>
        <v>TSG Consumer Partners</v>
      </c>
      <c r="S388" s="2" t="str">
        <v xml:space="preserve"> Crowdcube</v>
      </c>
      <c r="T388" s="2"/>
      <c r="U388" s="2"/>
    </row>
    <row r="389" spans="1:21" x14ac:dyDescent="0.3">
      <c r="A389" t="s">
        <v>1236</v>
      </c>
      <c r="B389">
        <v>1</v>
      </c>
      <c r="C389" t="s">
        <v>29</v>
      </c>
      <c r="D389" t="str">
        <f t="shared" si="18"/>
        <v>2000000000</v>
      </c>
      <c r="E389" s="2">
        <v>2000000000</v>
      </c>
      <c r="F389" s="4">
        <v>44201</v>
      </c>
      <c r="G389">
        <f t="shared" si="19"/>
        <v>2021</v>
      </c>
      <c r="H389" t="s">
        <v>161</v>
      </c>
      <c r="I389" t="s">
        <v>98</v>
      </c>
      <c r="J389" t="s">
        <v>14</v>
      </c>
      <c r="K389" t="s">
        <v>15</v>
      </c>
      <c r="L389">
        <v>2018</v>
      </c>
      <c r="M389" t="s">
        <v>1237</v>
      </c>
      <c r="N389" t="str" cm="1">
        <f t="array" ref="N389">_xlfn.IFS(RIGHT(M389,1)="B",SUBSTITUTE(M389,"B","000000000"),RIGHT(M389,1)="M",SUBSTITUTE(M389,"M","000000"))</f>
        <v>$472000000</v>
      </c>
      <c r="O389" s="1" t="str">
        <f t="shared" si="20"/>
        <v>472000000</v>
      </c>
      <c r="P389" s="10">
        <v>472000000</v>
      </c>
      <c r="Q389" t="s">
        <v>1238</v>
      </c>
      <c r="R389" s="2" t="str" cm="1">
        <f t="array" ref="R389:T389">_xlfn.TEXTSPLIT(Q389,",")</f>
        <v>Tencent Holdings</v>
      </c>
      <c r="S389" s="2" t="str">
        <v xml:space="preserve"> Delta Capital</v>
      </c>
      <c r="T389" s="2" t="str">
        <v xml:space="preserve"> Redpoint Ventures China</v>
      </c>
      <c r="U389" s="2"/>
    </row>
    <row r="390" spans="1:21" x14ac:dyDescent="0.3">
      <c r="A390" t="s">
        <v>1239</v>
      </c>
      <c r="B390">
        <v>1</v>
      </c>
      <c r="C390" t="s">
        <v>29</v>
      </c>
      <c r="D390" t="str">
        <f t="shared" si="18"/>
        <v>2000000000</v>
      </c>
      <c r="E390" s="2">
        <v>2000000000</v>
      </c>
      <c r="F390" s="4">
        <v>43250</v>
      </c>
      <c r="G390">
        <f t="shared" si="19"/>
        <v>2018</v>
      </c>
      <c r="H390" t="s">
        <v>33</v>
      </c>
      <c r="I390" t="s">
        <v>34</v>
      </c>
      <c r="J390" t="s">
        <v>22</v>
      </c>
      <c r="K390" t="s">
        <v>23</v>
      </c>
      <c r="L390">
        <v>2009</v>
      </c>
      <c r="M390" t="s">
        <v>1240</v>
      </c>
      <c r="N390" t="str" cm="1">
        <f t="array" ref="N390">_xlfn.IFS(RIGHT(M390,1)="B",SUBSTITUTE(M390,"B","000000000"),RIGHT(M390,1)="M",SUBSTITUTE(M390,"M","000000"))</f>
        <v>$861000000</v>
      </c>
      <c r="O390" s="1" t="str">
        <f t="shared" si="20"/>
        <v>861000000</v>
      </c>
      <c r="P390" s="10">
        <v>861000000</v>
      </c>
      <c r="Q390" t="s">
        <v>1241</v>
      </c>
      <c r="R390" s="2" t="str" cm="1">
        <f t="array" ref="R390:T390">_xlfn.TEXTSPLIT(Q390,",")</f>
        <v>Notion Capital</v>
      </c>
      <c r="S390" s="2" t="str">
        <v xml:space="preserve"> Scentan Ventures</v>
      </c>
      <c r="T390" s="2" t="str">
        <v xml:space="preserve"> Kite Ventures</v>
      </c>
      <c r="U390" s="2"/>
    </row>
    <row r="391" spans="1:21" x14ac:dyDescent="0.3">
      <c r="A391" t="s">
        <v>1242</v>
      </c>
      <c r="B391">
        <v>1</v>
      </c>
      <c r="C391" t="s">
        <v>29</v>
      </c>
      <c r="D391" t="str">
        <f t="shared" si="18"/>
        <v>2000000000</v>
      </c>
      <c r="E391" s="2">
        <v>2000000000</v>
      </c>
      <c r="F391" s="4">
        <v>43073</v>
      </c>
      <c r="G391">
        <f t="shared" si="19"/>
        <v>2017</v>
      </c>
      <c r="H391" t="s">
        <v>129</v>
      </c>
      <c r="I391" t="s">
        <v>317</v>
      </c>
      <c r="J391" t="s">
        <v>22</v>
      </c>
      <c r="K391" t="s">
        <v>23</v>
      </c>
      <c r="L391">
        <v>2007</v>
      </c>
      <c r="M391" t="s">
        <v>1243</v>
      </c>
      <c r="N391" t="str" cm="1">
        <f t="array" ref="N391">_xlfn.IFS(RIGHT(M391,1)="B",SUBSTITUTE(M391,"B","000000000"),RIGHT(M391,1)="M",SUBSTITUTE(M391,"M","000000"))</f>
        <v>$568000000</v>
      </c>
      <c r="O391" s="1" t="str">
        <f t="shared" si="20"/>
        <v>568000000</v>
      </c>
      <c r="P391" s="10">
        <v>568000000</v>
      </c>
      <c r="Q391" t="s">
        <v>1244</v>
      </c>
      <c r="R391" s="2" t="str" cm="1">
        <f t="array" ref="R391:S391">_xlfn.TEXTSPLIT(Q391,",")</f>
        <v>BlueCross BlueShield Venture Partners</v>
      </c>
      <c r="S391" s="2" t="str">
        <v xml:space="preserve"> US Venture Partners</v>
      </c>
      <c r="T391" s="2"/>
      <c r="U391" s="2"/>
    </row>
    <row r="392" spans="1:21" x14ac:dyDescent="0.3">
      <c r="A392" t="s">
        <v>1245</v>
      </c>
      <c r="B392">
        <v>1</v>
      </c>
      <c r="C392" t="s">
        <v>29</v>
      </c>
      <c r="D392" t="str">
        <f t="shared" si="18"/>
        <v>2000000000</v>
      </c>
      <c r="E392" s="2">
        <v>2000000000</v>
      </c>
      <c r="F392" s="4">
        <v>44334</v>
      </c>
      <c r="G392">
        <f t="shared" si="19"/>
        <v>2021</v>
      </c>
      <c r="H392" t="s">
        <v>33</v>
      </c>
      <c r="I392" t="s">
        <v>34</v>
      </c>
      <c r="J392" t="s">
        <v>22</v>
      </c>
      <c r="K392" t="s">
        <v>23</v>
      </c>
      <c r="L392">
        <v>2004</v>
      </c>
      <c r="M392" t="s">
        <v>1246</v>
      </c>
      <c r="N392" t="str" cm="1">
        <f t="array" ref="N392">_xlfn.IFS(RIGHT(M392,1)="B",SUBSTITUTE(M392,"B","000000000"),RIGHT(M392,1)="M",SUBSTITUTE(M392,"M","000000"))</f>
        <v>$320000000</v>
      </c>
      <c r="O392" s="1" t="str">
        <f t="shared" si="20"/>
        <v>320000000</v>
      </c>
      <c r="P392" s="10">
        <v>320000000</v>
      </c>
      <c r="Q392" t="s">
        <v>1247</v>
      </c>
      <c r="R392" s="2" t="str" cm="1">
        <f t="array" ref="R392:T392">_xlfn.TEXTSPLIT(Q392,",")</f>
        <v>GreatPoint Ventures</v>
      </c>
      <c r="S392" s="2" t="str">
        <v xml:space="preserve"> Meritech Capital Partners</v>
      </c>
      <c r="T392" s="2" t="str">
        <v xml:space="preserve"> PayPal Ventures</v>
      </c>
      <c r="U392" s="2"/>
    </row>
    <row r="393" spans="1:21" x14ac:dyDescent="0.3">
      <c r="A393" t="s">
        <v>1248</v>
      </c>
      <c r="B393">
        <v>1</v>
      </c>
      <c r="C393" t="s">
        <v>29</v>
      </c>
      <c r="D393" t="str">
        <f t="shared" si="18"/>
        <v>2000000000</v>
      </c>
      <c r="E393" s="2">
        <v>2000000000</v>
      </c>
      <c r="F393" s="4">
        <v>44547</v>
      </c>
      <c r="G393">
        <f t="shared" si="19"/>
        <v>2021</v>
      </c>
      <c r="H393" t="s">
        <v>45</v>
      </c>
      <c r="I393" t="s">
        <v>34</v>
      </c>
      <c r="J393" t="s">
        <v>22</v>
      </c>
      <c r="K393" t="s">
        <v>23</v>
      </c>
      <c r="L393">
        <v>2020</v>
      </c>
      <c r="M393" t="s">
        <v>1249</v>
      </c>
      <c r="N393" t="str" cm="1">
        <f t="array" ref="N393">_xlfn.IFS(RIGHT(M393,1)="B",SUBSTITUTE(M393,"B","000000000"),RIGHT(M393,1)="M",SUBSTITUTE(M393,"M","000000"))</f>
        <v>$181000000</v>
      </c>
      <c r="O393" s="1" t="str">
        <f t="shared" si="20"/>
        <v>181000000</v>
      </c>
      <c r="P393" s="10">
        <v>181000000</v>
      </c>
      <c r="Q393" t="s">
        <v>1250</v>
      </c>
      <c r="R393" s="2" t="str" cm="1">
        <f t="array" ref="R393:T393">_xlfn.TEXTSPLIT(Q393,",")</f>
        <v>Accel</v>
      </c>
      <c r="S393" s="2" t="str">
        <v xml:space="preserve"> Benchmark</v>
      </c>
      <c r="T393" s="2" t="str">
        <v xml:space="preserve"> SV Angel</v>
      </c>
      <c r="U393" s="2"/>
    </row>
    <row r="394" spans="1:21" x14ac:dyDescent="0.3">
      <c r="A394" t="s">
        <v>1251</v>
      </c>
      <c r="B394">
        <v>1</v>
      </c>
      <c r="C394" t="s">
        <v>29</v>
      </c>
      <c r="D394" t="str">
        <f t="shared" si="18"/>
        <v>2000000000</v>
      </c>
      <c r="E394" s="2">
        <v>2000000000</v>
      </c>
      <c r="F394" s="4">
        <v>44468</v>
      </c>
      <c r="G394">
        <f t="shared" si="19"/>
        <v>2021</v>
      </c>
      <c r="H394" t="s">
        <v>45</v>
      </c>
      <c r="I394" t="s">
        <v>133</v>
      </c>
      <c r="J394" t="s">
        <v>22</v>
      </c>
      <c r="K394" t="s">
        <v>23</v>
      </c>
      <c r="L394">
        <v>2014</v>
      </c>
      <c r="M394" t="s">
        <v>621</v>
      </c>
      <c r="N394" t="str" cm="1">
        <f t="array" ref="N394">_xlfn.IFS(RIGHT(M394,1)="B",SUBSTITUTE(M394,"B","000000000"),RIGHT(M394,1)="M",SUBSTITUTE(M394,"M","000000"))</f>
        <v>$381000000</v>
      </c>
      <c r="O394" s="1" t="str">
        <f t="shared" si="20"/>
        <v>381000000</v>
      </c>
      <c r="P394" s="10">
        <v>381000000</v>
      </c>
      <c r="Q394" t="s">
        <v>1252</v>
      </c>
      <c r="R394" s="2" t="str" cm="1">
        <f t="array" ref="R394:T394">_xlfn.TEXTSPLIT(Q394,",")</f>
        <v>Spark Capital</v>
      </c>
      <c r="S394" s="2" t="str">
        <v xml:space="preserve"> Google Ventures</v>
      </c>
      <c r="T394" s="2" t="str">
        <v xml:space="preserve"> CRE Venture Capital</v>
      </c>
      <c r="U394" s="2"/>
    </row>
    <row r="395" spans="1:21" x14ac:dyDescent="0.3">
      <c r="A395" t="s">
        <v>1253</v>
      </c>
      <c r="B395">
        <v>1</v>
      </c>
      <c r="C395" t="s">
        <v>29</v>
      </c>
      <c r="D395" t="str">
        <f t="shared" si="18"/>
        <v>2000000000</v>
      </c>
      <c r="E395" s="2">
        <v>2000000000</v>
      </c>
      <c r="F395" s="4">
        <v>44466</v>
      </c>
      <c r="G395">
        <f t="shared" si="19"/>
        <v>2021</v>
      </c>
      <c r="H395" t="s">
        <v>33</v>
      </c>
      <c r="I395" t="s">
        <v>1254</v>
      </c>
      <c r="J395" t="s">
        <v>1255</v>
      </c>
      <c r="K395" t="s">
        <v>15</v>
      </c>
      <c r="L395">
        <v>2013</v>
      </c>
      <c r="M395" t="s">
        <v>1256</v>
      </c>
      <c r="N395" t="str" cm="1">
        <f t="array" ref="N395">_xlfn.IFS(RIGHT(M395,1)="B",SUBSTITUTE(M395,"B","000000000"),RIGHT(M395,1)="M",SUBSTITUTE(M395,"M","000000"))</f>
        <v>$150000000</v>
      </c>
      <c r="O395" s="1" t="str">
        <f t="shared" si="20"/>
        <v>150000000</v>
      </c>
      <c r="P395" s="10">
        <v>150000000</v>
      </c>
      <c r="Q395" t="s">
        <v>1257</v>
      </c>
      <c r="R395" s="2" t="str" cm="1">
        <f t="array" ref="R395:T395">_xlfn.TEXTSPLIT(Q395,",")</f>
        <v>Ant Group</v>
      </c>
      <c r="S395" s="2" t="str">
        <v xml:space="preserve"> Charoen Pokphand Group</v>
      </c>
      <c r="T395" s="2" t="str">
        <v xml:space="preserve"> Bow Wave Capital</v>
      </c>
      <c r="U395" s="2"/>
    </row>
    <row r="396" spans="1:21" x14ac:dyDescent="0.3">
      <c r="A396" t="s">
        <v>1258</v>
      </c>
      <c r="B396">
        <v>1</v>
      </c>
      <c r="C396" t="s">
        <v>29</v>
      </c>
      <c r="D396" t="str">
        <f t="shared" si="18"/>
        <v>2000000000</v>
      </c>
      <c r="E396" s="2">
        <v>2000000000</v>
      </c>
      <c r="F396" s="4">
        <v>44592</v>
      </c>
      <c r="G396">
        <f t="shared" si="19"/>
        <v>2022</v>
      </c>
      <c r="H396" t="s">
        <v>129</v>
      </c>
      <c r="I396" t="s">
        <v>249</v>
      </c>
      <c r="J396" t="s">
        <v>22</v>
      </c>
      <c r="K396" t="s">
        <v>23</v>
      </c>
      <c r="L396">
        <v>2016</v>
      </c>
      <c r="M396" t="s">
        <v>1256</v>
      </c>
      <c r="N396" t="str" cm="1">
        <f t="array" ref="N396">_xlfn.IFS(RIGHT(M396,1)="B",SUBSTITUTE(M396,"B","000000000"),RIGHT(M396,1)="M",SUBSTITUTE(M396,"M","000000"))</f>
        <v>$150000000</v>
      </c>
      <c r="O396" s="1" t="str">
        <f t="shared" si="20"/>
        <v>150000000</v>
      </c>
      <c r="P396" s="10">
        <v>150000000</v>
      </c>
      <c r="Q396" t="s">
        <v>1259</v>
      </c>
      <c r="R396" s="2" t="str" cm="1">
        <f t="array" ref="R396:T396">_xlfn.TEXTSPLIT(Q396,",")</f>
        <v>Sequoia Capital</v>
      </c>
      <c r="S396" s="2" t="str">
        <v xml:space="preserve"> General Catalyst</v>
      </c>
      <c r="T396" s="2" t="str">
        <v xml:space="preserve"> Human Capital</v>
      </c>
      <c r="U396" s="2"/>
    </row>
    <row r="397" spans="1:21" x14ac:dyDescent="0.3">
      <c r="A397" t="s">
        <v>1260</v>
      </c>
      <c r="B397">
        <v>1</v>
      </c>
      <c r="C397" t="s">
        <v>29</v>
      </c>
      <c r="D397" t="str">
        <f t="shared" si="18"/>
        <v>2000000000</v>
      </c>
      <c r="E397" s="2">
        <v>2000000000</v>
      </c>
      <c r="F397" s="4">
        <v>44469</v>
      </c>
      <c r="G397">
        <f t="shared" si="19"/>
        <v>2021</v>
      </c>
      <c r="H397" t="s">
        <v>45</v>
      </c>
      <c r="I397" t="s">
        <v>1261</v>
      </c>
      <c r="J397" t="s">
        <v>22</v>
      </c>
      <c r="K397" t="s">
        <v>23</v>
      </c>
      <c r="L397">
        <v>2015</v>
      </c>
      <c r="M397" t="s">
        <v>1262</v>
      </c>
      <c r="N397" t="str" cm="1">
        <f t="array" ref="N397">_xlfn.IFS(RIGHT(M397,1)="B",SUBSTITUTE(M397,"B","000000000"),RIGHT(M397,1)="M",SUBSTITUTE(M397,"M","000000"))</f>
        <v>$289000000</v>
      </c>
      <c r="O397" s="1" t="str">
        <f t="shared" si="20"/>
        <v>289000000</v>
      </c>
      <c r="P397" s="10">
        <v>289000000</v>
      </c>
      <c r="Q397" t="s">
        <v>1263</v>
      </c>
      <c r="R397" s="2" t="str" cm="1">
        <f t="array" ref="R397:T397">_xlfn.TEXTSPLIT(Q397,",")</f>
        <v>Nyca Partners</v>
      </c>
      <c r="S397" s="2" t="str">
        <v xml:space="preserve"> Index Ventures</v>
      </c>
      <c r="T397" s="2" t="str">
        <v xml:space="preserve"> Technology Crossover Ventures</v>
      </c>
      <c r="U397" s="2"/>
    </row>
    <row r="398" spans="1:21" x14ac:dyDescent="0.3">
      <c r="A398" t="s">
        <v>1264</v>
      </c>
      <c r="B398">
        <v>1</v>
      </c>
      <c r="C398" t="s">
        <v>29</v>
      </c>
      <c r="D398" t="str">
        <f t="shared" si="18"/>
        <v>2000000000</v>
      </c>
      <c r="E398" s="2">
        <v>2000000000</v>
      </c>
      <c r="F398" s="4">
        <v>44490</v>
      </c>
      <c r="G398">
        <f t="shared" si="19"/>
        <v>2021</v>
      </c>
      <c r="H398" t="s">
        <v>33</v>
      </c>
      <c r="I398" t="s">
        <v>133</v>
      </c>
      <c r="J398" t="s">
        <v>22</v>
      </c>
      <c r="K398" t="s">
        <v>23</v>
      </c>
      <c r="L398">
        <v>2021</v>
      </c>
      <c r="M398" t="s">
        <v>1265</v>
      </c>
      <c r="N398" t="str" cm="1">
        <f t="array" ref="N398">_xlfn.IFS(RIGHT(M398,1)="B",SUBSTITUTE(M398,"B","000000000"),RIGHT(M398,1)="M",SUBSTITUTE(M398,"M","000000"))</f>
        <v>$100000000</v>
      </c>
      <c r="O398" s="1" t="str">
        <f t="shared" si="20"/>
        <v>100000000</v>
      </c>
      <c r="P398" s="10">
        <v>100000000</v>
      </c>
      <c r="Q398" t="s">
        <v>1266</v>
      </c>
      <c r="R398" s="2" t="str" cm="1">
        <f t="array" ref="R398:T398">_xlfn.TEXTSPLIT(Q398,",")</f>
        <v>Insight Partners</v>
      </c>
      <c r="S398" s="2" t="str">
        <v xml:space="preserve"> Softbank Group</v>
      </c>
      <c r="T398" s="2" t="str">
        <v xml:space="preserve"> Connect Ventures</v>
      </c>
      <c r="U398" s="2"/>
    </row>
    <row r="399" spans="1:21" x14ac:dyDescent="0.3">
      <c r="A399" t="s">
        <v>1267</v>
      </c>
      <c r="B399">
        <v>1</v>
      </c>
      <c r="C399" t="s">
        <v>29</v>
      </c>
      <c r="D399" t="str">
        <f t="shared" si="18"/>
        <v>2000000000</v>
      </c>
      <c r="E399" s="2">
        <v>2000000000</v>
      </c>
      <c r="F399" s="4">
        <v>44335</v>
      </c>
      <c r="G399">
        <f t="shared" si="19"/>
        <v>2021</v>
      </c>
      <c r="H399" t="s">
        <v>66</v>
      </c>
      <c r="I399" t="s">
        <v>1268</v>
      </c>
      <c r="J399" t="s">
        <v>1269</v>
      </c>
      <c r="K399" t="s">
        <v>40</v>
      </c>
      <c r="L399">
        <v>2016</v>
      </c>
      <c r="M399" t="s">
        <v>840</v>
      </c>
      <c r="N399" t="str" cm="1">
        <f t="array" ref="N399">_xlfn.IFS(RIGHT(M399,1)="B",SUBSTITUTE(M399,"B","000000000"),RIGHT(M399,1)="M",SUBSTITUTE(M399,"M","000000"))</f>
        <v>$225000000</v>
      </c>
      <c r="O399" s="1" t="str">
        <f t="shared" si="20"/>
        <v>225000000</v>
      </c>
      <c r="P399" s="10">
        <v>225000000</v>
      </c>
      <c r="Q399" t="s">
        <v>1270</v>
      </c>
      <c r="R399" s="2" t="str" cm="1">
        <f t="array" ref="R399:T399">_xlfn.TEXTSPLIT(Q399,",")</f>
        <v>Technology Crossover Ventures</v>
      </c>
      <c r="S399" s="2" t="str">
        <v xml:space="preserve"> Accel</v>
      </c>
      <c r="T399" s="2" t="str">
        <v xml:space="preserve"> Aker</v>
      </c>
      <c r="U399" s="2"/>
    </row>
    <row r="400" spans="1:21" x14ac:dyDescent="0.3">
      <c r="A400" t="s">
        <v>1271</v>
      </c>
      <c r="B400">
        <v>1</v>
      </c>
      <c r="C400" t="s">
        <v>29</v>
      </c>
      <c r="D400" t="str">
        <f t="shared" si="18"/>
        <v>2000000000</v>
      </c>
      <c r="E400" s="2">
        <v>2000000000</v>
      </c>
      <c r="F400" s="4">
        <v>44484</v>
      </c>
      <c r="G400">
        <f t="shared" si="19"/>
        <v>2021</v>
      </c>
      <c r="H400" t="s">
        <v>33</v>
      </c>
      <c r="I400" t="s">
        <v>34</v>
      </c>
      <c r="J400" t="s">
        <v>22</v>
      </c>
      <c r="K400" t="s">
        <v>23</v>
      </c>
      <c r="L400">
        <v>2017</v>
      </c>
      <c r="M400" t="s">
        <v>600</v>
      </c>
      <c r="N400" t="str" cm="1">
        <f t="array" ref="N400">_xlfn.IFS(RIGHT(M400,1)="B",SUBSTITUTE(M400,"B","000000000"),RIGHT(M400,1)="M",SUBSTITUTE(M400,"M","000000"))</f>
        <v>$119000000</v>
      </c>
      <c r="O400" s="1" t="str">
        <f t="shared" si="20"/>
        <v>119000000</v>
      </c>
      <c r="P400" s="10">
        <v>119000000</v>
      </c>
      <c r="Q400" t="s">
        <v>1272</v>
      </c>
      <c r="R400" s="2" t="str" cm="1">
        <f t="array" ref="R400:T400">_xlfn.TEXTSPLIT(Q400,",")</f>
        <v>Accomplice</v>
      </c>
      <c r="S400" s="2" t="str">
        <v xml:space="preserve"> Polychain Capital</v>
      </c>
      <c r="T400" s="2" t="str">
        <v xml:space="preserve"> GoldenTree Asset Management</v>
      </c>
      <c r="U400" s="2"/>
    </row>
    <row r="401" spans="1:21" x14ac:dyDescent="0.3">
      <c r="A401" t="s">
        <v>1273</v>
      </c>
      <c r="B401">
        <v>1</v>
      </c>
      <c r="C401" t="s">
        <v>29</v>
      </c>
      <c r="D401" t="str">
        <f t="shared" si="18"/>
        <v>2000000000</v>
      </c>
      <c r="E401" s="2">
        <v>2000000000</v>
      </c>
      <c r="F401" s="4">
        <v>43633</v>
      </c>
      <c r="G401">
        <f t="shared" si="19"/>
        <v>2019</v>
      </c>
      <c r="H401" t="s">
        <v>33</v>
      </c>
      <c r="I401" t="s">
        <v>34</v>
      </c>
      <c r="J401" t="s">
        <v>22</v>
      </c>
      <c r="K401" t="s">
        <v>23</v>
      </c>
      <c r="L401">
        <v>2013</v>
      </c>
      <c r="M401" t="s">
        <v>1274</v>
      </c>
      <c r="N401" t="str" cm="1">
        <f t="array" ref="N401">_xlfn.IFS(RIGHT(M401,1)="B",SUBSTITUTE(M401,"B","000000000"),RIGHT(M401,1)="M",SUBSTITUTE(M401,"M","000000"))</f>
        <v>$719000000</v>
      </c>
      <c r="O401" s="1" t="str">
        <f t="shared" si="20"/>
        <v>719000000</v>
      </c>
      <c r="P401" s="10">
        <v>719000000</v>
      </c>
      <c r="Q401" t="s">
        <v>1275</v>
      </c>
      <c r="R401" s="2" t="str" cm="1">
        <f t="array" ref="R401:T401">_xlfn.TEXTSPLIT(Q401,",")</f>
        <v>New Enterprise Associates</v>
      </c>
      <c r="S401" s="2" t="str">
        <v xml:space="preserve"> Founders Fund</v>
      </c>
      <c r="T401" s="2" t="str">
        <v xml:space="preserve"> Google Ventures</v>
      </c>
      <c r="U401" s="2"/>
    </row>
    <row r="402" spans="1:21" x14ac:dyDescent="0.3">
      <c r="A402" t="s">
        <v>1276</v>
      </c>
      <c r="B402">
        <v>1</v>
      </c>
      <c r="C402" t="s">
        <v>29</v>
      </c>
      <c r="D402" t="str">
        <f t="shared" si="18"/>
        <v>2000000000</v>
      </c>
      <c r="E402" s="2">
        <v>2000000000</v>
      </c>
      <c r="F402" s="4">
        <v>44406</v>
      </c>
      <c r="G402">
        <f t="shared" si="19"/>
        <v>2021</v>
      </c>
      <c r="H402" t="s">
        <v>45</v>
      </c>
      <c r="I402" t="s">
        <v>1277</v>
      </c>
      <c r="J402" t="s">
        <v>47</v>
      </c>
      <c r="K402" t="s">
        <v>48</v>
      </c>
      <c r="L402">
        <v>2011</v>
      </c>
      <c r="M402" t="s">
        <v>1278</v>
      </c>
      <c r="N402" t="str" cm="1">
        <f t="array" ref="N402">_xlfn.IFS(RIGHT(M402,1)="B",SUBSTITUTE(M402,"B","000000000"),RIGHT(M402,1)="M",SUBSTITUTE(M402,"M","000000"))</f>
        <v>$257000000</v>
      </c>
      <c r="O402" s="1" t="str">
        <f t="shared" si="20"/>
        <v>257000000</v>
      </c>
      <c r="P402" s="10">
        <v>257000000</v>
      </c>
      <c r="Q402" t="s">
        <v>1279</v>
      </c>
      <c r="R402" s="2" t="str" cm="1">
        <f t="array" ref="R402:T402">_xlfn.TEXTSPLIT(Q402,",")</f>
        <v>Felicis Ventures</v>
      </c>
      <c r="S402" s="2" t="str">
        <v xml:space="preserve"> Index Ventures</v>
      </c>
      <c r="T402" s="2" t="str">
        <v xml:space="preserve"> Blackbird Ventures</v>
      </c>
      <c r="U402" s="2"/>
    </row>
    <row r="403" spans="1:21" x14ac:dyDescent="0.3">
      <c r="A403" t="s">
        <v>1280</v>
      </c>
      <c r="B403">
        <v>1</v>
      </c>
      <c r="C403" t="s">
        <v>29</v>
      </c>
      <c r="D403" t="str">
        <f t="shared" si="18"/>
        <v>2000000000</v>
      </c>
      <c r="E403" s="2">
        <v>2000000000</v>
      </c>
      <c r="F403" s="4">
        <v>44495</v>
      </c>
      <c r="G403">
        <f t="shared" si="19"/>
        <v>2021</v>
      </c>
      <c r="H403" t="s">
        <v>66</v>
      </c>
      <c r="I403" t="s">
        <v>1072</v>
      </c>
      <c r="J403" t="s">
        <v>22</v>
      </c>
      <c r="K403" t="s">
        <v>23</v>
      </c>
      <c r="L403">
        <v>2011</v>
      </c>
      <c r="M403" t="s">
        <v>621</v>
      </c>
      <c r="N403" t="str" cm="1">
        <f t="array" ref="N403">_xlfn.IFS(RIGHT(M403,1)="B",SUBSTITUTE(M403,"B","000000000"),RIGHT(M403,1)="M",SUBSTITUTE(M403,"M","000000"))</f>
        <v>$381000000</v>
      </c>
      <c r="O403" s="1" t="str">
        <f t="shared" si="20"/>
        <v>381000000</v>
      </c>
      <c r="P403" s="10">
        <v>381000000</v>
      </c>
      <c r="Q403" t="s">
        <v>1281</v>
      </c>
      <c r="R403" s="2" t="str" cm="1">
        <f t="array" ref="R403:T403">_xlfn.TEXTSPLIT(Q403,",")</f>
        <v>Insight Partners</v>
      </c>
      <c r="S403" s="2" t="str">
        <v xml:space="preserve"> Kibo Ventures</v>
      </c>
      <c r="T403" s="2" t="str">
        <v xml:space="preserve"> Bessemer Venture Partners</v>
      </c>
      <c r="U403" s="2"/>
    </row>
    <row r="404" spans="1:21" x14ac:dyDescent="0.3">
      <c r="A404" t="s">
        <v>1282</v>
      </c>
      <c r="B404">
        <v>1</v>
      </c>
      <c r="C404" t="s">
        <v>29</v>
      </c>
      <c r="D404" t="str">
        <f t="shared" si="18"/>
        <v>2000000000</v>
      </c>
      <c r="E404" s="2">
        <v>2000000000</v>
      </c>
      <c r="F404" s="4">
        <v>44599</v>
      </c>
      <c r="G404">
        <f t="shared" si="19"/>
        <v>2022</v>
      </c>
      <c r="H404" t="s">
        <v>57</v>
      </c>
      <c r="I404" t="s">
        <v>1283</v>
      </c>
      <c r="J404" t="s">
        <v>89</v>
      </c>
      <c r="K404" t="s">
        <v>15</v>
      </c>
      <c r="L404">
        <v>2016</v>
      </c>
      <c r="M404" t="s">
        <v>639</v>
      </c>
      <c r="N404" t="str" cm="1">
        <f t="array" ref="N404">_xlfn.IFS(RIGHT(M404,1)="B",SUBSTITUTE(M404,"B","000000000"),RIGHT(M404,1)="M",SUBSTITUTE(M404,"M","000000"))</f>
        <v>$435000000</v>
      </c>
      <c r="O404" s="1" t="str">
        <f t="shared" si="20"/>
        <v>435000000</v>
      </c>
      <c r="P404" s="10">
        <v>435000000</v>
      </c>
      <c r="Q404" t="s">
        <v>1284</v>
      </c>
      <c r="R404" s="2" t="str" cm="1">
        <f t="array" ref="R404:T404">_xlfn.TEXTSPLIT(Q404,",")</f>
        <v>Kalaari Capital</v>
      </c>
      <c r="S404" s="2" t="str">
        <v xml:space="preserve"> Norwest Venture Partners</v>
      </c>
      <c r="T404" s="2" t="str">
        <v xml:space="preserve"> Prosus Ventures</v>
      </c>
      <c r="U404" s="2"/>
    </row>
    <row r="405" spans="1:21" x14ac:dyDescent="0.3">
      <c r="A405" t="s">
        <v>1285</v>
      </c>
      <c r="B405">
        <v>1</v>
      </c>
      <c r="C405" t="s">
        <v>29</v>
      </c>
      <c r="D405" t="str">
        <f t="shared" si="18"/>
        <v>2000000000</v>
      </c>
      <c r="E405" s="2">
        <v>2000000000</v>
      </c>
      <c r="F405" s="4">
        <v>42514</v>
      </c>
      <c r="G405">
        <f t="shared" si="19"/>
        <v>2016</v>
      </c>
      <c r="H405" t="s">
        <v>173</v>
      </c>
      <c r="I405" t="s">
        <v>52</v>
      </c>
      <c r="J405" t="s">
        <v>53</v>
      </c>
      <c r="K405" t="s">
        <v>40</v>
      </c>
      <c r="L405">
        <v>2010</v>
      </c>
      <c r="M405" t="s">
        <v>1286</v>
      </c>
      <c r="N405" t="str" cm="1">
        <f t="array" ref="N405">_xlfn.IFS(RIGHT(M405,1)="B",SUBSTITUTE(M405,"B","000000000"),RIGHT(M405,1)="M",SUBSTITUTE(M405,"M","000000"))</f>
        <v>$828000000</v>
      </c>
      <c r="O405" s="1" t="str">
        <f t="shared" si="20"/>
        <v>828000000</v>
      </c>
      <c r="P405" s="10">
        <v>828000000</v>
      </c>
      <c r="Q405" t="s">
        <v>1287</v>
      </c>
      <c r="R405" s="2" t="str" cm="1">
        <f t="array" ref="R405:T405">_xlfn.TEXTSPLIT(Q405,",")</f>
        <v>Volkswagen</v>
      </c>
      <c r="S405" s="2" t="str">
        <v xml:space="preserve"> Access Industries</v>
      </c>
      <c r="T405" s="2" t="str">
        <v xml:space="preserve"> Vostok New Ventures</v>
      </c>
      <c r="U405" s="2"/>
    </row>
    <row r="406" spans="1:21" x14ac:dyDescent="0.3">
      <c r="A406" t="s">
        <v>1288</v>
      </c>
      <c r="B406">
        <v>1</v>
      </c>
      <c r="C406" t="s">
        <v>29</v>
      </c>
      <c r="D406" t="str">
        <f t="shared" si="18"/>
        <v>2000000000</v>
      </c>
      <c r="E406" s="2">
        <v>2000000000</v>
      </c>
      <c r="F406" s="4">
        <v>44274</v>
      </c>
      <c r="G406">
        <f t="shared" si="19"/>
        <v>2021</v>
      </c>
      <c r="H406" t="s">
        <v>252</v>
      </c>
      <c r="I406" t="s">
        <v>885</v>
      </c>
      <c r="J406" t="s">
        <v>22</v>
      </c>
      <c r="K406" t="s">
        <v>23</v>
      </c>
      <c r="L406">
        <v>2010</v>
      </c>
      <c r="M406" t="s">
        <v>1289</v>
      </c>
      <c r="N406" t="str" cm="1">
        <f t="array" ref="N406">_xlfn.IFS(RIGHT(M406,1)="B",SUBSTITUTE(M406,"B","000000000"),RIGHT(M406,1)="M",SUBSTITUTE(M406,"M","000000"))</f>
        <v>$142000000</v>
      </c>
      <c r="O406" s="1" t="str">
        <f t="shared" si="20"/>
        <v>142000000</v>
      </c>
      <c r="P406" s="10">
        <v>142000000</v>
      </c>
      <c r="Q406" t="s">
        <v>1290</v>
      </c>
      <c r="R406" s="2" t="str" cm="1">
        <f t="array" ref="R406:T406">_xlfn.TEXTSPLIT(Q406,",")</f>
        <v>Moonshots Capital</v>
      </c>
      <c r="S406" s="2" t="str">
        <v xml:space="preserve"> BoxGroup</v>
      </c>
      <c r="T406" s="2" t="str">
        <v xml:space="preserve"> Blu Venture Investors</v>
      </c>
      <c r="U406" s="2"/>
    </row>
    <row r="407" spans="1:21" x14ac:dyDescent="0.3">
      <c r="A407" t="s">
        <v>1291</v>
      </c>
      <c r="B407">
        <v>1</v>
      </c>
      <c r="C407" t="s">
        <v>29</v>
      </c>
      <c r="D407" t="str">
        <f t="shared" si="18"/>
        <v>2000000000</v>
      </c>
      <c r="E407" s="2">
        <v>2000000000</v>
      </c>
      <c r="F407" s="4">
        <v>44390</v>
      </c>
      <c r="G407">
        <f t="shared" si="19"/>
        <v>2021</v>
      </c>
      <c r="H407" t="s">
        <v>45</v>
      </c>
      <c r="I407" t="s">
        <v>1292</v>
      </c>
      <c r="J407" t="s">
        <v>22</v>
      </c>
      <c r="K407" t="s">
        <v>23</v>
      </c>
      <c r="L407">
        <v>2008</v>
      </c>
      <c r="M407" t="s">
        <v>1293</v>
      </c>
      <c r="N407" t="str" cm="1">
        <f t="array" ref="N407">_xlfn.IFS(RIGHT(M407,1)="B",SUBSTITUTE(M407,"B","000000000"),RIGHT(M407,1)="M",SUBSTITUTE(M407,"M","000000"))</f>
        <v>$261000000</v>
      </c>
      <c r="O407" s="1" t="str">
        <f t="shared" si="20"/>
        <v>261000000</v>
      </c>
      <c r="P407" s="10">
        <v>261000000</v>
      </c>
      <c r="Q407" t="s">
        <v>1294</v>
      </c>
      <c r="R407" s="2" t="str" cm="1">
        <f t="array" ref="R407:T407">_xlfn.TEXTSPLIT(Q407,",")</f>
        <v>Redpoint Ventures</v>
      </c>
      <c r="S407" s="2" t="str">
        <v xml:space="preserve"> Providence Equity Partners</v>
      </c>
      <c r="T407" s="2" t="str">
        <v xml:space="preserve"> Silversmith Capital Partners</v>
      </c>
      <c r="U407" s="2"/>
    </row>
    <row r="408" spans="1:21" x14ac:dyDescent="0.3">
      <c r="A408" t="s">
        <v>1295</v>
      </c>
      <c r="B408">
        <v>1</v>
      </c>
      <c r="C408" t="s">
        <v>29</v>
      </c>
      <c r="D408" t="str">
        <f t="shared" si="18"/>
        <v>2000000000</v>
      </c>
      <c r="E408" s="2">
        <v>2000000000</v>
      </c>
      <c r="F408" s="4">
        <v>44357</v>
      </c>
      <c r="G408">
        <f t="shared" si="19"/>
        <v>2021</v>
      </c>
      <c r="H408" t="s">
        <v>161</v>
      </c>
      <c r="I408" t="s">
        <v>391</v>
      </c>
      <c r="J408" t="s">
        <v>392</v>
      </c>
      <c r="K408" t="s">
        <v>40</v>
      </c>
      <c r="L408">
        <v>2014</v>
      </c>
      <c r="M408" t="s">
        <v>1296</v>
      </c>
      <c r="N408" t="str" cm="1">
        <f t="array" ref="N408">_xlfn.IFS(RIGHT(M408,1)="B",SUBSTITUTE(M408,"B","000000000"),RIGHT(M408,1)="M",SUBSTITUTE(M408,"M","000000"))</f>
        <v>$466000000</v>
      </c>
      <c r="O408" s="1" t="str">
        <f t="shared" si="20"/>
        <v>466000000</v>
      </c>
      <c r="P408" s="10">
        <v>466000000</v>
      </c>
      <c r="Q408" t="s">
        <v>1297</v>
      </c>
      <c r="R408" s="2" t="str" cm="1">
        <f t="array" ref="R408:T408">_xlfn.TEXTSPLIT(Q408,",")</f>
        <v>Digital Currency Group</v>
      </c>
      <c r="S408" s="2" t="str">
        <v xml:space="preserve"> Draper Esprit</v>
      </c>
      <c r="T408" s="2" t="str">
        <v xml:space="preserve"> Korelya Capital</v>
      </c>
      <c r="U408" s="2"/>
    </row>
    <row r="409" spans="1:21" x14ac:dyDescent="0.3">
      <c r="A409" t="s">
        <v>1298</v>
      </c>
      <c r="B409">
        <v>1</v>
      </c>
      <c r="C409" t="s">
        <v>29</v>
      </c>
      <c r="D409" t="str">
        <f t="shared" si="18"/>
        <v>2000000000</v>
      </c>
      <c r="E409" s="2">
        <v>2000000000</v>
      </c>
      <c r="F409" s="4">
        <v>44510</v>
      </c>
      <c r="G409">
        <f t="shared" si="19"/>
        <v>2021</v>
      </c>
      <c r="H409" t="s">
        <v>45</v>
      </c>
      <c r="I409" t="s">
        <v>133</v>
      </c>
      <c r="J409" t="s">
        <v>22</v>
      </c>
      <c r="K409" t="s">
        <v>23</v>
      </c>
      <c r="L409">
        <v>2016</v>
      </c>
      <c r="M409" t="s">
        <v>1299</v>
      </c>
      <c r="N409" t="str" cm="1">
        <f t="array" ref="N409">_xlfn.IFS(RIGHT(M409,1)="B",SUBSTITUTE(M409,"B","000000000"),RIGHT(M409,1)="M",SUBSTITUTE(M409,"M","000000"))</f>
        <v>$245000000</v>
      </c>
      <c r="O409" s="1" t="str">
        <f t="shared" si="20"/>
        <v>245000000</v>
      </c>
      <c r="P409" s="10">
        <v>245000000</v>
      </c>
      <c r="Q409" t="s">
        <v>1300</v>
      </c>
      <c r="R409" s="2" t="str" cm="1">
        <f t="array" ref="R409:S409">_xlfn.TEXTSPLIT(Q409,",")</f>
        <v>PSG</v>
      </c>
      <c r="S409" s="2" t="str">
        <v xml:space="preserve"> ION Crossover Partners</v>
      </c>
      <c r="T409" s="2"/>
      <c r="U409" s="2"/>
    </row>
    <row r="410" spans="1:21" x14ac:dyDescent="0.3">
      <c r="A410" t="s">
        <v>1301</v>
      </c>
      <c r="B410">
        <v>1</v>
      </c>
      <c r="C410" t="s">
        <v>29</v>
      </c>
      <c r="D410" t="str">
        <f t="shared" si="18"/>
        <v>2000000000</v>
      </c>
      <c r="E410" s="2">
        <v>2000000000</v>
      </c>
      <c r="F410" s="4">
        <v>44454</v>
      </c>
      <c r="G410">
        <f t="shared" si="19"/>
        <v>2021</v>
      </c>
      <c r="H410" t="s">
        <v>66</v>
      </c>
      <c r="I410" t="s">
        <v>1302</v>
      </c>
      <c r="J410" t="s">
        <v>53</v>
      </c>
      <c r="K410" t="s">
        <v>40</v>
      </c>
      <c r="L410">
        <v>2011</v>
      </c>
      <c r="M410" t="s">
        <v>1303</v>
      </c>
      <c r="N410" t="str" cm="1">
        <f t="array" ref="N410">_xlfn.IFS(RIGHT(M410,1)="B",SUBSTITUTE(M410,"B","000000000"),RIGHT(M410,1)="M",SUBSTITUTE(M410,"M","000000"))</f>
        <v>$310000000</v>
      </c>
      <c r="O410" s="1" t="str">
        <f t="shared" si="20"/>
        <v>310000000</v>
      </c>
      <c r="P410" s="10">
        <v>310000000</v>
      </c>
      <c r="Q410" t="s">
        <v>1304</v>
      </c>
      <c r="R410" s="2" t="str" cm="1">
        <f t="array" ref="R410:T410">_xlfn.TEXTSPLIT(Q410,",")</f>
        <v>Scale Venture Partners</v>
      </c>
      <c r="S410" s="2" t="str">
        <v xml:space="preserve"> Sapphire Ventures</v>
      </c>
      <c r="T410" s="2" t="str">
        <v xml:space="preserve"> Battery Ventures</v>
      </c>
      <c r="U410" s="2"/>
    </row>
    <row r="411" spans="1:21" x14ac:dyDescent="0.3">
      <c r="A411" t="s">
        <v>1305</v>
      </c>
      <c r="B411">
        <v>1</v>
      </c>
      <c r="C411" t="s">
        <v>29</v>
      </c>
      <c r="D411" t="str">
        <f t="shared" si="18"/>
        <v>2000000000</v>
      </c>
      <c r="E411" s="2">
        <v>2000000000</v>
      </c>
      <c r="F411" s="4">
        <v>44315</v>
      </c>
      <c r="G411">
        <f t="shared" si="19"/>
        <v>2021</v>
      </c>
      <c r="H411" t="s">
        <v>12</v>
      </c>
      <c r="I411" t="s">
        <v>317</v>
      </c>
      <c r="J411" t="s">
        <v>22</v>
      </c>
      <c r="K411" t="s">
        <v>23</v>
      </c>
      <c r="L411">
        <v>2013</v>
      </c>
      <c r="M411" t="s">
        <v>1306</v>
      </c>
      <c r="N411" t="str" cm="1">
        <f t="array" ref="N411">_xlfn.IFS(RIGHT(M411,1)="B",SUBSTITUTE(M411,"B","000000000"),RIGHT(M411,1)="M",SUBSTITUTE(M411,"M","000000"))</f>
        <v>$192000000</v>
      </c>
      <c r="O411" s="1" t="str">
        <f t="shared" si="20"/>
        <v>192000000</v>
      </c>
      <c r="P411" s="10">
        <v>192000000</v>
      </c>
      <c r="Q411" t="s">
        <v>1307</v>
      </c>
      <c r="R411" s="2" t="str" cm="1">
        <f t="array" ref="R411:T411">_xlfn.TEXTSPLIT(Q411,",")</f>
        <v>Smilegate Investment</v>
      </c>
      <c r="S411" s="2" t="str">
        <v xml:space="preserve"> DSC Investments</v>
      </c>
      <c r="T411" s="2" t="str">
        <v xml:space="preserve"> KTB Ventures</v>
      </c>
      <c r="U411" s="2"/>
    </row>
    <row r="412" spans="1:21" x14ac:dyDescent="0.3">
      <c r="A412" t="s">
        <v>1308</v>
      </c>
      <c r="B412">
        <v>1</v>
      </c>
      <c r="C412" t="s">
        <v>29</v>
      </c>
      <c r="D412" t="str">
        <f t="shared" si="18"/>
        <v>2000000000</v>
      </c>
      <c r="E412" s="2">
        <v>2000000000</v>
      </c>
      <c r="F412" s="4">
        <v>41312</v>
      </c>
      <c r="G412">
        <f t="shared" si="19"/>
        <v>2013</v>
      </c>
      <c r="H412" t="s">
        <v>66</v>
      </c>
      <c r="I412" t="s">
        <v>1309</v>
      </c>
      <c r="J412" t="s">
        <v>22</v>
      </c>
      <c r="K412" t="s">
        <v>23</v>
      </c>
      <c r="L412">
        <v>2004</v>
      </c>
      <c r="M412" t="s">
        <v>1310</v>
      </c>
      <c r="N412" t="str" cm="1">
        <f t="array" ref="N412">_xlfn.IFS(RIGHT(M412,1)="B",SUBSTITUTE(M412,"B","000000000"),RIGHT(M412,1)="M",SUBSTITUTE(M412,"M","000000"))</f>
        <v>$211000000</v>
      </c>
      <c r="O412" s="1" t="str">
        <f t="shared" si="20"/>
        <v>211000000</v>
      </c>
      <c r="P412" s="10">
        <v>211000000</v>
      </c>
      <c r="Q412" t="s">
        <v>1311</v>
      </c>
      <c r="R412" s="2" t="str" cm="1">
        <f t="array" ref="R412:S412">_xlfn.TEXTSPLIT(Q412,",")</f>
        <v>Sequoia Capital</v>
      </c>
      <c r="S412" s="2" t="str">
        <v xml:space="preserve"> General Atlantic</v>
      </c>
      <c r="T412" s="2"/>
      <c r="U412" s="2"/>
    </row>
    <row r="413" spans="1:21" x14ac:dyDescent="0.3">
      <c r="A413" t="s">
        <v>1312</v>
      </c>
      <c r="B413">
        <v>1</v>
      </c>
      <c r="C413" t="s">
        <v>29</v>
      </c>
      <c r="D413" t="str">
        <f t="shared" si="18"/>
        <v>2000000000</v>
      </c>
      <c r="E413" s="2">
        <v>2000000000</v>
      </c>
      <c r="F413" s="4">
        <v>44361</v>
      </c>
      <c r="G413">
        <f t="shared" si="19"/>
        <v>2021</v>
      </c>
      <c r="H413" t="s">
        <v>161</v>
      </c>
      <c r="I413" t="s">
        <v>445</v>
      </c>
      <c r="J413" t="s">
        <v>446</v>
      </c>
      <c r="K413" t="s">
        <v>15</v>
      </c>
      <c r="L413">
        <v>2018</v>
      </c>
      <c r="M413" t="s">
        <v>1313</v>
      </c>
      <c r="N413" t="str" cm="1">
        <f t="array" ref="N413">_xlfn.IFS(RIGHT(M413,1)="B",SUBSTITUTE(M413,"B","000000000"),RIGHT(M413,1)="M",SUBSTITUTE(M413,"M","000000"))</f>
        <v>$203000000</v>
      </c>
      <c r="O413" s="1" t="str">
        <f t="shared" si="20"/>
        <v>203000000</v>
      </c>
      <c r="P413" s="10">
        <v>203000000</v>
      </c>
      <c r="Q413" t="s">
        <v>1314</v>
      </c>
      <c r="R413" s="2" t="str" cm="1">
        <f t="array" ref="R413:T413">_xlfn.TEXTSPLIT(Q413,",")</f>
        <v>Amiti Ventures</v>
      </c>
      <c r="S413" s="2" t="str">
        <v xml:space="preserve"> Playground Global</v>
      </c>
      <c r="T413" s="2" t="str">
        <v xml:space="preserve"> Aleph</v>
      </c>
      <c r="U413" s="2"/>
    </row>
    <row r="414" spans="1:21" x14ac:dyDescent="0.3">
      <c r="A414" t="s">
        <v>1315</v>
      </c>
      <c r="B414">
        <v>1</v>
      </c>
      <c r="C414" t="s">
        <v>29</v>
      </c>
      <c r="D414" t="str">
        <f t="shared" si="18"/>
        <v>2000000000</v>
      </c>
      <c r="E414" s="2">
        <v>2000000000</v>
      </c>
      <c r="F414" s="4">
        <v>44403</v>
      </c>
      <c r="G414">
        <f t="shared" si="19"/>
        <v>2021</v>
      </c>
      <c r="H414" t="s">
        <v>892</v>
      </c>
      <c r="I414" t="s">
        <v>1316</v>
      </c>
      <c r="J414" t="s">
        <v>1317</v>
      </c>
      <c r="K414" t="s">
        <v>517</v>
      </c>
      <c r="L414">
        <v>2015</v>
      </c>
      <c r="M414" t="s">
        <v>1318</v>
      </c>
      <c r="N414" t="str" cm="1">
        <f t="array" ref="N414">_xlfn.IFS(RIGHT(M414,1)="B",SUBSTITUTE(M414,"B","000000000"),RIGHT(M414,1)="M",SUBSTITUTE(M414,"M","000000"))</f>
        <v>$370000000</v>
      </c>
      <c r="O414" s="1" t="str">
        <f t="shared" si="20"/>
        <v>370000000</v>
      </c>
      <c r="P414" s="10">
        <v>370000000</v>
      </c>
      <c r="Q414" t="s">
        <v>1319</v>
      </c>
      <c r="R414" s="2" t="str" cm="1">
        <f t="array" ref="R414:T414">_xlfn.TEXTSPLIT(Q414,",")</f>
        <v>Kaszek Ventures</v>
      </c>
      <c r="S414" s="2" t="str">
        <v xml:space="preserve"> SOSV</v>
      </c>
      <c r="T414" s="2" t="str">
        <v xml:space="preserve"> Tiger Global Management</v>
      </c>
      <c r="U414" s="2"/>
    </row>
    <row r="415" spans="1:21" x14ac:dyDescent="0.3">
      <c r="A415" t="s">
        <v>1320</v>
      </c>
      <c r="B415">
        <v>1</v>
      </c>
      <c r="C415" t="s">
        <v>29</v>
      </c>
      <c r="D415" t="str">
        <f t="shared" si="18"/>
        <v>2000000000</v>
      </c>
      <c r="E415" s="2">
        <v>2000000000</v>
      </c>
      <c r="F415" s="4">
        <v>44545</v>
      </c>
      <c r="G415">
        <f t="shared" si="19"/>
        <v>2021</v>
      </c>
      <c r="H415" t="s">
        <v>27</v>
      </c>
      <c r="I415" t="s">
        <v>1321</v>
      </c>
      <c r="J415" t="s">
        <v>527</v>
      </c>
      <c r="K415" t="s">
        <v>517</v>
      </c>
      <c r="L415">
        <v>2015</v>
      </c>
      <c r="M415" t="s">
        <v>1246</v>
      </c>
      <c r="N415" t="str" cm="1">
        <f t="array" ref="N415">_xlfn.IFS(RIGHT(M415,1)="B",SUBSTITUTE(M415,"B","000000000"),RIGHT(M415,1)="M",SUBSTITUTE(M415,"M","000000"))</f>
        <v>$320000000</v>
      </c>
      <c r="O415" s="1" t="str">
        <f t="shared" si="20"/>
        <v>320000000</v>
      </c>
      <c r="P415" s="10">
        <v>320000000</v>
      </c>
      <c r="Q415" t="s">
        <v>1322</v>
      </c>
      <c r="R415" s="2" t="str" cm="1">
        <f t="array" ref="R415:T415">_xlfn.TEXTSPLIT(Q415,",")</f>
        <v>Redpoint e.ventures</v>
      </c>
      <c r="S415" s="2" t="str">
        <v xml:space="preserve"> Valor Capital Group</v>
      </c>
      <c r="T415" s="2" t="str">
        <v xml:space="preserve"> SoftBank Latin America Fund</v>
      </c>
      <c r="U415" s="2"/>
    </row>
    <row r="416" spans="1:21" x14ac:dyDescent="0.3">
      <c r="A416" t="s">
        <v>1323</v>
      </c>
      <c r="B416">
        <v>1</v>
      </c>
      <c r="C416" t="s">
        <v>29</v>
      </c>
      <c r="D416" t="str">
        <f t="shared" si="18"/>
        <v>2000000000</v>
      </c>
      <c r="E416" s="2">
        <v>2000000000</v>
      </c>
      <c r="F416" s="4">
        <v>44279</v>
      </c>
      <c r="G416">
        <f t="shared" si="19"/>
        <v>2021</v>
      </c>
      <c r="H416" t="s">
        <v>33</v>
      </c>
      <c r="I416" t="s">
        <v>1324</v>
      </c>
      <c r="J416" t="s">
        <v>22</v>
      </c>
      <c r="K416" t="s">
        <v>23</v>
      </c>
      <c r="L416">
        <v>2020</v>
      </c>
      <c r="M416" t="s">
        <v>1325</v>
      </c>
      <c r="N416" t="str" cm="1">
        <f t="array" ref="N416">_xlfn.IFS(RIGHT(M416,1)="B",SUBSTITUTE(M416,"B","000000000"),RIGHT(M416,1)="M",SUBSTITUTE(M416,"M","000000"))</f>
        <v>$217000000</v>
      </c>
      <c r="O416" s="1" t="str">
        <f t="shared" si="20"/>
        <v>217000000</v>
      </c>
      <c r="P416" s="10">
        <v>217000000</v>
      </c>
      <c r="Q416" t="s">
        <v>1326</v>
      </c>
      <c r="R416" s="2" t="str" cm="1">
        <f t="array" ref="R416:T416">_xlfn.TEXTSPLIT(Q416,",")</f>
        <v>Global Founders Capital</v>
      </c>
      <c r="S416" s="2" t="str">
        <v xml:space="preserve"> Shea Ventures</v>
      </c>
      <c r="T416" s="2" t="str">
        <v xml:space="preserve"> Greycroft</v>
      </c>
      <c r="U416" s="2"/>
    </row>
    <row r="417" spans="1:21" x14ac:dyDescent="0.3">
      <c r="A417" t="s">
        <v>1327</v>
      </c>
      <c r="B417">
        <v>1</v>
      </c>
      <c r="C417" t="s">
        <v>29</v>
      </c>
      <c r="D417" t="str">
        <f t="shared" si="18"/>
        <v>2000000000</v>
      </c>
      <c r="E417" s="2">
        <v>2000000000</v>
      </c>
      <c r="F417" s="4">
        <v>44557</v>
      </c>
      <c r="G417">
        <f t="shared" si="19"/>
        <v>2021</v>
      </c>
      <c r="H417" t="s">
        <v>45</v>
      </c>
      <c r="I417" t="s">
        <v>951</v>
      </c>
      <c r="J417" t="s">
        <v>22</v>
      </c>
      <c r="K417" t="s">
        <v>23</v>
      </c>
      <c r="L417">
        <v>2016</v>
      </c>
      <c r="M417" t="s">
        <v>1328</v>
      </c>
      <c r="N417" t="str" cm="1">
        <f t="array" ref="N417">_xlfn.IFS(RIGHT(M417,1)="B",SUBSTITUTE(M417,"B","000000000"),RIGHT(M417,1)="M",SUBSTITUTE(M417,"M","000000"))</f>
        <v>$253000000</v>
      </c>
      <c r="O417" s="1" t="str">
        <f t="shared" si="20"/>
        <v>253000000</v>
      </c>
      <c r="P417" s="10">
        <v>253000000</v>
      </c>
      <c r="Q417" t="s">
        <v>1329</v>
      </c>
      <c r="R417" s="2" t="str" cm="1">
        <f t="array" ref="R417:T417">_xlfn.TEXTSPLIT(Q417,",")</f>
        <v>Brighton Park Capital</v>
      </c>
      <c r="S417" s="2" t="str">
        <v xml:space="preserve"> Blue Cloud Ventures</v>
      </c>
      <c r="T417" s="2" t="str">
        <v xml:space="preserve"> Workday Ventures</v>
      </c>
      <c r="U417" s="2"/>
    </row>
    <row r="418" spans="1:21" x14ac:dyDescent="0.3">
      <c r="A418" t="s">
        <v>1330</v>
      </c>
      <c r="B418">
        <v>1</v>
      </c>
      <c r="C418" t="s">
        <v>29</v>
      </c>
      <c r="D418" t="str">
        <f t="shared" si="18"/>
        <v>2000000000</v>
      </c>
      <c r="E418" s="2">
        <v>2000000000</v>
      </c>
      <c r="F418" s="4">
        <v>44454</v>
      </c>
      <c r="G418">
        <f t="shared" si="19"/>
        <v>2021</v>
      </c>
      <c r="H418" t="s">
        <v>252</v>
      </c>
      <c r="I418" t="s">
        <v>34</v>
      </c>
      <c r="J418" t="s">
        <v>22</v>
      </c>
      <c r="K418" t="s">
        <v>23</v>
      </c>
      <c r="L418">
        <v>2018</v>
      </c>
      <c r="M418" t="s">
        <v>1331</v>
      </c>
      <c r="N418" t="str" cm="1">
        <f t="array" ref="N418">_xlfn.IFS(RIGHT(M418,1)="B",SUBSTITUTE(M418,"B","000000000"),RIGHT(M418,1)="M",SUBSTITUTE(M418,"M","000000"))</f>
        <v>$218000000</v>
      </c>
      <c r="O418" s="1" t="str">
        <f t="shared" si="20"/>
        <v>218000000</v>
      </c>
      <c r="P418" s="10">
        <v>218000000</v>
      </c>
      <c r="Q418" t="s">
        <v>1332</v>
      </c>
      <c r="R418" s="2" t="str" cm="1">
        <f t="array" ref="R418:T418">_xlfn.TEXTSPLIT(Q418,",")</f>
        <v>Coatue Management</v>
      </c>
      <c r="S418" s="2" t="str">
        <v xml:space="preserve"> Index Ventures</v>
      </c>
      <c r="T418" s="2" t="str">
        <v xml:space="preserve"> Founders Fund</v>
      </c>
      <c r="U418" s="2"/>
    </row>
    <row r="419" spans="1:21" x14ac:dyDescent="0.3">
      <c r="A419" t="s">
        <v>1333</v>
      </c>
      <c r="B419">
        <v>1</v>
      </c>
      <c r="C419" t="s">
        <v>29</v>
      </c>
      <c r="D419" t="str">
        <f t="shared" si="18"/>
        <v>2000000000</v>
      </c>
      <c r="E419" s="2">
        <v>2000000000</v>
      </c>
      <c r="F419" s="4">
        <v>44397</v>
      </c>
      <c r="G419">
        <f t="shared" si="19"/>
        <v>2021</v>
      </c>
      <c r="H419" t="s">
        <v>45</v>
      </c>
      <c r="I419" t="s">
        <v>34</v>
      </c>
      <c r="J419" t="s">
        <v>22</v>
      </c>
      <c r="K419" t="s">
        <v>23</v>
      </c>
      <c r="L419">
        <v>2010</v>
      </c>
      <c r="M419" t="s">
        <v>840</v>
      </c>
      <c r="N419" t="str" cm="1">
        <f t="array" ref="N419">_xlfn.IFS(RIGHT(M419,1)="B",SUBSTITUTE(M419,"B","000000000"),RIGHT(M419,1)="M",SUBSTITUTE(M419,"M","000000"))</f>
        <v>$225000000</v>
      </c>
      <c r="O419" s="1" t="str">
        <f t="shared" si="20"/>
        <v>225000000</v>
      </c>
      <c r="P419" s="10">
        <v>225000000</v>
      </c>
      <c r="Q419" t="s">
        <v>1334</v>
      </c>
      <c r="R419" s="2" t="str" cm="1">
        <f t="array" ref="R419:T419">_xlfn.TEXTSPLIT(Q419,",")</f>
        <v>Mayfield Fund</v>
      </c>
      <c r="S419" s="2" t="str">
        <v xml:space="preserve"> Insight Partners</v>
      </c>
      <c r="T419" s="2" t="str">
        <v xml:space="preserve"> Rembrandt Venture Partners</v>
      </c>
      <c r="U419" s="2"/>
    </row>
    <row r="420" spans="1:21" x14ac:dyDescent="0.3">
      <c r="A420" t="s">
        <v>1335</v>
      </c>
      <c r="B420">
        <v>1</v>
      </c>
      <c r="C420" t="s">
        <v>29</v>
      </c>
      <c r="D420" t="str">
        <f t="shared" si="18"/>
        <v>2000000000</v>
      </c>
      <c r="E420" s="2">
        <v>2000000000</v>
      </c>
      <c r="F420" s="4">
        <v>44341</v>
      </c>
      <c r="G420">
        <f t="shared" si="19"/>
        <v>2021</v>
      </c>
      <c r="H420" t="s">
        <v>33</v>
      </c>
      <c r="I420" t="s">
        <v>34</v>
      </c>
      <c r="J420" t="s">
        <v>22</v>
      </c>
      <c r="K420" t="s">
        <v>23</v>
      </c>
      <c r="L420">
        <v>2012</v>
      </c>
      <c r="M420" t="s">
        <v>1328</v>
      </c>
      <c r="N420" t="str" cm="1">
        <f t="array" ref="N420">_xlfn.IFS(RIGHT(M420,1)="B",SUBSTITUTE(M420,"B","000000000"),RIGHT(M420,1)="M",SUBSTITUTE(M420,"M","000000"))</f>
        <v>$253000000</v>
      </c>
      <c r="O420" s="1" t="str">
        <f t="shared" si="20"/>
        <v>253000000</v>
      </c>
      <c r="P420" s="10">
        <v>253000000</v>
      </c>
      <c r="Q420" t="s">
        <v>1336</v>
      </c>
      <c r="R420" s="2" t="str" cm="1">
        <f t="array" ref="R420:T420">_xlfn.TEXTSPLIT(Q420,",")</f>
        <v>Sequoia Capital</v>
      </c>
      <c r="S420" s="2" t="str">
        <v xml:space="preserve"> Y Combinator</v>
      </c>
      <c r="T420" s="2" t="str">
        <v xml:space="preserve"> F-Prime Capital</v>
      </c>
      <c r="U420" s="2"/>
    </row>
    <row r="421" spans="1:21" x14ac:dyDescent="0.3">
      <c r="A421" t="s">
        <v>1337</v>
      </c>
      <c r="B421">
        <v>1</v>
      </c>
      <c r="C421" t="s">
        <v>29</v>
      </c>
      <c r="D421" t="str">
        <f t="shared" si="18"/>
        <v>2000000000</v>
      </c>
      <c r="E421" s="2">
        <v>2000000000</v>
      </c>
      <c r="F421" s="4">
        <v>44449</v>
      </c>
      <c r="G421">
        <f t="shared" si="19"/>
        <v>2021</v>
      </c>
      <c r="H421" t="s">
        <v>20</v>
      </c>
      <c r="I421" t="s">
        <v>1036</v>
      </c>
      <c r="J421" t="s">
        <v>22</v>
      </c>
      <c r="K421" t="s">
        <v>23</v>
      </c>
      <c r="L421">
        <v>2016</v>
      </c>
      <c r="M421" t="s">
        <v>639</v>
      </c>
      <c r="N421" t="str" cm="1">
        <f t="array" ref="N421">_xlfn.IFS(RIGHT(M421,1)="B",SUBSTITUTE(M421,"B","000000000"),RIGHT(M421,1)="M",SUBSTITUTE(M421,"M","000000"))</f>
        <v>$435000000</v>
      </c>
      <c r="O421" s="1" t="str">
        <f t="shared" si="20"/>
        <v>435000000</v>
      </c>
      <c r="P421" s="10">
        <v>435000000</v>
      </c>
      <c r="Q421" t="s">
        <v>1338</v>
      </c>
      <c r="R421" s="2" t="str" cm="1">
        <f t="array" ref="R421:T421">_xlfn.TEXTSPLIT(Q421,",")</f>
        <v>Fifty Years Fund</v>
      </c>
      <c r="S421" s="2" t="str">
        <v xml:space="preserve"> Refactor Capital</v>
      </c>
      <c r="T421" s="2" t="str">
        <v xml:space="preserve"> Temasek</v>
      </c>
      <c r="U421" s="2"/>
    </row>
    <row r="422" spans="1:21" x14ac:dyDescent="0.3">
      <c r="A422" t="s">
        <v>1339</v>
      </c>
      <c r="B422">
        <v>1</v>
      </c>
      <c r="C422" t="s">
        <v>29</v>
      </c>
      <c r="D422" t="str">
        <f t="shared" si="18"/>
        <v>2000000000</v>
      </c>
      <c r="E422" s="2">
        <v>2000000000</v>
      </c>
      <c r="F422" s="4">
        <v>44565</v>
      </c>
      <c r="G422">
        <f t="shared" si="19"/>
        <v>2022</v>
      </c>
      <c r="H422" t="s">
        <v>20</v>
      </c>
      <c r="I422" t="s">
        <v>1340</v>
      </c>
      <c r="J422" t="s">
        <v>446</v>
      </c>
      <c r="K422" t="s">
        <v>15</v>
      </c>
      <c r="L422">
        <v>2012</v>
      </c>
      <c r="M422" t="s">
        <v>1341</v>
      </c>
      <c r="N422" t="str" cm="1">
        <f t="array" ref="N422">_xlfn.IFS(RIGHT(M422,1)="B",SUBSTITUTE(M422,"B","000000000"),RIGHT(M422,1)="M",SUBSTITUTE(M422,"M","000000"))</f>
        <v>$190000000</v>
      </c>
      <c r="O422" s="1" t="str">
        <f t="shared" si="20"/>
        <v>190000000</v>
      </c>
      <c r="P422" s="10">
        <v>190000000</v>
      </c>
      <c r="Q422" t="s">
        <v>1342</v>
      </c>
      <c r="R422" s="2" t="str" cm="1">
        <f t="array" ref="R422:T422">_xlfn.TEXTSPLIT(Q422,",")</f>
        <v>Samsung Ventures</v>
      </c>
      <c r="S422" s="2" t="str">
        <v xml:space="preserve"> SingulariTeam</v>
      </c>
      <c r="T422" s="2" t="str">
        <v xml:space="preserve"> BP Ventures</v>
      </c>
      <c r="U422" s="2"/>
    </row>
    <row r="423" spans="1:21" x14ac:dyDescent="0.3">
      <c r="A423" t="s">
        <v>1343</v>
      </c>
      <c r="B423">
        <v>1</v>
      </c>
      <c r="C423" t="s">
        <v>29</v>
      </c>
      <c r="D423" t="str">
        <f t="shared" si="18"/>
        <v>2000000000</v>
      </c>
      <c r="E423" s="2">
        <v>2000000000</v>
      </c>
      <c r="F423" s="4">
        <v>44151</v>
      </c>
      <c r="G423">
        <f t="shared" si="19"/>
        <v>2020</v>
      </c>
      <c r="H423" t="s">
        <v>45</v>
      </c>
      <c r="I423" t="s">
        <v>34</v>
      </c>
      <c r="J423" t="s">
        <v>22</v>
      </c>
      <c r="K423" t="s">
        <v>23</v>
      </c>
      <c r="L423">
        <v>2009</v>
      </c>
      <c r="M423" t="s">
        <v>1344</v>
      </c>
      <c r="N423" t="str" cm="1">
        <f t="array" ref="N423">_xlfn.IFS(RIGHT(M423,1)="B",SUBSTITUTE(M423,"B","000000000"),RIGHT(M423,1)="M",SUBSTITUTE(M423,"M","000000"))</f>
        <v>$152000000</v>
      </c>
      <c r="O423" s="1" t="str">
        <f t="shared" si="20"/>
        <v>152000000</v>
      </c>
      <c r="P423" s="10">
        <v>152000000</v>
      </c>
      <c r="Q423" t="s">
        <v>1345</v>
      </c>
      <c r="R423" s="2" t="str" cm="1">
        <f t="array" ref="R423:T423">_xlfn.TEXTSPLIT(Q423,",")</f>
        <v>Jackson Square Ventures</v>
      </c>
      <c r="S423" s="2" t="str">
        <v xml:space="preserve"> Madrone Capital Partners</v>
      </c>
      <c r="T423" s="2" t="str">
        <v xml:space="preserve"> Sequoia Capital</v>
      </c>
      <c r="U423" s="2"/>
    </row>
    <row r="424" spans="1:21" x14ac:dyDescent="0.3">
      <c r="A424" t="s">
        <v>1346</v>
      </c>
      <c r="B424">
        <v>1</v>
      </c>
      <c r="C424" t="s">
        <v>29</v>
      </c>
      <c r="D424" t="str">
        <f t="shared" si="18"/>
        <v>2000000000</v>
      </c>
      <c r="E424" s="2">
        <v>2000000000</v>
      </c>
      <c r="F424" s="4">
        <v>44608</v>
      </c>
      <c r="G424">
        <f t="shared" si="19"/>
        <v>2022</v>
      </c>
      <c r="H424" t="s">
        <v>45</v>
      </c>
      <c r="I424" t="s">
        <v>548</v>
      </c>
      <c r="J424" t="s">
        <v>22</v>
      </c>
      <c r="K424" t="s">
        <v>23</v>
      </c>
      <c r="L424">
        <v>2019</v>
      </c>
      <c r="M424" t="s">
        <v>1347</v>
      </c>
      <c r="N424" t="str" cm="1">
        <f t="array" ref="N424">_xlfn.IFS(RIGHT(M424,1)="B",SUBSTITUTE(M424,"B","000000000"),RIGHT(M424,1)="M",SUBSTITUTE(M424,"M","000000"))</f>
        <v>$129000000</v>
      </c>
      <c r="O424" s="1" t="str">
        <f t="shared" si="20"/>
        <v>129000000</v>
      </c>
      <c r="P424" s="10">
        <v>129000000</v>
      </c>
      <c r="Q424" t="s">
        <v>1348</v>
      </c>
      <c r="R424" s="2" t="str" cm="1">
        <f t="array" ref="R424:T424">_xlfn.TEXTSPLIT(Q424,",")</f>
        <v>Amplify Partners</v>
      </c>
      <c r="S424" s="2" t="str">
        <v xml:space="preserve"> Addition</v>
      </c>
      <c r="T424" s="2" t="str">
        <v xml:space="preserve"> Madrona Venture Group</v>
      </c>
      <c r="U424" s="2"/>
    </row>
    <row r="425" spans="1:21" x14ac:dyDescent="0.3">
      <c r="A425" t="s">
        <v>1349</v>
      </c>
      <c r="B425">
        <v>1</v>
      </c>
      <c r="C425" t="s">
        <v>29</v>
      </c>
      <c r="D425" t="str">
        <f t="shared" si="18"/>
        <v>2000000000</v>
      </c>
      <c r="E425" s="2">
        <v>2000000000</v>
      </c>
      <c r="F425" s="4">
        <v>42172</v>
      </c>
      <c r="G425">
        <f t="shared" si="19"/>
        <v>2015</v>
      </c>
      <c r="H425" t="s">
        <v>200</v>
      </c>
      <c r="I425" t="s">
        <v>13</v>
      </c>
      <c r="J425" t="s">
        <v>14</v>
      </c>
      <c r="K425" t="s">
        <v>15</v>
      </c>
      <c r="L425">
        <v>2011</v>
      </c>
      <c r="M425" t="s">
        <v>536</v>
      </c>
      <c r="N425" t="str" cm="1">
        <f t="array" ref="N425">_xlfn.IFS(RIGHT(M425,1)="B",SUBSTITUTE(M425,"B","000000000"),RIGHT(M425,1)="M",SUBSTITUTE(M425,"M","000000"))</f>
        <v>$755000000</v>
      </c>
      <c r="O425" s="1" t="str">
        <f t="shared" si="20"/>
        <v>755000000</v>
      </c>
      <c r="P425" s="10">
        <v>755000000</v>
      </c>
      <c r="Q425" t="s">
        <v>1350</v>
      </c>
      <c r="R425" s="2" t="str" cm="1">
        <f t="array" ref="R425:S425">_xlfn.TEXTSPLIT(Q425,",")</f>
        <v>GGV Capital</v>
      </c>
      <c r="S425" s="2" t="str">
        <v xml:space="preserve"> QiMing Venture Partnersl</v>
      </c>
      <c r="T425" s="2"/>
      <c r="U425" s="2"/>
    </row>
    <row r="426" spans="1:21" x14ac:dyDescent="0.3">
      <c r="A426" t="s">
        <v>1351</v>
      </c>
      <c r="B426">
        <v>1</v>
      </c>
      <c r="C426" t="s">
        <v>29</v>
      </c>
      <c r="D426" t="str">
        <f t="shared" si="18"/>
        <v>2000000000</v>
      </c>
      <c r="E426" s="2">
        <v>2000000000</v>
      </c>
      <c r="F426" s="4">
        <v>44258</v>
      </c>
      <c r="G426">
        <f t="shared" si="19"/>
        <v>2021</v>
      </c>
      <c r="H426" t="s">
        <v>20</v>
      </c>
      <c r="I426" t="s">
        <v>1352</v>
      </c>
      <c r="J426" t="s">
        <v>22</v>
      </c>
      <c r="K426" t="s">
        <v>23</v>
      </c>
      <c r="L426">
        <v>2019</v>
      </c>
      <c r="M426" t="s">
        <v>722</v>
      </c>
      <c r="N426" t="e" cm="1">
        <f t="array" ref="N426">_xlfn.IFS(RIGHT(M426,1)="B",SUBSTITUTE(M426,"B","000000000"),RIGHT(M426,1)="M",SUBSTITUTE(M426,"M","000000"))</f>
        <v>#N/A</v>
      </c>
      <c r="O426" s="1" t="str">
        <f t="shared" si="20"/>
        <v>unknown</v>
      </c>
      <c r="P426" s="10" t="s">
        <v>3038</v>
      </c>
      <c r="Q426" t="s">
        <v>1353</v>
      </c>
      <c r="R426" s="2" t="str" cm="1">
        <f t="array" ref="R426:T426">_xlfn.TEXTSPLIT(Q426,",")</f>
        <v>Rubicon Technology Partners</v>
      </c>
      <c r="S426" s="2" t="str">
        <v xml:space="preserve"> Max Ventures</v>
      </c>
      <c r="T426" s="2" t="str">
        <v xml:space="preserve"> Inclusive Capital Partners</v>
      </c>
      <c r="U426" s="2"/>
    </row>
    <row r="427" spans="1:21" x14ac:dyDescent="0.3">
      <c r="A427" t="s">
        <v>1354</v>
      </c>
      <c r="B427">
        <v>1</v>
      </c>
      <c r="C427" t="s">
        <v>29</v>
      </c>
      <c r="D427" t="str">
        <f t="shared" si="18"/>
        <v>2000000000</v>
      </c>
      <c r="E427" s="2">
        <v>2000000000</v>
      </c>
      <c r="F427" s="4">
        <v>44551</v>
      </c>
      <c r="G427">
        <f t="shared" si="19"/>
        <v>2021</v>
      </c>
      <c r="H427" t="s">
        <v>57</v>
      </c>
      <c r="I427" t="s">
        <v>1352</v>
      </c>
      <c r="J427" t="s">
        <v>22</v>
      </c>
      <c r="K427" t="s">
        <v>23</v>
      </c>
      <c r="L427">
        <v>2016</v>
      </c>
      <c r="M427" t="s">
        <v>992</v>
      </c>
      <c r="N427" t="str" cm="1">
        <f t="array" ref="N427">_xlfn.IFS(RIGHT(M427,1)="B",SUBSTITUTE(M427,"B","000000000"),RIGHT(M427,1)="M",SUBSTITUTE(M427,"M","000000"))</f>
        <v>$299000000</v>
      </c>
      <c r="O427" s="1" t="str">
        <f t="shared" si="20"/>
        <v>299000000</v>
      </c>
      <c r="P427" s="10">
        <v>299000000</v>
      </c>
      <c r="Q427" t="s">
        <v>1355</v>
      </c>
      <c r="R427" s="2" t="str" cm="1">
        <f t="array" ref="R427:T427">_xlfn.TEXTSPLIT(Q427,",")</f>
        <v>General Catalyst</v>
      </c>
      <c r="S427" s="2" t="str">
        <v xml:space="preserve"> Origin Ventures</v>
      </c>
      <c r="T427" s="2" t="str">
        <v xml:space="preserve"> Fontinalis Partners</v>
      </c>
      <c r="U427" s="2"/>
    </row>
    <row r="428" spans="1:21" x14ac:dyDescent="0.3">
      <c r="A428" t="s">
        <v>1356</v>
      </c>
      <c r="B428">
        <v>1</v>
      </c>
      <c r="C428" t="s">
        <v>29</v>
      </c>
      <c r="D428" t="str">
        <f t="shared" si="18"/>
        <v>2000000000</v>
      </c>
      <c r="E428" s="2">
        <v>2000000000</v>
      </c>
      <c r="F428" s="4">
        <v>44587</v>
      </c>
      <c r="G428">
        <f t="shared" si="19"/>
        <v>2022</v>
      </c>
      <c r="H428" t="s">
        <v>12</v>
      </c>
      <c r="I428" t="s">
        <v>177</v>
      </c>
      <c r="J428" t="s">
        <v>178</v>
      </c>
      <c r="K428" t="s">
        <v>40</v>
      </c>
      <c r="L428">
        <v>2015</v>
      </c>
      <c r="M428" t="s">
        <v>1357</v>
      </c>
      <c r="N428" t="str" cm="1">
        <f t="array" ref="N428">_xlfn.IFS(RIGHT(M428,1)="B",SUBSTITUTE(M428,"B","000000000"),RIGHT(M428,1)="M",SUBSTITUTE(M428,"M","000000"))</f>
        <v>$177000000</v>
      </c>
      <c r="O428" s="1" t="str">
        <f t="shared" si="20"/>
        <v>177000000</v>
      </c>
      <c r="P428" s="10">
        <v>177000000</v>
      </c>
      <c r="Q428" t="s">
        <v>1358</v>
      </c>
      <c r="R428" s="2" t="str" cm="1">
        <f t="array" ref="R428:T428">_xlfn.TEXTSPLIT(Q428,",")</f>
        <v>Accel</v>
      </c>
      <c r="S428" s="2" t="str">
        <v xml:space="preserve"> Institutional Venture Partners</v>
      </c>
      <c r="T428" s="2" t="str">
        <v xml:space="preserve"> Tiger Global Management</v>
      </c>
      <c r="U428" s="2"/>
    </row>
    <row r="429" spans="1:21" x14ac:dyDescent="0.3">
      <c r="A429" t="s">
        <v>1359</v>
      </c>
      <c r="B429">
        <v>1</v>
      </c>
      <c r="C429" t="s">
        <v>29</v>
      </c>
      <c r="D429" t="str">
        <f t="shared" si="18"/>
        <v>2000000000</v>
      </c>
      <c r="E429" s="2">
        <v>2000000000</v>
      </c>
      <c r="F429" s="4">
        <v>44455</v>
      </c>
      <c r="G429">
        <f t="shared" si="19"/>
        <v>2021</v>
      </c>
      <c r="H429" t="s">
        <v>27</v>
      </c>
      <c r="I429" t="s">
        <v>1360</v>
      </c>
      <c r="J429" t="s">
        <v>22</v>
      </c>
      <c r="K429" t="s">
        <v>23</v>
      </c>
      <c r="L429">
        <v>2019</v>
      </c>
      <c r="M429" t="s">
        <v>840</v>
      </c>
      <c r="N429" t="str" cm="1">
        <f t="array" ref="N429">_xlfn.IFS(RIGHT(M429,1)="B",SUBSTITUTE(M429,"B","000000000"),RIGHT(M429,1)="M",SUBSTITUTE(M429,"M","000000"))</f>
        <v>$225000000</v>
      </c>
      <c r="O429" s="1" t="str">
        <f t="shared" si="20"/>
        <v>225000000</v>
      </c>
      <c r="P429" s="10">
        <v>225000000</v>
      </c>
      <c r="Q429" t="s">
        <v>1361</v>
      </c>
      <c r="R429" s="2" t="str" cm="1">
        <f t="array" ref="R429:T429">_xlfn.TEXTSPLIT(Q429,",")</f>
        <v>Y Combinator</v>
      </c>
      <c r="S429" s="2" t="str">
        <v xml:space="preserve"> Andreessen Horowitz</v>
      </c>
      <c r="T429" s="2" t="str">
        <v xml:space="preserve"> Wonder Ventures</v>
      </c>
      <c r="U429" s="2"/>
    </row>
    <row r="430" spans="1:21" x14ac:dyDescent="0.3">
      <c r="A430" t="s">
        <v>1362</v>
      </c>
      <c r="B430">
        <v>1</v>
      </c>
      <c r="C430" t="s">
        <v>29</v>
      </c>
      <c r="D430" t="str">
        <f t="shared" si="18"/>
        <v>2000000000</v>
      </c>
      <c r="E430" s="2">
        <v>2000000000</v>
      </c>
      <c r="F430" s="4">
        <v>44180</v>
      </c>
      <c r="G430">
        <f t="shared" si="19"/>
        <v>2020</v>
      </c>
      <c r="H430" t="s">
        <v>45</v>
      </c>
      <c r="I430" t="s">
        <v>548</v>
      </c>
      <c r="J430" t="s">
        <v>22</v>
      </c>
      <c r="K430" t="s">
        <v>23</v>
      </c>
      <c r="L430">
        <v>2010</v>
      </c>
      <c r="M430" t="s">
        <v>1363</v>
      </c>
      <c r="N430" t="str" cm="1">
        <f t="array" ref="N430">_xlfn.IFS(RIGHT(M430,1)="B",SUBSTITUTE(M430,"B","000000000"),RIGHT(M430,1)="M",SUBSTITUTE(M430,"M","000000"))</f>
        <v>$331000000</v>
      </c>
      <c r="O430" s="1" t="str">
        <f t="shared" si="20"/>
        <v>331000000</v>
      </c>
      <c r="P430" s="10">
        <v>331000000</v>
      </c>
      <c r="Q430" t="s">
        <v>1364</v>
      </c>
      <c r="R430" s="2" t="str" cm="1">
        <f t="array" ref="R430:T430">_xlfn.TEXTSPLIT(Q430,",")</f>
        <v>Norwest Venture Partners</v>
      </c>
      <c r="S430" s="2" t="str">
        <v xml:space="preserve"> Accel</v>
      </c>
      <c r="T430" s="2" t="str">
        <v xml:space="preserve"> Tiger Global Management</v>
      </c>
      <c r="U430" s="2"/>
    </row>
    <row r="431" spans="1:21" x14ac:dyDescent="0.3">
      <c r="A431" t="s">
        <v>1365</v>
      </c>
      <c r="B431">
        <v>1</v>
      </c>
      <c r="C431" t="s">
        <v>29</v>
      </c>
      <c r="D431" t="str">
        <f t="shared" si="18"/>
        <v>2000000000</v>
      </c>
      <c r="E431" s="2">
        <v>2000000000</v>
      </c>
      <c r="F431" s="4">
        <v>44340</v>
      </c>
      <c r="G431">
        <f t="shared" si="19"/>
        <v>2021</v>
      </c>
      <c r="H431" t="s">
        <v>33</v>
      </c>
      <c r="I431" t="s">
        <v>34</v>
      </c>
      <c r="J431" t="s">
        <v>22</v>
      </c>
      <c r="K431" t="s">
        <v>23</v>
      </c>
      <c r="L431">
        <v>2015</v>
      </c>
      <c r="M431" t="s">
        <v>1220</v>
      </c>
      <c r="N431" t="str" cm="1">
        <f t="array" ref="N431">_xlfn.IFS(RIGHT(M431,1)="B",SUBSTITUTE(M431,"B","000000000"),RIGHT(M431,1)="M",SUBSTITUTE(M431,"M","000000"))</f>
        <v>$340000000</v>
      </c>
      <c r="O431" s="1" t="str">
        <f t="shared" si="20"/>
        <v>340000000</v>
      </c>
      <c r="P431" s="10">
        <v>340000000</v>
      </c>
      <c r="Q431" t="s">
        <v>1366</v>
      </c>
      <c r="R431" s="2" t="str" cm="1">
        <f t="array" ref="R431:S431">_xlfn.TEXTSPLIT(Q431,",")</f>
        <v>Sodexo Ventures</v>
      </c>
      <c r="S431" s="2" t="str">
        <v xml:space="preserve"> SoftBank Group</v>
      </c>
      <c r="T431" s="2"/>
      <c r="U431" s="2"/>
    </row>
    <row r="432" spans="1:21" x14ac:dyDescent="0.3">
      <c r="A432" t="s">
        <v>1367</v>
      </c>
      <c r="B432">
        <v>1</v>
      </c>
      <c r="C432" t="s">
        <v>29</v>
      </c>
      <c r="D432" t="str">
        <f t="shared" si="18"/>
        <v>2000000000</v>
      </c>
      <c r="E432" s="2">
        <v>2000000000</v>
      </c>
      <c r="F432" s="4">
        <v>44336</v>
      </c>
      <c r="G432">
        <f t="shared" si="19"/>
        <v>2021</v>
      </c>
      <c r="H432" t="s">
        <v>45</v>
      </c>
      <c r="I432" t="s">
        <v>34</v>
      </c>
      <c r="J432" t="s">
        <v>22</v>
      </c>
      <c r="K432" t="s">
        <v>23</v>
      </c>
      <c r="L432">
        <v>2016</v>
      </c>
      <c r="M432" t="s">
        <v>1368</v>
      </c>
      <c r="N432" t="str" cm="1">
        <f t="array" ref="N432">_xlfn.IFS(RIGHT(M432,1)="B",SUBSTITUTE(M432,"B","000000000"),RIGHT(M432,1)="M",SUBSTITUTE(M432,"M","000000"))</f>
        <v>$204000000</v>
      </c>
      <c r="O432" s="1" t="str">
        <f t="shared" si="20"/>
        <v>204000000</v>
      </c>
      <c r="P432" s="10">
        <v>204000000</v>
      </c>
      <c r="Q432" t="s">
        <v>1369</v>
      </c>
      <c r="R432" s="2" t="str" cm="1">
        <f t="array" ref="R432:T432">_xlfn.TEXTSPLIT(Q432,",")</f>
        <v>Kleiner Perkins Caufield &amp; Byers</v>
      </c>
      <c r="S432" s="2" t="str">
        <v xml:space="preserve"> Sequoia Capital</v>
      </c>
      <c r="T432" s="2" t="str">
        <v xml:space="preserve"> General Catalyst</v>
      </c>
      <c r="U432" s="2"/>
    </row>
    <row r="433" spans="1:21" x14ac:dyDescent="0.3">
      <c r="A433" t="s">
        <v>1370</v>
      </c>
      <c r="B433">
        <v>1</v>
      </c>
      <c r="C433" t="s">
        <v>29</v>
      </c>
      <c r="D433" t="str">
        <f t="shared" si="18"/>
        <v>2000000000</v>
      </c>
      <c r="E433" s="2">
        <v>2000000000</v>
      </c>
      <c r="F433" s="4">
        <v>44454</v>
      </c>
      <c r="G433">
        <f t="shared" si="19"/>
        <v>2021</v>
      </c>
      <c r="H433" t="s">
        <v>45</v>
      </c>
      <c r="I433" t="s">
        <v>88</v>
      </c>
      <c r="J433" t="s">
        <v>89</v>
      </c>
      <c r="K433" t="s">
        <v>15</v>
      </c>
      <c r="L433">
        <v>2018</v>
      </c>
      <c r="M433" t="s">
        <v>174</v>
      </c>
      <c r="N433" t="str" cm="1">
        <f t="array" ref="N433">_xlfn.IFS(RIGHT(M433,1)="B",SUBSTITUTE(M433,"B","000000000"),RIGHT(M433,1)="M",SUBSTITUTE(M433,"M","000000"))</f>
        <v>$376000000</v>
      </c>
      <c r="O433" s="1" t="str">
        <f t="shared" si="20"/>
        <v>376000000</v>
      </c>
      <c r="P433" s="10">
        <v>376000000</v>
      </c>
      <c r="Q433" t="s">
        <v>1371</v>
      </c>
      <c r="R433" s="2" t="str" cm="1">
        <f t="array" ref="R433:T433">_xlfn.TEXTSPLIT(Q433,",")</f>
        <v>Sequoia Capital India</v>
      </c>
      <c r="S433" s="2" t="str">
        <v xml:space="preserve"> RTP Global</v>
      </c>
      <c r="T433" s="2" t="str">
        <v xml:space="preserve"> Go-Ventures</v>
      </c>
      <c r="U433" s="2"/>
    </row>
    <row r="434" spans="1:21" x14ac:dyDescent="0.3">
      <c r="A434" t="s">
        <v>1372</v>
      </c>
      <c r="B434">
        <v>1</v>
      </c>
      <c r="C434" t="s">
        <v>29</v>
      </c>
      <c r="D434" t="str">
        <f t="shared" si="18"/>
        <v>2000000000</v>
      </c>
      <c r="E434" s="2">
        <v>2000000000</v>
      </c>
      <c r="F434" s="4">
        <v>44421</v>
      </c>
      <c r="G434">
        <f t="shared" si="19"/>
        <v>2021</v>
      </c>
      <c r="H434" t="s">
        <v>33</v>
      </c>
      <c r="I434" t="s">
        <v>1373</v>
      </c>
      <c r="J434" t="s">
        <v>1374</v>
      </c>
      <c r="K434" t="s">
        <v>517</v>
      </c>
      <c r="L434">
        <v>2017</v>
      </c>
      <c r="M434" t="s">
        <v>1375</v>
      </c>
      <c r="N434" t="str" cm="1">
        <f t="array" ref="N434">_xlfn.IFS(RIGHT(M434,1)="B",SUBSTITUTE(M434,"B","000000000"),RIGHT(M434,1)="M",SUBSTITUTE(M434,"M","000000"))</f>
        <v>$544000000</v>
      </c>
      <c r="O434" s="1" t="str">
        <f t="shared" si="20"/>
        <v>544000000</v>
      </c>
      <c r="P434" s="10">
        <v>544000000</v>
      </c>
      <c r="Q434" t="s">
        <v>1376</v>
      </c>
      <c r="R434" s="2" t="str" cm="1">
        <f t="array" ref="R434:T434">_xlfn.TEXTSPLIT(Q434,",")</f>
        <v>Soros Fund Management</v>
      </c>
      <c r="S434" s="2" t="str">
        <v xml:space="preserve"> Ribbit Capital</v>
      </c>
      <c r="T434" s="2" t="str">
        <v xml:space="preserve"> Monashees+</v>
      </c>
      <c r="U434" s="2"/>
    </row>
    <row r="435" spans="1:21" x14ac:dyDescent="0.3">
      <c r="A435" t="s">
        <v>1377</v>
      </c>
      <c r="B435">
        <v>1</v>
      </c>
      <c r="C435" t="s">
        <v>29</v>
      </c>
      <c r="D435" t="str">
        <f t="shared" si="18"/>
        <v>2000000000</v>
      </c>
      <c r="E435" s="2">
        <v>2000000000</v>
      </c>
      <c r="F435" s="4">
        <v>44303</v>
      </c>
      <c r="G435">
        <f t="shared" si="19"/>
        <v>2021</v>
      </c>
      <c r="H435" t="s">
        <v>20</v>
      </c>
      <c r="I435" t="s">
        <v>1378</v>
      </c>
      <c r="J435" t="s">
        <v>14</v>
      </c>
      <c r="K435" t="s">
        <v>15</v>
      </c>
      <c r="L435">
        <v>2013</v>
      </c>
      <c r="M435" t="s">
        <v>1379</v>
      </c>
      <c r="N435" t="str" cm="1">
        <f t="array" ref="N435">_xlfn.IFS(RIGHT(M435,1)="B",SUBSTITUTE(M435,"B","000000000"),RIGHT(M435,1)="M",SUBSTITUTE(M435,"M","000000"))</f>
        <v>$90000000</v>
      </c>
      <c r="O435" s="1" t="str">
        <f t="shared" si="20"/>
        <v>90000000</v>
      </c>
      <c r="P435" s="10">
        <v>90000000</v>
      </c>
      <c r="Q435" t="s">
        <v>1380</v>
      </c>
      <c r="R435" s="2" t="str" cm="1">
        <f t="array" ref="R435:T435">_xlfn.TEXTSPLIT(Q435,",")</f>
        <v>Sequoia Capital China</v>
      </c>
      <c r="S435" s="2" t="str">
        <v xml:space="preserve"> Warburg Pincus</v>
      </c>
      <c r="T435" s="2" t="str">
        <v xml:space="preserve"> IDG Capital</v>
      </c>
      <c r="U435" s="2"/>
    </row>
    <row r="436" spans="1:21" x14ac:dyDescent="0.3">
      <c r="A436" t="s">
        <v>1381</v>
      </c>
      <c r="B436">
        <v>1</v>
      </c>
      <c r="C436" t="s">
        <v>29</v>
      </c>
      <c r="D436" t="str">
        <f t="shared" si="18"/>
        <v>2000000000</v>
      </c>
      <c r="E436" s="2">
        <v>2000000000</v>
      </c>
      <c r="F436" s="4">
        <v>44335</v>
      </c>
      <c r="G436">
        <f t="shared" si="19"/>
        <v>2021</v>
      </c>
      <c r="H436" t="s">
        <v>173</v>
      </c>
      <c r="I436" t="s">
        <v>373</v>
      </c>
      <c r="J436" t="s">
        <v>14</v>
      </c>
      <c r="K436" t="s">
        <v>15</v>
      </c>
      <c r="L436">
        <v>2014</v>
      </c>
      <c r="M436" t="s">
        <v>658</v>
      </c>
      <c r="N436" t="str" cm="1">
        <f t="array" ref="N436">_xlfn.IFS(RIGHT(M436,1)="B",SUBSTITUTE(M436,"B","000000000"),RIGHT(M436,1)="M",SUBSTITUTE(M436,"M","000000"))</f>
        <v>$125000000</v>
      </c>
      <c r="O436" s="1" t="str">
        <f t="shared" si="20"/>
        <v>125000000</v>
      </c>
      <c r="P436" s="10">
        <v>125000000</v>
      </c>
      <c r="Q436" t="s">
        <v>1164</v>
      </c>
      <c r="R436" s="2" t="str" cm="1">
        <f t="array" ref="R436:T436">_xlfn.TEXTSPLIT(Q436,",")</f>
        <v>Shunwei Capital Partners</v>
      </c>
      <c r="S436" s="2" t="str">
        <v xml:space="preserve"> China Media Group</v>
      </c>
      <c r="T436" s="2" t="str">
        <v xml:space="preserve"> Guangzhou Huiyin Aofeng Equity Investment Fund</v>
      </c>
      <c r="U436" s="2"/>
    </row>
    <row r="437" spans="1:21" x14ac:dyDescent="0.3">
      <c r="A437" t="s">
        <v>1382</v>
      </c>
      <c r="B437">
        <v>1</v>
      </c>
      <c r="C437" t="s">
        <v>29</v>
      </c>
      <c r="D437" t="str">
        <f t="shared" si="18"/>
        <v>2000000000</v>
      </c>
      <c r="E437" s="2">
        <v>2000000000</v>
      </c>
      <c r="F437" s="4">
        <v>44280</v>
      </c>
      <c r="G437">
        <f t="shared" si="19"/>
        <v>2021</v>
      </c>
      <c r="H437" t="s">
        <v>20</v>
      </c>
      <c r="I437" t="s">
        <v>587</v>
      </c>
      <c r="J437" t="s">
        <v>22</v>
      </c>
      <c r="K437" t="s">
        <v>23</v>
      </c>
      <c r="L437">
        <v>2017</v>
      </c>
      <c r="M437" t="s">
        <v>1116</v>
      </c>
      <c r="N437" t="str" cm="1">
        <f t="array" ref="N437">_xlfn.IFS(RIGHT(M437,1)="B",SUBSTITUTE(M437,"B","000000000"),RIGHT(M437,1)="M",SUBSTITUTE(M437,"M","000000"))</f>
        <v>$419000000</v>
      </c>
      <c r="O437" s="1" t="str">
        <f t="shared" si="20"/>
        <v>419000000</v>
      </c>
      <c r="P437" s="10">
        <v>419000000</v>
      </c>
      <c r="Q437" t="s">
        <v>1383</v>
      </c>
      <c r="R437" s="2" t="str" cm="1">
        <f t="array" ref="R437:T437">_xlfn.TEXTSPLIT(Q437,",")</f>
        <v>T. Rowe Price</v>
      </c>
      <c r="S437" s="2" t="str">
        <v xml:space="preserve"> Lockheed Martin Ventures</v>
      </c>
      <c r="T437" s="2" t="str">
        <v xml:space="preserve"> Fidelity Investment</v>
      </c>
      <c r="U437" s="2"/>
    </row>
    <row r="438" spans="1:21" x14ac:dyDescent="0.3">
      <c r="A438" t="s">
        <v>1384</v>
      </c>
      <c r="B438">
        <v>1</v>
      </c>
      <c r="C438" t="s">
        <v>29</v>
      </c>
      <c r="D438" t="str">
        <f t="shared" si="18"/>
        <v>2000000000</v>
      </c>
      <c r="E438" s="2">
        <v>2000000000</v>
      </c>
      <c r="F438" s="4">
        <v>42839</v>
      </c>
      <c r="G438">
        <f t="shared" si="19"/>
        <v>2017</v>
      </c>
      <c r="H438" t="s">
        <v>12</v>
      </c>
      <c r="I438" t="s">
        <v>1385</v>
      </c>
      <c r="J438" t="s">
        <v>1386</v>
      </c>
      <c r="K438" t="s">
        <v>23</v>
      </c>
      <c r="L438">
        <v>2006</v>
      </c>
      <c r="M438" t="s">
        <v>1387</v>
      </c>
      <c r="N438" t="str" cm="1">
        <f t="array" ref="N438">_xlfn.IFS(RIGHT(M438,1)="B",SUBSTITUTE(M438,"B","000000000"),RIGHT(M438,1)="M",SUBSTITUTE(M438,"M","000000"))</f>
        <v>$120000000</v>
      </c>
      <c r="O438" s="1" t="str">
        <f t="shared" si="20"/>
        <v>120000000</v>
      </c>
      <c r="P438" s="10">
        <v>120000000</v>
      </c>
      <c r="Q438" t="s">
        <v>1388</v>
      </c>
      <c r="R438" s="2" t="str" cm="1">
        <f t="array" ref="R438">_xlfn.TEXTSPLIT(Q438,",")</f>
        <v>GAM Holding</v>
      </c>
      <c r="S438" s="2"/>
      <c r="T438" s="2"/>
      <c r="U438" s="2"/>
    </row>
    <row r="439" spans="1:21" x14ac:dyDescent="0.3">
      <c r="A439" t="s">
        <v>1389</v>
      </c>
      <c r="B439">
        <v>1</v>
      </c>
      <c r="C439" t="s">
        <v>29</v>
      </c>
      <c r="D439" t="str">
        <f t="shared" si="18"/>
        <v>2000000000</v>
      </c>
      <c r="E439" s="2">
        <v>2000000000</v>
      </c>
      <c r="F439" s="4">
        <v>44335</v>
      </c>
      <c r="G439">
        <f t="shared" si="19"/>
        <v>2021</v>
      </c>
      <c r="H439" t="s">
        <v>12</v>
      </c>
      <c r="I439" t="s">
        <v>133</v>
      </c>
      <c r="J439" t="s">
        <v>22</v>
      </c>
      <c r="K439" t="s">
        <v>23</v>
      </c>
      <c r="L439">
        <v>2014</v>
      </c>
      <c r="M439" t="s">
        <v>1390</v>
      </c>
      <c r="N439" t="str" cm="1">
        <f t="array" ref="N439">_xlfn.IFS(RIGHT(M439,1)="B",SUBSTITUTE(M439,"B","000000000"),RIGHT(M439,1)="M",SUBSTITUTE(M439,"M","000000"))</f>
        <v>$380000000</v>
      </c>
      <c r="O439" s="1" t="str">
        <f t="shared" si="20"/>
        <v>380000000</v>
      </c>
      <c r="P439" s="10">
        <v>380000000</v>
      </c>
      <c r="Q439" t="s">
        <v>1391</v>
      </c>
      <c r="R439" s="2" t="str" cm="1">
        <f t="array" ref="R439:T439">_xlfn.TEXTSPLIT(Q439,",")</f>
        <v>March Capital Partners</v>
      </c>
      <c r="S439" s="2" t="str">
        <v xml:space="preserve"> HOF Capital</v>
      </c>
      <c r="T439" s="2" t="str">
        <v xml:space="preserve"> Emergence Capital Partners</v>
      </c>
      <c r="U439" s="2"/>
    </row>
    <row r="440" spans="1:21" x14ac:dyDescent="0.3">
      <c r="A440" t="s">
        <v>1392</v>
      </c>
      <c r="B440">
        <v>1</v>
      </c>
      <c r="C440" t="s">
        <v>29</v>
      </c>
      <c r="D440" t="str">
        <f t="shared" si="18"/>
        <v>2000000000</v>
      </c>
      <c r="E440" s="2">
        <v>2000000000</v>
      </c>
      <c r="F440" s="4">
        <v>44452</v>
      </c>
      <c r="G440">
        <f t="shared" si="19"/>
        <v>2021</v>
      </c>
      <c r="H440" t="s">
        <v>252</v>
      </c>
      <c r="I440" t="s">
        <v>204</v>
      </c>
      <c r="J440" t="s">
        <v>22</v>
      </c>
      <c r="K440" t="s">
        <v>23</v>
      </c>
      <c r="L440">
        <v>2013</v>
      </c>
      <c r="M440" t="s">
        <v>1393</v>
      </c>
      <c r="N440" t="str" cm="1">
        <f t="array" ref="N440">_xlfn.IFS(RIGHT(M440,1)="B",SUBSTITUTE(M440,"B","000000000"),RIGHT(M440,1)="M",SUBSTITUTE(M440,"M","000000"))</f>
        <v>$401000000</v>
      </c>
      <c r="O440" s="1" t="str">
        <f t="shared" si="20"/>
        <v>401000000</v>
      </c>
      <c r="P440" s="10">
        <v>401000000</v>
      </c>
      <c r="Q440" t="s">
        <v>1394</v>
      </c>
      <c r="R440" s="2" t="str" cm="1">
        <f t="array" ref="R440:T440">_xlfn.TEXTSPLIT(Q440,",")</f>
        <v>Menlo Ventures</v>
      </c>
      <c r="S440" s="2" t="str">
        <v xml:space="preserve"> GGV Capital</v>
      </c>
      <c r="T440" s="2" t="str">
        <v xml:space="preserve"> Flybridge Capital Partners</v>
      </c>
      <c r="U440" s="2"/>
    </row>
    <row r="441" spans="1:21" x14ac:dyDescent="0.3">
      <c r="A441" t="s">
        <v>1395</v>
      </c>
      <c r="B441">
        <v>1</v>
      </c>
      <c r="C441" t="s">
        <v>29</v>
      </c>
      <c r="D441" t="str">
        <f t="shared" si="18"/>
        <v>2000000000</v>
      </c>
      <c r="E441" s="2">
        <v>2000000000</v>
      </c>
      <c r="F441" s="4">
        <v>43117</v>
      </c>
      <c r="G441">
        <f t="shared" si="19"/>
        <v>2018</v>
      </c>
      <c r="H441" t="s">
        <v>173</v>
      </c>
      <c r="I441" t="s">
        <v>370</v>
      </c>
      <c r="J441" t="s">
        <v>14</v>
      </c>
      <c r="K441" t="s">
        <v>15</v>
      </c>
      <c r="L441">
        <v>2015</v>
      </c>
      <c r="M441" t="s">
        <v>1396</v>
      </c>
      <c r="N441" t="str" cm="1">
        <f t="array" ref="N441">_xlfn.IFS(RIGHT(M441,1)="B",SUBSTITUTE(M441,"B","000000000"),RIGHT(M441,1)="M",SUBSTITUTE(M441,"M","000000"))</f>
        <v>$744000000</v>
      </c>
      <c r="O441" s="1" t="str">
        <f t="shared" si="20"/>
        <v>744000000</v>
      </c>
      <c r="P441" s="10">
        <v>744000000</v>
      </c>
      <c r="Q441" t="s">
        <v>1397</v>
      </c>
      <c r="R441" s="2" t="str" cm="1">
        <f t="array" ref="R441:S441">_xlfn.TEXTSPLIT(Q441,",")</f>
        <v>People Electrical Appliance Group China</v>
      </c>
      <c r="S441" s="2" t="str">
        <v xml:space="preserve"> Zhongrong International Trust</v>
      </c>
      <c r="T441" s="2"/>
      <c r="U441" s="2"/>
    </row>
    <row r="442" spans="1:21" x14ac:dyDescent="0.3">
      <c r="A442" t="s">
        <v>1398</v>
      </c>
      <c r="B442">
        <v>1</v>
      </c>
      <c r="C442" t="s">
        <v>29</v>
      </c>
      <c r="D442" t="str">
        <f t="shared" si="18"/>
        <v>2000000000</v>
      </c>
      <c r="E442" s="2">
        <v>2000000000</v>
      </c>
      <c r="F442" s="4">
        <v>44642</v>
      </c>
      <c r="G442">
        <f t="shared" si="19"/>
        <v>2022</v>
      </c>
      <c r="H442" t="s">
        <v>33</v>
      </c>
      <c r="I442" t="s">
        <v>133</v>
      </c>
      <c r="J442" t="s">
        <v>22</v>
      </c>
      <c r="K442" t="s">
        <v>23</v>
      </c>
      <c r="L442">
        <v>2017</v>
      </c>
      <c r="M442" t="s">
        <v>1399</v>
      </c>
      <c r="N442" t="str" cm="1">
        <f t="array" ref="N442">_xlfn.IFS(RIGHT(M442,1)="B",SUBSTITUTE(M442,"B","000000000"),RIGHT(M442,1)="M",SUBSTITUTE(M442,"M","000000"))</f>
        <v>$282000000</v>
      </c>
      <c r="O442" s="1" t="str">
        <f t="shared" si="20"/>
        <v>282000000</v>
      </c>
      <c r="P442" s="10">
        <v>282000000</v>
      </c>
      <c r="Q442" t="s">
        <v>1400</v>
      </c>
      <c r="R442" s="2" t="str" cm="1">
        <f t="array" ref="R442:T442">_xlfn.TEXTSPLIT(Q442,",")</f>
        <v>Sequoia Capital</v>
      </c>
      <c r="S442" s="2" t="str">
        <v xml:space="preserve"> Index Ventures</v>
      </c>
      <c r="T442" s="2" t="str">
        <v xml:space="preserve"> S Capital</v>
      </c>
      <c r="U442" s="2"/>
    </row>
    <row r="443" spans="1:21" x14ac:dyDescent="0.3">
      <c r="A443" t="s">
        <v>1401</v>
      </c>
      <c r="B443">
        <v>1</v>
      </c>
      <c r="C443" t="s">
        <v>29</v>
      </c>
      <c r="D443" t="str">
        <f t="shared" si="18"/>
        <v>2000000000</v>
      </c>
      <c r="E443" s="2">
        <v>2000000000</v>
      </c>
      <c r="F443" s="4">
        <v>42236</v>
      </c>
      <c r="G443">
        <f t="shared" si="19"/>
        <v>2015</v>
      </c>
      <c r="H443" t="s">
        <v>161</v>
      </c>
      <c r="I443" t="s">
        <v>317</v>
      </c>
      <c r="J443" t="s">
        <v>22</v>
      </c>
      <c r="K443" t="s">
        <v>23</v>
      </c>
      <c r="L443">
        <v>2013</v>
      </c>
      <c r="M443" t="s">
        <v>985</v>
      </c>
      <c r="N443" t="str" cm="1">
        <f t="array" ref="N443">_xlfn.IFS(RIGHT(M443,1)="B",SUBSTITUTE(M443,"B","000000000"),RIGHT(M443,1)="M",SUBSTITUTE(M443,"M","000000"))</f>
        <v>$682000000</v>
      </c>
      <c r="O443" s="1" t="str">
        <f t="shared" si="20"/>
        <v>682000000</v>
      </c>
      <c r="P443" s="10">
        <v>682000000</v>
      </c>
      <c r="Q443" t="s">
        <v>1402</v>
      </c>
      <c r="R443" s="2" t="str" cm="1">
        <f t="array" ref="R443:T443">_xlfn.TEXTSPLIT(Q443,",")</f>
        <v>Google Ventures</v>
      </c>
      <c r="S443" s="2" t="str">
        <v xml:space="preserve"> Sequoia Capital</v>
      </c>
      <c r="T443" s="2" t="str">
        <v xml:space="preserve"> Wakefield Group</v>
      </c>
      <c r="U443" s="2"/>
    </row>
    <row r="444" spans="1:21" x14ac:dyDescent="0.3">
      <c r="A444" t="s">
        <v>1403</v>
      </c>
      <c r="B444">
        <v>1</v>
      </c>
      <c r="C444" t="s">
        <v>29</v>
      </c>
      <c r="D444" t="str">
        <f t="shared" si="18"/>
        <v>2000000000</v>
      </c>
      <c r="E444" s="2">
        <v>2000000000</v>
      </c>
      <c r="F444" s="4">
        <v>44313</v>
      </c>
      <c r="G444">
        <f t="shared" si="19"/>
        <v>2021</v>
      </c>
      <c r="H444" t="s">
        <v>45</v>
      </c>
      <c r="I444" t="s">
        <v>1404</v>
      </c>
      <c r="J444" t="s">
        <v>285</v>
      </c>
      <c r="K444" t="s">
        <v>23</v>
      </c>
      <c r="L444">
        <v>2008</v>
      </c>
      <c r="M444" t="s">
        <v>1405</v>
      </c>
      <c r="N444" t="str" cm="1">
        <f t="array" ref="N444">_xlfn.IFS(RIGHT(M444,1)="B",SUBSTITUTE(M444,"B","000000000"),RIGHT(M444,1)="M",SUBSTITUTE(M444,"M","000000"))</f>
        <v>$386000000</v>
      </c>
      <c r="O444" s="1" t="str">
        <f t="shared" si="20"/>
        <v>386000000</v>
      </c>
      <c r="P444" s="10">
        <v>386000000</v>
      </c>
      <c r="Q444" t="s">
        <v>1406</v>
      </c>
      <c r="R444" s="2" t="str" cm="1">
        <f t="array" ref="R444:T444">_xlfn.TEXTSPLIT(Q444,",")</f>
        <v>OMERS Private Equity</v>
      </c>
      <c r="S444" s="2" t="str">
        <v xml:space="preserve"> T. Rowe Price</v>
      </c>
      <c r="T444" s="2" t="str">
        <v xml:space="preserve"> Technology Crossover Ventures</v>
      </c>
      <c r="U444" s="2"/>
    </row>
    <row r="445" spans="1:21" x14ac:dyDescent="0.3">
      <c r="A445" t="s">
        <v>1407</v>
      </c>
      <c r="B445">
        <v>1</v>
      </c>
      <c r="C445" t="s">
        <v>29</v>
      </c>
      <c r="D445" t="str">
        <f t="shared" si="18"/>
        <v>2000000000</v>
      </c>
      <c r="E445" s="2">
        <v>2000000000</v>
      </c>
      <c r="F445" s="4">
        <v>44637</v>
      </c>
      <c r="G445">
        <f t="shared" si="19"/>
        <v>2022</v>
      </c>
      <c r="H445" t="s">
        <v>892</v>
      </c>
      <c r="I445" t="s">
        <v>34</v>
      </c>
      <c r="J445" t="s">
        <v>22</v>
      </c>
      <c r="K445" t="s">
        <v>23</v>
      </c>
      <c r="L445">
        <v>2017</v>
      </c>
      <c r="M445" t="s">
        <v>1408</v>
      </c>
      <c r="N445" t="str" cm="1">
        <f t="array" ref="N445">_xlfn.IFS(RIGHT(M445,1)="B",SUBSTITUTE(M445,"B","000000000"),RIGHT(M445,1)="M",SUBSTITUTE(M445,"M","000000"))</f>
        <v>$151000000</v>
      </c>
      <c r="O445" s="1" t="str">
        <f t="shared" si="20"/>
        <v>151000000</v>
      </c>
      <c r="P445" s="10">
        <v>151000000</v>
      </c>
      <c r="Q445" t="s">
        <v>1409</v>
      </c>
      <c r="R445" s="2" t="str" cm="1">
        <f t="array" ref="R445:T445">_xlfn.TEXTSPLIT(Q445,",")</f>
        <v>Andreessen Horowitz</v>
      </c>
      <c r="S445" s="2" t="str">
        <v xml:space="preserve"> Greylock Partners</v>
      </c>
      <c r="T445" s="2" t="str">
        <v xml:space="preserve"> Sequoia Capital</v>
      </c>
      <c r="U445" s="2"/>
    </row>
    <row r="446" spans="1:21" x14ac:dyDescent="0.3">
      <c r="A446" t="s">
        <v>1410</v>
      </c>
      <c r="B446">
        <v>1</v>
      </c>
      <c r="C446" t="s">
        <v>29</v>
      </c>
      <c r="D446" t="str">
        <f t="shared" si="18"/>
        <v>2000000000</v>
      </c>
      <c r="E446" s="2">
        <v>2000000000</v>
      </c>
      <c r="F446" s="4">
        <v>44348</v>
      </c>
      <c r="G446">
        <f t="shared" si="19"/>
        <v>2021</v>
      </c>
      <c r="H446" t="s">
        <v>252</v>
      </c>
      <c r="I446" t="s">
        <v>1411</v>
      </c>
      <c r="J446" t="s">
        <v>22</v>
      </c>
      <c r="K446" t="s">
        <v>23</v>
      </c>
      <c r="L446">
        <v>2013</v>
      </c>
      <c r="M446" t="s">
        <v>1174</v>
      </c>
      <c r="N446" t="str" cm="1">
        <f t="array" ref="N446">_xlfn.IFS(RIGHT(M446,1)="B",SUBSTITUTE(M446,"B","000000000"),RIGHT(M446,1)="M",SUBSTITUTE(M446,"M","000000"))</f>
        <v>$390000000</v>
      </c>
      <c r="O446" s="1" t="str">
        <f t="shared" si="20"/>
        <v>390000000</v>
      </c>
      <c r="P446" s="10">
        <v>390000000</v>
      </c>
      <c r="Q446" t="s">
        <v>1412</v>
      </c>
      <c r="R446" s="2" t="str" cm="1">
        <f t="array" ref="R446:T446">_xlfn.TEXTSPLIT(Q446,",")</f>
        <v>Norwest Venture Partners</v>
      </c>
      <c r="S446" s="2" t="str">
        <v xml:space="preserve"> Aspect Ventures</v>
      </c>
      <c r="T446" s="2" t="str">
        <v xml:space="preserve"> Lightspeed Venture Partners</v>
      </c>
      <c r="U446" s="2"/>
    </row>
    <row r="447" spans="1:21" x14ac:dyDescent="0.3">
      <c r="A447" t="s">
        <v>1413</v>
      </c>
      <c r="B447">
        <v>1</v>
      </c>
      <c r="C447" t="s">
        <v>29</v>
      </c>
      <c r="D447" t="str">
        <f t="shared" si="18"/>
        <v>2000000000</v>
      </c>
      <c r="E447" s="2">
        <v>2000000000</v>
      </c>
      <c r="F447" s="4">
        <v>43557</v>
      </c>
      <c r="G447">
        <f t="shared" si="19"/>
        <v>2019</v>
      </c>
      <c r="H447" t="s">
        <v>57</v>
      </c>
      <c r="I447" t="s">
        <v>204</v>
      </c>
      <c r="J447" t="s">
        <v>22</v>
      </c>
      <c r="K447" t="s">
        <v>23</v>
      </c>
      <c r="L447">
        <v>2007</v>
      </c>
      <c r="M447" t="s">
        <v>1414</v>
      </c>
      <c r="N447" t="str" cm="1">
        <f t="array" ref="N447">_xlfn.IFS(RIGHT(M447,1)="B",SUBSTITUTE(M447,"B","000000000"),RIGHT(M447,1)="M",SUBSTITUTE(M447,"M","000000"))</f>
        <v>$421000000</v>
      </c>
      <c r="O447" s="1" t="str">
        <f t="shared" si="20"/>
        <v>421000000</v>
      </c>
      <c r="P447" s="10">
        <v>421000000</v>
      </c>
      <c r="Q447" t="s">
        <v>1415</v>
      </c>
      <c r="R447" s="2" t="str" cm="1">
        <f t="array" ref="R447:T447">_xlfn.TEXTSPLIT(Q447,",")</f>
        <v>Insight Venture Partners</v>
      </c>
      <c r="S447" s="2" t="str">
        <v xml:space="preserve"> ICONIQ Capital</v>
      </c>
      <c r="T447" s="2" t="str">
        <v xml:space="preserve"> Launchpad Venture Group</v>
      </c>
      <c r="U447" s="2"/>
    </row>
    <row r="448" spans="1:21" x14ac:dyDescent="0.3">
      <c r="A448" t="s">
        <v>1416</v>
      </c>
      <c r="B448">
        <v>1</v>
      </c>
      <c r="C448" t="s">
        <v>29</v>
      </c>
      <c r="D448" t="str">
        <f t="shared" si="18"/>
        <v>2000000000</v>
      </c>
      <c r="E448" s="2">
        <v>2000000000</v>
      </c>
      <c r="F448" s="4">
        <v>44441</v>
      </c>
      <c r="G448">
        <f t="shared" si="19"/>
        <v>2021</v>
      </c>
      <c r="H448" t="s">
        <v>33</v>
      </c>
      <c r="I448" t="s">
        <v>34</v>
      </c>
      <c r="J448" t="s">
        <v>22</v>
      </c>
      <c r="K448" t="s">
        <v>23</v>
      </c>
      <c r="L448">
        <v>2012</v>
      </c>
      <c r="M448" t="s">
        <v>1417</v>
      </c>
      <c r="N448" t="str" cm="1">
        <f t="array" ref="N448">_xlfn.IFS(RIGHT(M448,1)="B",SUBSTITUTE(M448,"B","000000000"),RIGHT(M448,1)="M",SUBSTITUTE(M448,"M","000000"))</f>
        <v>$219000000</v>
      </c>
      <c r="O448" s="1" t="str">
        <f t="shared" si="20"/>
        <v>219000000</v>
      </c>
      <c r="P448" s="10">
        <v>219000000</v>
      </c>
      <c r="Q448" t="s">
        <v>1418</v>
      </c>
      <c r="R448" s="2" t="str" cm="1">
        <f t="array" ref="R448:T448">_xlfn.TEXTSPLIT(Q448,",")</f>
        <v>Zeev Ventures</v>
      </c>
      <c r="S448" s="2" t="str">
        <v xml:space="preserve"> Menlo Ventures</v>
      </c>
      <c r="T448" s="2" t="str">
        <v>Crosslink Capital</v>
      </c>
      <c r="U448" s="2"/>
    </row>
    <row r="449" spans="1:21" x14ac:dyDescent="0.3">
      <c r="A449" t="s">
        <v>1419</v>
      </c>
      <c r="B449">
        <v>1</v>
      </c>
      <c r="C449" t="s">
        <v>29</v>
      </c>
      <c r="D449" t="str">
        <f t="shared" si="18"/>
        <v>2000000000</v>
      </c>
      <c r="E449" s="2">
        <v>2000000000</v>
      </c>
      <c r="F449" s="4">
        <v>44320</v>
      </c>
      <c r="G449">
        <f t="shared" si="19"/>
        <v>2021</v>
      </c>
      <c r="H449" t="s">
        <v>45</v>
      </c>
      <c r="I449" t="s">
        <v>34</v>
      </c>
      <c r="J449" t="s">
        <v>22</v>
      </c>
      <c r="K449" t="s">
        <v>23</v>
      </c>
      <c r="L449">
        <v>2013</v>
      </c>
      <c r="M449" t="s">
        <v>665</v>
      </c>
      <c r="N449" t="str" cm="1">
        <f t="array" ref="N449">_xlfn.IFS(RIGHT(M449,1)="B",SUBSTITUTE(M449,"B","000000000"),RIGHT(M449,1)="M",SUBSTITUTE(M449,"M","000000"))</f>
        <v>$498000000</v>
      </c>
      <c r="O449" s="1" t="str">
        <f t="shared" si="20"/>
        <v>498000000</v>
      </c>
      <c r="P449" s="10">
        <v>498000000</v>
      </c>
      <c r="Q449" t="s">
        <v>1420</v>
      </c>
      <c r="R449" s="2" t="str" cm="1">
        <f t="array" ref="R449:T449">_xlfn.TEXTSPLIT(Q449,",")</f>
        <v>Norwest Venture Partners</v>
      </c>
      <c r="S449" s="2" t="str">
        <v xml:space="preserve"> Hillsven Capital</v>
      </c>
      <c r="T449" s="2" t="str">
        <v xml:space="preserve"> Aleph</v>
      </c>
      <c r="U449" s="2"/>
    </row>
    <row r="450" spans="1:21" x14ac:dyDescent="0.3">
      <c r="A450" t="s">
        <v>1421</v>
      </c>
      <c r="B450">
        <v>1</v>
      </c>
      <c r="C450" t="s">
        <v>29</v>
      </c>
      <c r="D450" t="str">
        <f t="shared" si="18"/>
        <v>2000000000</v>
      </c>
      <c r="E450" s="2">
        <v>2000000000</v>
      </c>
      <c r="F450" s="4">
        <v>42123</v>
      </c>
      <c r="G450">
        <f t="shared" si="19"/>
        <v>2015</v>
      </c>
      <c r="H450" t="s">
        <v>161</v>
      </c>
      <c r="I450" t="s">
        <v>130</v>
      </c>
      <c r="J450" t="s">
        <v>22</v>
      </c>
      <c r="K450" t="s">
        <v>23</v>
      </c>
      <c r="L450">
        <v>2011</v>
      </c>
      <c r="M450" t="s">
        <v>1422</v>
      </c>
      <c r="N450" t="str" cm="1">
        <f t="array" ref="N450">_xlfn.IFS(RIGHT(M450,1)="B",SUBSTITUTE(M450,"B","000000000"),RIGHT(M450,1)="M",SUBSTITUTE(M450,"M","000000"))</f>
        <v>$325000000</v>
      </c>
      <c r="O450" s="1" t="str">
        <f t="shared" si="20"/>
        <v>325000000</v>
      </c>
      <c r="P450" s="10">
        <v>325000000</v>
      </c>
      <c r="Q450" t="s">
        <v>1423</v>
      </c>
      <c r="R450" s="2" t="str" cm="1">
        <f t="array" ref="R450:S450">_xlfn.TEXTSPLIT(Q450,",")</f>
        <v>TPG Growth</v>
      </c>
      <c r="S450" s="2" t="str">
        <v xml:space="preserve"> Goldman Sachs</v>
      </c>
      <c r="T450" s="2"/>
      <c r="U450" s="2"/>
    </row>
    <row r="451" spans="1:21" x14ac:dyDescent="0.3">
      <c r="A451" t="s">
        <v>1424</v>
      </c>
      <c r="B451">
        <v>1</v>
      </c>
      <c r="C451" t="s">
        <v>29</v>
      </c>
      <c r="D451" t="str">
        <f t="shared" ref="D451:D514" si="21">SUBSTITUTE(RIGHT(C451,LEN(C451)-1),"B","000000000")</f>
        <v>2000000000</v>
      </c>
      <c r="E451" s="2">
        <v>2000000000</v>
      </c>
      <c r="F451" s="4">
        <v>44380</v>
      </c>
      <c r="G451">
        <f t="shared" ref="G451:G514" si="22">YEAR(F451)</f>
        <v>2021</v>
      </c>
      <c r="H451" t="s">
        <v>33</v>
      </c>
      <c r="I451" t="s">
        <v>34</v>
      </c>
      <c r="J451" t="s">
        <v>22</v>
      </c>
      <c r="K451" t="s">
        <v>23</v>
      </c>
      <c r="L451">
        <v>2019</v>
      </c>
      <c r="M451" t="s">
        <v>1344</v>
      </c>
      <c r="N451" t="str" cm="1">
        <f t="array" ref="N451">_xlfn.IFS(RIGHT(M451,1)="B",SUBSTITUTE(M451,"B","000000000"),RIGHT(M451,1)="M",SUBSTITUTE(M451,"M","000000"))</f>
        <v>$152000000</v>
      </c>
      <c r="O451" s="1" t="str">
        <f t="shared" ref="O451:O514" si="23">IFERROR(RIGHT(N451,(LEN(N451))-1),"unknown")</f>
        <v>152000000</v>
      </c>
      <c r="P451" s="10">
        <v>152000000</v>
      </c>
      <c r="Q451" t="s">
        <v>1425</v>
      </c>
      <c r="R451" s="2" t="str" cm="1">
        <f t="array" ref="R451:T451">_xlfn.TEXTSPLIT(Q451,",")</f>
        <v>Andreessen Horowitz</v>
      </c>
      <c r="S451" s="2" t="str">
        <v xml:space="preserve"> Coatue Management</v>
      </c>
      <c r="T451" s="2" t="str">
        <v xml:space="preserve"> Clocktower Technology Ventures</v>
      </c>
      <c r="U451" s="2"/>
    </row>
    <row r="452" spans="1:21" x14ac:dyDescent="0.3">
      <c r="A452" t="s">
        <v>1426</v>
      </c>
      <c r="B452">
        <v>1</v>
      </c>
      <c r="C452" t="s">
        <v>29</v>
      </c>
      <c r="D452" t="str">
        <f t="shared" si="21"/>
        <v>2000000000</v>
      </c>
      <c r="E452" s="2">
        <v>2000000000</v>
      </c>
      <c r="F452" s="4">
        <v>44315</v>
      </c>
      <c r="G452">
        <f t="shared" si="22"/>
        <v>2021</v>
      </c>
      <c r="H452" t="s">
        <v>33</v>
      </c>
      <c r="I452" t="s">
        <v>133</v>
      </c>
      <c r="J452" t="s">
        <v>22</v>
      </c>
      <c r="K452" t="s">
        <v>23</v>
      </c>
      <c r="L452">
        <v>2012</v>
      </c>
      <c r="M452" t="s">
        <v>1427</v>
      </c>
      <c r="N452" t="str" cm="1">
        <f t="array" ref="N452">_xlfn.IFS(RIGHT(M452,1)="B",SUBSTITUTE(M452,"B","000000000"),RIGHT(M452,1)="M",SUBSTITUTE(M452,"M","000000"))</f>
        <v>$538000000</v>
      </c>
      <c r="O452" s="1" t="str">
        <f t="shared" si="23"/>
        <v>538000000</v>
      </c>
      <c r="P452" s="10">
        <v>538000000</v>
      </c>
      <c r="Q452" t="s">
        <v>1428</v>
      </c>
      <c r="R452" s="2" t="str" cm="1">
        <f t="array" ref="R452:T452">_xlfn.TEXTSPLIT(Q452,",")</f>
        <v>Liberty City Ventures</v>
      </c>
      <c r="S452" s="2" t="str">
        <v xml:space="preserve"> RRE Ventures</v>
      </c>
      <c r="T452" s="2" t="str">
        <v xml:space="preserve"> Mithril Capital Management</v>
      </c>
      <c r="U452" s="2"/>
    </row>
    <row r="453" spans="1:21" x14ac:dyDescent="0.3">
      <c r="A453" t="s">
        <v>1429</v>
      </c>
      <c r="B453">
        <v>1</v>
      </c>
      <c r="C453" t="s">
        <v>29</v>
      </c>
      <c r="D453" t="str">
        <f t="shared" si="21"/>
        <v>2000000000</v>
      </c>
      <c r="E453" s="2">
        <v>2000000000</v>
      </c>
      <c r="F453" s="4">
        <v>44319</v>
      </c>
      <c r="G453">
        <f t="shared" si="22"/>
        <v>2021</v>
      </c>
      <c r="H453" t="s">
        <v>45</v>
      </c>
      <c r="I453" t="s">
        <v>871</v>
      </c>
      <c r="J453" t="s">
        <v>47</v>
      </c>
      <c r="K453" t="s">
        <v>48</v>
      </c>
      <c r="L453">
        <v>2004</v>
      </c>
      <c r="M453" t="s">
        <v>1430</v>
      </c>
      <c r="N453" t="str" cm="1">
        <f t="array" ref="N453">_xlfn.IFS(RIGHT(M453,1)="B",SUBSTITUTE(M453,"B","000000000"),RIGHT(M453,1)="M",SUBSTITUTE(M453,"M","000000"))</f>
        <v>$222000000</v>
      </c>
      <c r="O453" s="1" t="str">
        <f t="shared" si="23"/>
        <v>222000000</v>
      </c>
      <c r="P453" s="10">
        <v>222000000</v>
      </c>
      <c r="Q453" t="s">
        <v>1431</v>
      </c>
      <c r="R453" s="2" t="str" cm="1">
        <f t="array" ref="R453:T453">_xlfn.TEXTSPLIT(Q453,",")</f>
        <v>Blackbird Ventures</v>
      </c>
      <c r="S453" s="2" t="str">
        <v xml:space="preserve"> IndexVentures</v>
      </c>
      <c r="T453" s="2" t="str">
        <v xml:space="preserve"> Tiger Global Management</v>
      </c>
      <c r="U453" s="2"/>
    </row>
    <row r="454" spans="1:21" x14ac:dyDescent="0.3">
      <c r="A454" t="s">
        <v>1432</v>
      </c>
      <c r="B454">
        <v>1</v>
      </c>
      <c r="C454" t="s">
        <v>29</v>
      </c>
      <c r="D454" t="str">
        <f t="shared" si="21"/>
        <v>2000000000</v>
      </c>
      <c r="E454" s="2">
        <v>2000000000</v>
      </c>
      <c r="F454" s="4">
        <v>44355</v>
      </c>
      <c r="G454">
        <f t="shared" si="22"/>
        <v>2021</v>
      </c>
      <c r="H454" t="s">
        <v>33</v>
      </c>
      <c r="I454" t="s">
        <v>1433</v>
      </c>
      <c r="J454" t="s">
        <v>1434</v>
      </c>
      <c r="K454" t="s">
        <v>15</v>
      </c>
      <c r="L454">
        <v>2013</v>
      </c>
      <c r="M454" t="s">
        <v>1341</v>
      </c>
      <c r="N454" t="str" cm="1">
        <f t="array" ref="N454">_xlfn.IFS(RIGHT(M454,1)="B",SUBSTITUTE(M454,"B","000000000"),RIGHT(M454,1)="M",SUBSTITUTE(M454,"M","000000"))</f>
        <v>$190000000</v>
      </c>
      <c r="O454" s="1" t="str">
        <f t="shared" si="23"/>
        <v>190000000</v>
      </c>
      <c r="P454" s="10">
        <v>190000000</v>
      </c>
      <c r="Q454" t="s">
        <v>1435</v>
      </c>
      <c r="R454" s="2" t="str" cm="1">
        <f t="array" ref="R454:T454">_xlfn.TEXTSPLIT(Q454,",")</f>
        <v>BEENEXT</v>
      </c>
      <c r="S454" s="2" t="str">
        <v xml:space="preserve"> World Innovation Lab</v>
      </c>
      <c r="T454" s="2" t="str">
        <v xml:space="preserve"> Light Street Capital</v>
      </c>
      <c r="U454" s="2"/>
    </row>
    <row r="455" spans="1:21" x14ac:dyDescent="0.3">
      <c r="A455" t="s">
        <v>1436</v>
      </c>
      <c r="B455">
        <v>1</v>
      </c>
      <c r="C455" t="s">
        <v>29</v>
      </c>
      <c r="D455" t="str">
        <f t="shared" si="21"/>
        <v>2000000000</v>
      </c>
      <c r="E455" s="2">
        <v>2000000000</v>
      </c>
      <c r="F455" s="4">
        <v>44286</v>
      </c>
      <c r="G455">
        <f t="shared" si="22"/>
        <v>2021</v>
      </c>
      <c r="H455" t="s">
        <v>27</v>
      </c>
      <c r="I455" t="s">
        <v>34</v>
      </c>
      <c r="J455" t="s">
        <v>22</v>
      </c>
      <c r="K455" t="s">
        <v>23</v>
      </c>
      <c r="L455">
        <v>2015</v>
      </c>
      <c r="M455" t="s">
        <v>796</v>
      </c>
      <c r="N455" t="str" cm="1">
        <f t="array" ref="N455">_xlfn.IFS(RIGHT(M455,1)="B",SUBSTITUTE(M455,"B","000000000"),RIGHT(M455,1)="M",SUBSTITUTE(M455,"M","000000"))</f>
        <v>$450000000</v>
      </c>
      <c r="O455" s="1" t="str">
        <f t="shared" si="23"/>
        <v>450000000</v>
      </c>
      <c r="P455" s="10">
        <v>450000000</v>
      </c>
      <c r="Q455" t="s">
        <v>1437</v>
      </c>
      <c r="R455" s="2" t="str" cm="1">
        <f t="array" ref="R455:T455">_xlfn.TEXTSPLIT(Q455,",")</f>
        <v>Mayfield Fund</v>
      </c>
      <c r="S455" s="2" t="str">
        <v xml:space="preserve"> Shasta Ventures</v>
      </c>
      <c r="T455" s="2" t="str">
        <v xml:space="preserve"> L Catterton</v>
      </c>
      <c r="U455" s="2"/>
    </row>
    <row r="456" spans="1:21" x14ac:dyDescent="0.3">
      <c r="A456" t="s">
        <v>1438</v>
      </c>
      <c r="B456">
        <v>1</v>
      </c>
      <c r="C456" t="s">
        <v>29</v>
      </c>
      <c r="D456" t="str">
        <f t="shared" si="21"/>
        <v>2000000000</v>
      </c>
      <c r="E456" s="2">
        <v>2000000000</v>
      </c>
      <c r="F456" s="4">
        <v>44496</v>
      </c>
      <c r="G456">
        <f t="shared" si="22"/>
        <v>2021</v>
      </c>
      <c r="H456" t="s">
        <v>129</v>
      </c>
      <c r="I456" t="s">
        <v>1439</v>
      </c>
      <c r="J456" t="s">
        <v>22</v>
      </c>
      <c r="K456" t="s">
        <v>23</v>
      </c>
      <c r="L456">
        <v>2016</v>
      </c>
      <c r="M456" t="s">
        <v>1440</v>
      </c>
      <c r="N456" t="str" cm="1">
        <f t="array" ref="N456">_xlfn.IFS(RIGHT(M456,1)="B",SUBSTITUTE(M456,"B","000000000"),RIGHT(M456,1)="M",SUBSTITUTE(M456,"M","000000"))</f>
        <v>$255000000</v>
      </c>
      <c r="O456" s="1" t="str">
        <f t="shared" si="23"/>
        <v>255000000</v>
      </c>
      <c r="P456" s="10">
        <v>255000000</v>
      </c>
      <c r="Q456" t="s">
        <v>1441</v>
      </c>
      <c r="R456" s="2" t="str" cm="1">
        <f t="array" ref="R456:T456">_xlfn.TEXTSPLIT(Q456,",")</f>
        <v>Initialized Capital</v>
      </c>
      <c r="S456" s="2" t="str">
        <v xml:space="preserve"> Sound Ventures</v>
      </c>
      <c r="T456" s="2" t="str">
        <v xml:space="preserve"> TI Platform Management</v>
      </c>
      <c r="U456" s="2"/>
    </row>
    <row r="457" spans="1:21" x14ac:dyDescent="0.3">
      <c r="A457" t="s">
        <v>1442</v>
      </c>
      <c r="B457">
        <v>1</v>
      </c>
      <c r="C457" t="s">
        <v>29</v>
      </c>
      <c r="D457" t="str">
        <f t="shared" si="21"/>
        <v>2000000000</v>
      </c>
      <c r="E457" s="2">
        <v>2000000000</v>
      </c>
      <c r="F457" s="4">
        <v>44271</v>
      </c>
      <c r="G457">
        <f t="shared" si="22"/>
        <v>2021</v>
      </c>
      <c r="H457" t="s">
        <v>129</v>
      </c>
      <c r="I457" t="s">
        <v>133</v>
      </c>
      <c r="J457" t="s">
        <v>22</v>
      </c>
      <c r="K457" t="s">
        <v>23</v>
      </c>
      <c r="L457">
        <v>2014</v>
      </c>
      <c r="M457" t="s">
        <v>1443</v>
      </c>
      <c r="N457" t="str" cm="1">
        <f t="array" ref="N457">_xlfn.IFS(RIGHT(M457,1)="B",SUBSTITUTE(M457,"B","000000000"),RIGHT(M457,1)="M",SUBSTITUTE(M457,"M","000000"))</f>
        <v>$195000000</v>
      </c>
      <c r="O457" s="1" t="str">
        <f t="shared" si="23"/>
        <v>195000000</v>
      </c>
      <c r="P457" s="10">
        <v>195000000</v>
      </c>
      <c r="Q457" t="s">
        <v>448</v>
      </c>
      <c r="R457" s="2" t="str" cm="1">
        <f t="array" ref="R457:T457">_xlfn.TEXTSPLIT(Q457,",")</f>
        <v>Insight Partners</v>
      </c>
      <c r="S457" s="2" t="str">
        <v xml:space="preserve"> Sequoia Capital</v>
      </c>
      <c r="T457" s="2" t="str">
        <v xml:space="preserve"> Index Ventures</v>
      </c>
      <c r="U457" s="2"/>
    </row>
    <row r="458" spans="1:21" x14ac:dyDescent="0.3">
      <c r="A458" t="s">
        <v>1444</v>
      </c>
      <c r="B458">
        <v>1</v>
      </c>
      <c r="C458" t="s">
        <v>29</v>
      </c>
      <c r="D458" t="str">
        <f t="shared" si="21"/>
        <v>2000000000</v>
      </c>
      <c r="E458" s="2">
        <v>2000000000</v>
      </c>
      <c r="F458" s="4">
        <v>43859</v>
      </c>
      <c r="G458">
        <f t="shared" si="22"/>
        <v>2020</v>
      </c>
      <c r="H458" t="s">
        <v>252</v>
      </c>
      <c r="I458" t="s">
        <v>292</v>
      </c>
      <c r="J458" t="s">
        <v>22</v>
      </c>
      <c r="K458" t="s">
        <v>23</v>
      </c>
      <c r="L458">
        <v>2016</v>
      </c>
      <c r="M458" t="s">
        <v>1445</v>
      </c>
      <c r="N458" t="str" cm="1">
        <f t="array" ref="N458">_xlfn.IFS(RIGHT(M458,1)="B",SUBSTITUTE(M458,"B","000000000"),RIGHT(M458,1)="M",SUBSTITUTE(M458,"M","000000"))</f>
        <v>$139000000</v>
      </c>
      <c r="O458" s="1" t="str">
        <f t="shared" si="23"/>
        <v>139000000</v>
      </c>
      <c r="P458" s="10">
        <v>139000000</v>
      </c>
      <c r="Q458" t="s">
        <v>1446</v>
      </c>
      <c r="R458" s="2" t="str" cm="1">
        <f t="array" ref="R458:T458">_xlfn.TEXTSPLIT(Q458,",")</f>
        <v>next47</v>
      </c>
      <c r="S458" s="2" t="str">
        <v xml:space="preserve"> First Round Capital</v>
      </c>
      <c r="T458" s="2" t="str">
        <v xml:space="preserve"> Sequoia Capital</v>
      </c>
      <c r="U458" s="2"/>
    </row>
    <row r="459" spans="1:21" x14ac:dyDescent="0.3">
      <c r="A459" t="s">
        <v>1447</v>
      </c>
      <c r="B459">
        <v>1</v>
      </c>
      <c r="C459" t="s">
        <v>29</v>
      </c>
      <c r="D459" t="str">
        <f t="shared" si="21"/>
        <v>2000000000</v>
      </c>
      <c r="E459" s="2">
        <v>2000000000</v>
      </c>
      <c r="F459" s="4">
        <v>44593</v>
      </c>
      <c r="G459">
        <f t="shared" si="22"/>
        <v>2022</v>
      </c>
      <c r="H459" t="s">
        <v>33</v>
      </c>
      <c r="I459" t="s">
        <v>745</v>
      </c>
      <c r="J459" t="s">
        <v>746</v>
      </c>
      <c r="K459" t="s">
        <v>40</v>
      </c>
      <c r="L459">
        <v>2019</v>
      </c>
      <c r="M459" t="s">
        <v>1448</v>
      </c>
      <c r="N459" t="str" cm="1">
        <f t="array" ref="N459">_xlfn.IFS(RIGHT(M459,1)="B",SUBSTITUTE(M459,"B","000000000"),RIGHT(M459,1)="M",SUBSTITUTE(M459,"M","000000"))</f>
        <v>$236000000</v>
      </c>
      <c r="O459" s="1" t="str">
        <f t="shared" si="23"/>
        <v>236000000</v>
      </c>
      <c r="P459" s="10">
        <v>236000000</v>
      </c>
      <c r="Q459" t="s">
        <v>1449</v>
      </c>
      <c r="R459" s="2" t="str" cm="1">
        <f t="array" ref="R459:T459">_xlfn.TEXTSPLIT(Q459,",")</f>
        <v>QED Investors</v>
      </c>
      <c r="S459" s="2" t="str">
        <v xml:space="preserve"> DST Global</v>
      </c>
      <c r="T459" s="2" t="str">
        <v xml:space="preserve"> Left Lane Capital</v>
      </c>
      <c r="U459" s="2"/>
    </row>
    <row r="460" spans="1:21" x14ac:dyDescent="0.3">
      <c r="A460" t="s">
        <v>1450</v>
      </c>
      <c r="B460">
        <v>1</v>
      </c>
      <c r="C460" t="s">
        <v>29</v>
      </c>
      <c r="D460" t="str">
        <f t="shared" si="21"/>
        <v>2000000000</v>
      </c>
      <c r="E460" s="2">
        <v>2000000000</v>
      </c>
      <c r="F460" s="4">
        <v>42171</v>
      </c>
      <c r="G460">
        <f t="shared" si="22"/>
        <v>2015</v>
      </c>
      <c r="H460" t="s">
        <v>45</v>
      </c>
      <c r="I460" t="s">
        <v>1451</v>
      </c>
      <c r="J460" t="s">
        <v>14</v>
      </c>
      <c r="K460" t="s">
        <v>15</v>
      </c>
      <c r="L460">
        <v>2006</v>
      </c>
      <c r="M460" t="s">
        <v>790</v>
      </c>
      <c r="N460" t="str" cm="1">
        <f t="array" ref="N460">_xlfn.IFS(RIGHT(M460,1)="B",SUBSTITUTE(M460,"B","000000000"),RIGHT(M460,1)="M",SUBSTITUTE(M460,"M","000000"))</f>
        <v>$445000000</v>
      </c>
      <c r="O460" s="1" t="str">
        <f t="shared" si="23"/>
        <v>445000000</v>
      </c>
      <c r="P460" s="10">
        <v>445000000</v>
      </c>
      <c r="Q460" t="s">
        <v>1452</v>
      </c>
      <c r="R460" s="2" t="str" cm="1">
        <f t="array" ref="R460:S460">_xlfn.TEXTSPLIT(Q460,",")</f>
        <v>Cybernaut Growth Fund</v>
      </c>
      <c r="S460" s="2" t="str">
        <v xml:space="preserve"> IDG Capital</v>
      </c>
      <c r="T460" s="2"/>
      <c r="U460" s="2"/>
    </row>
    <row r="461" spans="1:21" x14ac:dyDescent="0.3">
      <c r="A461" t="s">
        <v>1453</v>
      </c>
      <c r="B461">
        <v>1</v>
      </c>
      <c r="C461" t="s">
        <v>29</v>
      </c>
      <c r="D461" t="str">
        <f t="shared" si="21"/>
        <v>2000000000</v>
      </c>
      <c r="E461" s="2">
        <v>2000000000</v>
      </c>
      <c r="F461" s="4">
        <v>44572</v>
      </c>
      <c r="G461">
        <f t="shared" si="22"/>
        <v>2022</v>
      </c>
      <c r="H461" t="s">
        <v>129</v>
      </c>
      <c r="I461" t="s">
        <v>34</v>
      </c>
      <c r="J461" t="s">
        <v>22</v>
      </c>
      <c r="K461" t="s">
        <v>23</v>
      </c>
      <c r="L461">
        <v>2020</v>
      </c>
      <c r="M461" t="s">
        <v>1454</v>
      </c>
      <c r="N461" t="str" cm="1">
        <f t="array" ref="N461">_xlfn.IFS(RIGHT(M461,1)="B",SUBSTITUTE(M461,"B","000000000"),RIGHT(M461,1)="M",SUBSTITUTE(M461,"M","000000"))</f>
        <v>$298000000</v>
      </c>
      <c r="O461" s="1" t="str">
        <f t="shared" si="23"/>
        <v>298000000</v>
      </c>
      <c r="P461" s="10">
        <v>298000000</v>
      </c>
      <c r="Q461" t="s">
        <v>1455</v>
      </c>
      <c r="R461" s="2" t="str" cm="1">
        <f t="array" ref="R461:T461">_xlfn.TEXTSPLIT(Q461,",")</f>
        <v>Alta Partners</v>
      </c>
      <c r="S461" s="2" t="str">
        <v xml:space="preserve"> General Catalyst</v>
      </c>
      <c r="T461" s="2" t="str">
        <v xml:space="preserve"> Jove Equity Partners</v>
      </c>
      <c r="U461" s="2"/>
    </row>
    <row r="462" spans="1:21" x14ac:dyDescent="0.3">
      <c r="A462" t="s">
        <v>1456</v>
      </c>
      <c r="B462">
        <v>1</v>
      </c>
      <c r="C462" t="s">
        <v>29</v>
      </c>
      <c r="D462" t="str">
        <f t="shared" si="21"/>
        <v>2000000000</v>
      </c>
      <c r="E462" s="2">
        <v>2000000000</v>
      </c>
      <c r="F462" s="4">
        <v>44328</v>
      </c>
      <c r="G462">
        <f t="shared" si="22"/>
        <v>2021</v>
      </c>
      <c r="H462" t="s">
        <v>20</v>
      </c>
      <c r="I462" t="s">
        <v>1457</v>
      </c>
      <c r="J462" t="s">
        <v>22</v>
      </c>
      <c r="K462" t="s">
        <v>23</v>
      </c>
      <c r="L462">
        <v>2017</v>
      </c>
      <c r="M462" t="s">
        <v>1458</v>
      </c>
      <c r="N462" t="str" cm="1">
        <f t="array" ref="N462">_xlfn.IFS(RIGHT(M462,1)="B",SUBSTITUTE(M462,"B","000000000"),RIGHT(M462,1)="M",SUBSTITUTE(M462,"M","000000"))</f>
        <v>$624000000</v>
      </c>
      <c r="O462" s="1" t="str">
        <f t="shared" si="23"/>
        <v>624000000</v>
      </c>
      <c r="P462" s="10">
        <v>624000000</v>
      </c>
      <c r="Q462" t="s">
        <v>1459</v>
      </c>
      <c r="R462" s="2" t="str" cm="1">
        <f t="array" ref="R462">_xlfn.TEXTSPLIT(Q462,",")</f>
        <v>Carsales</v>
      </c>
      <c r="S462" s="2"/>
      <c r="T462" s="2"/>
      <c r="U462" s="2"/>
    </row>
    <row r="463" spans="1:21" x14ac:dyDescent="0.3">
      <c r="A463" t="s">
        <v>1460</v>
      </c>
      <c r="B463">
        <v>1</v>
      </c>
      <c r="C463" t="s">
        <v>29</v>
      </c>
      <c r="D463" t="str">
        <f t="shared" si="21"/>
        <v>2000000000</v>
      </c>
      <c r="E463" s="2">
        <v>2000000000</v>
      </c>
      <c r="F463" s="4">
        <v>43543</v>
      </c>
      <c r="G463">
        <f t="shared" si="22"/>
        <v>2019</v>
      </c>
      <c r="H463" t="s">
        <v>62</v>
      </c>
      <c r="I463" t="s">
        <v>133</v>
      </c>
      <c r="J463" t="s">
        <v>22</v>
      </c>
      <c r="K463" t="s">
        <v>23</v>
      </c>
      <c r="L463">
        <v>2014</v>
      </c>
      <c r="M463" t="s">
        <v>1461</v>
      </c>
      <c r="N463" t="str" cm="1">
        <f t="array" ref="N463">_xlfn.IFS(RIGHT(M463,1)="B",SUBSTITUTE(M463,"B","000000000"),RIGHT(M463,1)="M",SUBSTITUTE(M463,"M","000000"))</f>
        <v>$266000000</v>
      </c>
      <c r="O463" s="1" t="str">
        <f t="shared" si="23"/>
        <v>266000000</v>
      </c>
      <c r="P463" s="10">
        <v>266000000</v>
      </c>
      <c r="Q463" t="s">
        <v>1462</v>
      </c>
      <c r="R463" s="2" t="str" cm="1">
        <f t="array" ref="R463:T463">_xlfn.TEXTSPLIT(Q463,",")</f>
        <v>Forerunner Ventures</v>
      </c>
      <c r="S463" s="2" t="str">
        <v xml:space="preserve"> Institutional Venture Partners</v>
      </c>
      <c r="T463" s="2" t="str">
        <v xml:space="preserve"> Thrive Capital</v>
      </c>
      <c r="U463" s="2"/>
    </row>
    <row r="464" spans="1:21" x14ac:dyDescent="0.3">
      <c r="A464" t="s">
        <v>1463</v>
      </c>
      <c r="B464">
        <v>1</v>
      </c>
      <c r="C464" t="s">
        <v>29</v>
      </c>
      <c r="D464" t="str">
        <f t="shared" si="21"/>
        <v>2000000000</v>
      </c>
      <c r="E464" s="2">
        <v>2000000000</v>
      </c>
      <c r="F464" s="4">
        <v>44481</v>
      </c>
      <c r="G464">
        <f t="shared" si="22"/>
        <v>2021</v>
      </c>
      <c r="H464" t="s">
        <v>45</v>
      </c>
      <c r="I464" t="s">
        <v>445</v>
      </c>
      <c r="J464" t="s">
        <v>446</v>
      </c>
      <c r="K464" t="s">
        <v>15</v>
      </c>
      <c r="L464">
        <v>2015</v>
      </c>
      <c r="M464" t="s">
        <v>876</v>
      </c>
      <c r="N464" t="str" cm="1">
        <f t="array" ref="N464">_xlfn.IFS(RIGHT(M464,1)="B",SUBSTITUTE(M464,"B","000000000"),RIGHT(M464,1)="M",SUBSTITUTE(M464,"M","000000"))</f>
        <v>$274000000</v>
      </c>
      <c r="O464" s="1" t="str">
        <f t="shared" si="23"/>
        <v>274000000</v>
      </c>
      <c r="P464" s="10">
        <v>274000000</v>
      </c>
      <c r="Q464" t="s">
        <v>1464</v>
      </c>
      <c r="R464" s="2" t="str" cm="1">
        <f t="array" ref="R464:T464">_xlfn.TEXTSPLIT(Q464,",")</f>
        <v>Bessemer Venture Partners</v>
      </c>
      <c r="S464" s="2" t="str">
        <v xml:space="preserve"> Eight Roads Ventures</v>
      </c>
      <c r="T464" s="2" t="str">
        <v xml:space="preserve"> Battery Ventures</v>
      </c>
      <c r="U464" s="2"/>
    </row>
    <row r="465" spans="1:21" x14ac:dyDescent="0.3">
      <c r="A465" t="s">
        <v>1465</v>
      </c>
      <c r="B465">
        <v>1</v>
      </c>
      <c r="C465" t="s">
        <v>29</v>
      </c>
      <c r="D465" t="str">
        <f t="shared" si="21"/>
        <v>2000000000</v>
      </c>
      <c r="E465" s="2">
        <v>2000000000</v>
      </c>
      <c r="F465" s="4">
        <v>44531</v>
      </c>
      <c r="G465">
        <f t="shared" si="22"/>
        <v>2021</v>
      </c>
      <c r="H465" t="s">
        <v>45</v>
      </c>
      <c r="I465" t="s">
        <v>1466</v>
      </c>
      <c r="J465" t="s">
        <v>1467</v>
      </c>
      <c r="K465" t="s">
        <v>40</v>
      </c>
      <c r="L465">
        <v>2009</v>
      </c>
      <c r="M465" t="s">
        <v>1468</v>
      </c>
      <c r="N465" t="str" cm="1">
        <f t="array" ref="N465">_xlfn.IFS(RIGHT(M465,1)="B",SUBSTITUTE(M465,"B","000000000"),RIGHT(M465,1)="M",SUBSTITUTE(M465,"M","000000"))</f>
        <v>$902000000</v>
      </c>
      <c r="O465" s="1" t="str">
        <f t="shared" si="23"/>
        <v>902000000</v>
      </c>
      <c r="P465" s="10">
        <v>902000000</v>
      </c>
      <c r="Q465" t="s">
        <v>1469</v>
      </c>
      <c r="R465" s="2" t="str" cm="1">
        <f t="array" ref="R465:T465">_xlfn.TEXTSPLIT(Q465,",")</f>
        <v>Kibo Ventures</v>
      </c>
      <c r="S465" s="2" t="str">
        <v xml:space="preserve"> SoftBank Group</v>
      </c>
      <c r="T465" s="2" t="str">
        <v xml:space="preserve"> Atomico</v>
      </c>
      <c r="U465" s="2"/>
    </row>
    <row r="466" spans="1:21" x14ac:dyDescent="0.3">
      <c r="A466" t="s">
        <v>1470</v>
      </c>
      <c r="B466">
        <v>1</v>
      </c>
      <c r="C466" t="s">
        <v>29</v>
      </c>
      <c r="D466" t="str">
        <f t="shared" si="21"/>
        <v>2000000000</v>
      </c>
      <c r="E466" s="2">
        <v>2000000000</v>
      </c>
      <c r="F466" s="4">
        <v>44637</v>
      </c>
      <c r="G466">
        <f t="shared" si="22"/>
        <v>2022</v>
      </c>
      <c r="H466" t="s">
        <v>45</v>
      </c>
      <c r="I466" t="s">
        <v>34</v>
      </c>
      <c r="J466" t="s">
        <v>22</v>
      </c>
      <c r="K466" t="s">
        <v>23</v>
      </c>
      <c r="L466">
        <v>2019</v>
      </c>
      <c r="M466" t="s">
        <v>1471</v>
      </c>
      <c r="N466" t="str" cm="1">
        <f t="array" ref="N466">_xlfn.IFS(RIGHT(M466,1)="B",SUBSTITUTE(M466,"B","000000000"),RIGHT(M466,1)="M",SUBSTITUTE(M466,"M","000000"))</f>
        <v>$179000000</v>
      </c>
      <c r="O466" s="1" t="str">
        <f t="shared" si="23"/>
        <v>179000000</v>
      </c>
      <c r="P466" s="10">
        <v>179000000</v>
      </c>
      <c r="Q466" t="s">
        <v>1472</v>
      </c>
      <c r="R466" s="2" t="str" cm="1">
        <f t="array" ref="R466:T466">_xlfn.TEXTSPLIT(Q466,",")</f>
        <v>Paradigm</v>
      </c>
      <c r="S466" s="2" t="str">
        <v xml:space="preserve"> Huobi Ventures</v>
      </c>
      <c r="T466" s="2" t="str">
        <v xml:space="preserve"> Andreessen Horowitz</v>
      </c>
      <c r="U466" s="2"/>
    </row>
    <row r="467" spans="1:21" x14ac:dyDescent="0.3">
      <c r="A467" t="s">
        <v>1473</v>
      </c>
      <c r="B467">
        <v>1</v>
      </c>
      <c r="C467" t="s">
        <v>29</v>
      </c>
      <c r="D467" t="str">
        <f t="shared" si="21"/>
        <v>2000000000</v>
      </c>
      <c r="E467" s="2">
        <v>2000000000</v>
      </c>
      <c r="F467" s="4">
        <v>44390</v>
      </c>
      <c r="G467">
        <f t="shared" si="22"/>
        <v>2021</v>
      </c>
      <c r="H467" t="s">
        <v>33</v>
      </c>
      <c r="I467" t="s">
        <v>259</v>
      </c>
      <c r="J467" t="s">
        <v>191</v>
      </c>
      <c r="K467" t="s">
        <v>40</v>
      </c>
      <c r="L467">
        <v>2016</v>
      </c>
      <c r="M467" t="s">
        <v>1474</v>
      </c>
      <c r="N467" t="str" cm="1">
        <f t="array" ref="N467">_xlfn.IFS(RIGHT(M467,1)="B",SUBSTITUTE(M467,"B","000000000"),RIGHT(M467,1)="M",SUBSTITUTE(M467,"M","000000"))</f>
        <v>$403000000</v>
      </c>
      <c r="O467" s="1" t="str">
        <f t="shared" si="23"/>
        <v>403000000</v>
      </c>
      <c r="P467" s="10">
        <v>403000000</v>
      </c>
      <c r="Q467" t="s">
        <v>1475</v>
      </c>
      <c r="R467" s="2" t="str" cm="1">
        <f t="array" ref="R467:T467">_xlfn.TEXTSPLIT(Q467,",")</f>
        <v>Yabeo Capital</v>
      </c>
      <c r="S467" s="2" t="str">
        <v xml:space="preserve"> SBI Investment</v>
      </c>
      <c r="T467" s="2" t="str">
        <v xml:space="preserve"> Vulcan Capital</v>
      </c>
      <c r="U467" s="2"/>
    </row>
    <row r="468" spans="1:21" x14ac:dyDescent="0.3">
      <c r="A468" t="s">
        <v>1476</v>
      </c>
      <c r="B468">
        <v>1</v>
      </c>
      <c r="C468" t="s">
        <v>29</v>
      </c>
      <c r="D468" t="str">
        <f t="shared" si="21"/>
        <v>2000000000</v>
      </c>
      <c r="E468" s="2">
        <v>2000000000</v>
      </c>
      <c r="F468" s="4">
        <v>42256</v>
      </c>
      <c r="G468">
        <f t="shared" si="22"/>
        <v>2015</v>
      </c>
      <c r="H468" t="s">
        <v>27</v>
      </c>
      <c r="I468" t="s">
        <v>239</v>
      </c>
      <c r="J468" t="s">
        <v>240</v>
      </c>
      <c r="K468" t="s">
        <v>15</v>
      </c>
      <c r="L468">
        <v>2009</v>
      </c>
      <c r="M468" t="s">
        <v>1477</v>
      </c>
      <c r="N468" t="str" cm="1">
        <f t="array" ref="N468">_xlfn.IFS(RIGHT(M468,1)="B",SUBSTITUTE(M468,"B","000000000"),RIGHT(M468,1)="M",SUBSTITUTE(M468,"M","000000"))</f>
        <v>$397000000</v>
      </c>
      <c r="O468" s="1" t="str">
        <f t="shared" si="23"/>
        <v>397000000</v>
      </c>
      <c r="P468" s="10">
        <v>397000000</v>
      </c>
      <c r="Q468" t="s">
        <v>1478</v>
      </c>
      <c r="R468" s="2" t="str" cm="1">
        <f t="array" ref="R468:S468">_xlfn.TEXTSPLIT(Q468,",")</f>
        <v>IMM Investment</v>
      </c>
      <c r="S468" s="2" t="str">
        <v xml:space="preserve"> NXC</v>
      </c>
      <c r="T468" s="2"/>
      <c r="U468" s="2"/>
    </row>
    <row r="469" spans="1:21" x14ac:dyDescent="0.3">
      <c r="A469" t="s">
        <v>1479</v>
      </c>
      <c r="B469">
        <v>1</v>
      </c>
      <c r="C469" t="s">
        <v>29</v>
      </c>
      <c r="D469" t="str">
        <f t="shared" si="21"/>
        <v>2000000000</v>
      </c>
      <c r="E469" s="2">
        <v>2000000000</v>
      </c>
      <c r="F469" s="4">
        <v>44305</v>
      </c>
      <c r="G469">
        <f t="shared" si="22"/>
        <v>2021</v>
      </c>
      <c r="H469" t="s">
        <v>33</v>
      </c>
      <c r="I469" t="s">
        <v>391</v>
      </c>
      <c r="J469" t="s">
        <v>392</v>
      </c>
      <c r="K469" t="s">
        <v>40</v>
      </c>
      <c r="L469">
        <v>2016</v>
      </c>
      <c r="M469" t="s">
        <v>1480</v>
      </c>
      <c r="N469" t="str" cm="1">
        <f t="array" ref="N469">_xlfn.IFS(RIGHT(M469,1)="B",SUBSTITUTE(M469,"B","000000000"),RIGHT(M469,1)="M",SUBSTITUTE(M469,"M","000000"))</f>
        <v>$364000000</v>
      </c>
      <c r="O469" s="1" t="str">
        <f t="shared" si="23"/>
        <v>364000000</v>
      </c>
      <c r="P469" s="10">
        <v>364000000</v>
      </c>
      <c r="Q469" t="s">
        <v>1481</v>
      </c>
      <c r="R469" s="2" t="str" cm="1">
        <f t="array" ref="R469:T469">_xlfn.TEXTSPLIT(Q469,",")</f>
        <v>Index Ventures</v>
      </c>
      <c r="S469" s="2" t="str">
        <v xml:space="preserve"> Temasek</v>
      </c>
      <c r="T469" s="2" t="str">
        <v xml:space="preserve"> Portag3 Ventures</v>
      </c>
      <c r="U469" s="2"/>
    </row>
    <row r="470" spans="1:21" x14ac:dyDescent="0.3">
      <c r="A470" t="s">
        <v>1482</v>
      </c>
      <c r="B470">
        <v>1</v>
      </c>
      <c r="C470" t="s">
        <v>29</v>
      </c>
      <c r="D470" t="str">
        <f t="shared" si="21"/>
        <v>2000000000</v>
      </c>
      <c r="E470" s="2">
        <v>2000000000</v>
      </c>
      <c r="F470" s="4">
        <v>44061</v>
      </c>
      <c r="G470">
        <f t="shared" si="22"/>
        <v>2020</v>
      </c>
      <c r="H470" t="s">
        <v>161</v>
      </c>
      <c r="I470" t="s">
        <v>98</v>
      </c>
      <c r="J470" t="s">
        <v>14</v>
      </c>
      <c r="K470" t="s">
        <v>15</v>
      </c>
      <c r="L470">
        <v>2019</v>
      </c>
      <c r="M470" t="s">
        <v>1483</v>
      </c>
      <c r="N470" t="str" cm="1">
        <f t="array" ref="N470">_xlfn.IFS(RIGHT(M470,1)="B",SUBSTITUTE(M470,"B","000000000"),RIGHT(M470,1)="M",SUBSTITUTE(M470,"M","000000"))</f>
        <v>$285000000</v>
      </c>
      <c r="O470" s="1" t="str">
        <f t="shared" si="23"/>
        <v>285000000</v>
      </c>
      <c r="P470" s="10">
        <v>285000000</v>
      </c>
      <c r="Q470" t="s">
        <v>1484</v>
      </c>
      <c r="R470" s="2" t="str" cm="1">
        <f t="array" ref="R470:T470">_xlfn.TEXTSPLIT(Q470,",")</f>
        <v>V FUND</v>
      </c>
      <c r="S470" s="2" t="str">
        <v xml:space="preserve"> IDG Capital</v>
      </c>
      <c r="T470" s="2" t="str">
        <v xml:space="preserve"> Green Pine Capital Partners</v>
      </c>
      <c r="U470" s="2"/>
    </row>
    <row r="471" spans="1:21" x14ac:dyDescent="0.3">
      <c r="A471" t="s">
        <v>1485</v>
      </c>
      <c r="B471">
        <v>1</v>
      </c>
      <c r="C471" t="s">
        <v>29</v>
      </c>
      <c r="D471" t="str">
        <f t="shared" si="21"/>
        <v>2000000000</v>
      </c>
      <c r="E471" s="2">
        <v>2000000000</v>
      </c>
      <c r="F471" s="4">
        <v>44060</v>
      </c>
      <c r="G471">
        <f t="shared" si="22"/>
        <v>2020</v>
      </c>
      <c r="H471" t="s">
        <v>20</v>
      </c>
      <c r="I471" t="s">
        <v>391</v>
      </c>
      <c r="J471" t="s">
        <v>392</v>
      </c>
      <c r="K471" t="s">
        <v>40</v>
      </c>
      <c r="L471">
        <v>2013</v>
      </c>
      <c r="M471" t="s">
        <v>1486</v>
      </c>
      <c r="N471" t="str" cm="1">
        <f t="array" ref="N471">_xlfn.IFS(RIGHT(M471,1)="B",SUBSTITUTE(M471,"B","000000000"),RIGHT(M471,1)="M",SUBSTITUTE(M471,"M","000000"))</f>
        <v>$517000000</v>
      </c>
      <c r="O471" s="1" t="str">
        <f t="shared" si="23"/>
        <v>517000000</v>
      </c>
      <c r="P471" s="10">
        <v>517000000</v>
      </c>
      <c r="Q471" t="s">
        <v>1487</v>
      </c>
      <c r="R471" s="2" t="str" cm="1">
        <f t="array" ref="R471:S471">_xlfn.TEXTSPLIT(Q471,",")</f>
        <v>Tencent Holdings</v>
      </c>
      <c r="S471" s="2" t="str">
        <v xml:space="preserve"> Goldman Sachs</v>
      </c>
      <c r="T471" s="2"/>
      <c r="U471" s="2"/>
    </row>
    <row r="472" spans="1:21" x14ac:dyDescent="0.3">
      <c r="A472" t="s">
        <v>1488</v>
      </c>
      <c r="B472">
        <v>1</v>
      </c>
      <c r="C472" t="s">
        <v>29</v>
      </c>
      <c r="D472" t="str">
        <f t="shared" si="21"/>
        <v>2000000000</v>
      </c>
      <c r="E472" s="2">
        <v>2000000000</v>
      </c>
      <c r="F472" s="4">
        <v>44389</v>
      </c>
      <c r="G472">
        <f t="shared" si="22"/>
        <v>2021</v>
      </c>
      <c r="H472" t="s">
        <v>27</v>
      </c>
      <c r="I472" t="s">
        <v>1489</v>
      </c>
      <c r="J472" t="s">
        <v>1490</v>
      </c>
      <c r="K472" t="s">
        <v>15</v>
      </c>
      <c r="L472">
        <v>2015</v>
      </c>
      <c r="M472" t="s">
        <v>1491</v>
      </c>
      <c r="N472" t="str" cm="1">
        <f t="array" ref="N472">_xlfn.IFS(RIGHT(M472,1)="B",SUBSTITUTE(M472,"B","000000000"),RIGHT(M472,1)="M",SUBSTITUTE(M472,"M","000000"))</f>
        <v>$577000000</v>
      </c>
      <c r="O472" s="1" t="str">
        <f t="shared" si="23"/>
        <v>577000000</v>
      </c>
      <c r="P472" s="10">
        <v>577000000</v>
      </c>
      <c r="Q472" t="s">
        <v>1492</v>
      </c>
      <c r="R472" s="2" t="str" cm="1">
        <f t="array" ref="R472:T472">_xlfn.TEXTSPLIT(Q472,",")</f>
        <v>Gobi Partners</v>
      </c>
      <c r="S472" s="2" t="str">
        <v xml:space="preserve"> 500 Startups</v>
      </c>
      <c r="T472" s="2" t="str">
        <v xml:space="preserve"> Ondine Capital</v>
      </c>
      <c r="U472" s="2"/>
    </row>
    <row r="473" spans="1:21" x14ac:dyDescent="0.3">
      <c r="A473" t="s">
        <v>1493</v>
      </c>
      <c r="B473">
        <v>1</v>
      </c>
      <c r="C473" t="s">
        <v>29</v>
      </c>
      <c r="D473" t="str">
        <f t="shared" si="21"/>
        <v>2000000000</v>
      </c>
      <c r="E473" s="2">
        <v>2000000000</v>
      </c>
      <c r="F473" s="4">
        <v>44327</v>
      </c>
      <c r="G473">
        <f t="shared" si="22"/>
        <v>2021</v>
      </c>
      <c r="H473" t="s">
        <v>45</v>
      </c>
      <c r="I473" t="s">
        <v>34</v>
      </c>
      <c r="J473" t="s">
        <v>22</v>
      </c>
      <c r="K473" t="s">
        <v>23</v>
      </c>
      <c r="L473">
        <v>2011</v>
      </c>
      <c r="M473" t="s">
        <v>1494</v>
      </c>
      <c r="N473" t="str" cm="1">
        <f t="array" ref="N473">_xlfn.IFS(RIGHT(M473,1)="B",SUBSTITUTE(M473,"B","000000000"),RIGHT(M473,1)="M",SUBSTITUTE(M473,"M","000000"))</f>
        <v>$315000000</v>
      </c>
      <c r="O473" s="1" t="str">
        <f t="shared" si="23"/>
        <v>315000000</v>
      </c>
      <c r="P473" s="10">
        <v>315000000</v>
      </c>
      <c r="Q473" t="s">
        <v>1495</v>
      </c>
      <c r="R473" s="2" t="str" cm="1">
        <f t="array" ref="R473:T473">_xlfn.TEXTSPLIT(Q473,",")</f>
        <v>Threshold Ventures</v>
      </c>
      <c r="S473" s="2" t="str">
        <v xml:space="preserve"> Baseline Ventures</v>
      </c>
      <c r="T473" s="2" t="str">
        <v xml:space="preserve"> Harrison Metal</v>
      </c>
      <c r="U473" s="2"/>
    </row>
    <row r="474" spans="1:21" x14ac:dyDescent="0.3">
      <c r="A474" t="s">
        <v>1496</v>
      </c>
      <c r="B474">
        <v>1</v>
      </c>
      <c r="C474" t="s">
        <v>29</v>
      </c>
      <c r="D474" t="str">
        <f t="shared" si="21"/>
        <v>2000000000</v>
      </c>
      <c r="E474" s="2">
        <v>2000000000</v>
      </c>
      <c r="F474" s="4">
        <v>44588</v>
      </c>
      <c r="G474">
        <f t="shared" si="22"/>
        <v>2022</v>
      </c>
      <c r="H474" t="s">
        <v>27</v>
      </c>
      <c r="I474" t="s">
        <v>88</v>
      </c>
      <c r="J474" t="s">
        <v>89</v>
      </c>
      <c r="K474" t="s">
        <v>15</v>
      </c>
      <c r="L474">
        <v>2018</v>
      </c>
      <c r="M474" t="s">
        <v>1099</v>
      </c>
      <c r="N474" t="str" cm="1">
        <f t="array" ref="N474">_xlfn.IFS(RIGHT(M474,1)="B",SUBSTITUTE(M474,"B","000000000"),RIGHT(M474,1)="M",SUBSTITUTE(M474,"M","000000"))</f>
        <v>$612000000</v>
      </c>
      <c r="O474" s="1" t="str">
        <f t="shared" si="23"/>
        <v>612000000</v>
      </c>
      <c r="P474" s="10">
        <v>612000000</v>
      </c>
      <c r="Q474" t="s">
        <v>1497</v>
      </c>
      <c r="R474" s="2" t="str" cm="1">
        <f t="array" ref="R474:T474">_xlfn.TEXTSPLIT(Q474,",")</f>
        <v>Alpha Wave Global</v>
      </c>
      <c r="S474" s="2" t="str">
        <v xml:space="preserve"> Matrix Partners India</v>
      </c>
      <c r="T474" s="2" t="str">
        <v xml:space="preserve"> Tiger Global Management</v>
      </c>
      <c r="U474" s="2"/>
    </row>
    <row r="475" spans="1:21" x14ac:dyDescent="0.3">
      <c r="A475" t="s">
        <v>1498</v>
      </c>
      <c r="B475">
        <v>1</v>
      </c>
      <c r="C475" t="s">
        <v>29</v>
      </c>
      <c r="D475" t="str">
        <f t="shared" si="21"/>
        <v>2000000000</v>
      </c>
      <c r="E475" s="2">
        <v>2000000000</v>
      </c>
      <c r="F475" s="4">
        <v>44258</v>
      </c>
      <c r="G475">
        <f t="shared" si="22"/>
        <v>2021</v>
      </c>
      <c r="H475" t="s">
        <v>129</v>
      </c>
      <c r="I475" t="s">
        <v>697</v>
      </c>
      <c r="J475" t="s">
        <v>22</v>
      </c>
      <c r="K475" t="s">
        <v>23</v>
      </c>
      <c r="L475">
        <v>2013</v>
      </c>
      <c r="M475" t="s">
        <v>1474</v>
      </c>
      <c r="N475" t="str" cm="1">
        <f t="array" ref="N475">_xlfn.IFS(RIGHT(M475,1)="B",SUBSTITUTE(M475,"B","000000000"),RIGHT(M475,1)="M",SUBSTITUTE(M475,"M","000000"))</f>
        <v>$403000000</v>
      </c>
      <c r="O475" s="1" t="str">
        <f t="shared" si="23"/>
        <v>403000000</v>
      </c>
      <c r="P475" s="10">
        <v>403000000</v>
      </c>
      <c r="Q475" t="s">
        <v>1499</v>
      </c>
      <c r="R475" s="2" t="str" cm="1">
        <f t="array" ref="R475:T475">_xlfn.TEXTSPLIT(Q475,",")</f>
        <v>Alta Partners</v>
      </c>
      <c r="S475" s="2" t="str">
        <v xml:space="preserve"> Questa Capital</v>
      </c>
      <c r="T475" s="2" t="str">
        <v xml:space="preserve"> Echo Health Venturesl</v>
      </c>
      <c r="U475" s="2"/>
    </row>
    <row r="476" spans="1:21" x14ac:dyDescent="0.3">
      <c r="A476" t="s">
        <v>1500</v>
      </c>
      <c r="B476">
        <v>1</v>
      </c>
      <c r="C476" t="s">
        <v>29</v>
      </c>
      <c r="D476" t="str">
        <f t="shared" si="21"/>
        <v>2000000000</v>
      </c>
      <c r="E476" s="2">
        <v>2000000000</v>
      </c>
      <c r="F476" s="4">
        <v>44497</v>
      </c>
      <c r="G476">
        <f t="shared" si="22"/>
        <v>2021</v>
      </c>
      <c r="H476" t="s">
        <v>252</v>
      </c>
      <c r="I476" t="s">
        <v>1501</v>
      </c>
      <c r="J476" t="s">
        <v>22</v>
      </c>
      <c r="K476" t="s">
        <v>23</v>
      </c>
      <c r="L476">
        <v>2016</v>
      </c>
      <c r="M476" t="s">
        <v>1502</v>
      </c>
      <c r="N476" t="str" cm="1">
        <f t="array" ref="N476">_xlfn.IFS(RIGHT(M476,1)="B",SUBSTITUTE(M476,"B","000000000"),RIGHT(M476,1)="M",SUBSTITUTE(M476,"M","000000"))</f>
        <v>$358000000</v>
      </c>
      <c r="O476" s="1" t="str">
        <f t="shared" si="23"/>
        <v>358000000</v>
      </c>
      <c r="P476" s="10">
        <v>358000000</v>
      </c>
      <c r="Q476" t="s">
        <v>1503</v>
      </c>
      <c r="R476" s="2" t="str" cm="1">
        <f t="array" ref="R476:T476">_xlfn.TEXTSPLIT(Q476,",")</f>
        <v>DataTribe</v>
      </c>
      <c r="S476" s="2" t="str">
        <v xml:space="preserve"> Energy Impact Partners</v>
      </c>
      <c r="T476" s="2" t="str">
        <v xml:space="preserve"> AllegisCyber Capital</v>
      </c>
      <c r="U476" s="2"/>
    </row>
    <row r="477" spans="1:21" x14ac:dyDescent="0.3">
      <c r="A477" t="s">
        <v>1504</v>
      </c>
      <c r="B477">
        <v>1</v>
      </c>
      <c r="C477" t="s">
        <v>29</v>
      </c>
      <c r="D477" t="str">
        <f t="shared" si="21"/>
        <v>2000000000</v>
      </c>
      <c r="E477" s="2">
        <v>2000000000</v>
      </c>
      <c r="F477" s="4">
        <v>44138</v>
      </c>
      <c r="G477">
        <f t="shared" si="22"/>
        <v>2020</v>
      </c>
      <c r="H477" t="s">
        <v>57</v>
      </c>
      <c r="I477" t="s">
        <v>52</v>
      </c>
      <c r="J477" t="s">
        <v>53</v>
      </c>
      <c r="K477" t="s">
        <v>40</v>
      </c>
      <c r="L477">
        <v>2012</v>
      </c>
      <c r="M477" t="s">
        <v>1125</v>
      </c>
      <c r="N477" t="str" cm="1">
        <f t="array" ref="N477">_xlfn.IFS(RIGHT(M477,1)="B",SUBSTITUTE(M477,"B","000000000"),RIGHT(M477,1)="M",SUBSTITUTE(M477,"M","000000"))</f>
        <v>$311000000</v>
      </c>
      <c r="O477" s="1" t="str">
        <f t="shared" si="23"/>
        <v>311000000</v>
      </c>
      <c r="P477" s="10">
        <v>311000000</v>
      </c>
      <c r="Q477" t="s">
        <v>1505</v>
      </c>
      <c r="R477" s="2" t="str" cm="1">
        <f t="array" ref="R477:T477">_xlfn.TEXTSPLIT(Q477,",")</f>
        <v>MMC Ventures</v>
      </c>
      <c r="S477" s="2" t="str">
        <v xml:space="preserve"> BGF Ventures</v>
      </c>
      <c r="T477" s="2" t="str">
        <v xml:space="preserve"> Unilever Ventures</v>
      </c>
      <c r="U477" s="2"/>
    </row>
    <row r="478" spans="1:21" x14ac:dyDescent="0.3">
      <c r="A478" t="s">
        <v>1506</v>
      </c>
      <c r="B478">
        <v>1</v>
      </c>
      <c r="C478" t="s">
        <v>29</v>
      </c>
      <c r="D478" t="str">
        <f t="shared" si="21"/>
        <v>2000000000</v>
      </c>
      <c r="E478" s="2">
        <v>2000000000</v>
      </c>
      <c r="F478" s="4">
        <v>44507</v>
      </c>
      <c r="G478">
        <f t="shared" si="22"/>
        <v>2021</v>
      </c>
      <c r="H478" t="s">
        <v>12</v>
      </c>
      <c r="I478" t="s">
        <v>249</v>
      </c>
      <c r="J478" t="s">
        <v>22</v>
      </c>
      <c r="K478" t="s">
        <v>23</v>
      </c>
      <c r="L478">
        <v>2011</v>
      </c>
      <c r="M478" t="s">
        <v>1507</v>
      </c>
      <c r="N478" t="str" cm="1">
        <f t="array" ref="N478">_xlfn.IFS(RIGHT(M478,1)="B",SUBSTITUTE(M478,"B","000000000"),RIGHT(M478,1)="M",SUBSTITUTE(M478,"M","000000"))</f>
        <v>$251000000</v>
      </c>
      <c r="O478" s="1" t="str">
        <f t="shared" si="23"/>
        <v>251000000</v>
      </c>
      <c r="P478" s="10">
        <v>251000000</v>
      </c>
      <c r="Q478" t="s">
        <v>1508</v>
      </c>
      <c r="R478" s="2" t="str" cm="1">
        <f t="array" ref="R478:T478">_xlfn.TEXTSPLIT(Q478,",")</f>
        <v>Nexus Venture Partners</v>
      </c>
      <c r="S478" s="2" t="str">
        <v xml:space="preserve"> Transamerica Ventures</v>
      </c>
      <c r="T478" s="2" t="str">
        <v xml:space="preserve"> Crane Venture Partners</v>
      </c>
      <c r="U478" s="2"/>
    </row>
    <row r="479" spans="1:21" x14ac:dyDescent="0.3">
      <c r="A479" t="s">
        <v>1509</v>
      </c>
      <c r="B479">
        <v>1</v>
      </c>
      <c r="C479" t="s">
        <v>29</v>
      </c>
      <c r="D479" t="str">
        <f t="shared" si="21"/>
        <v>2000000000</v>
      </c>
      <c r="E479" s="2">
        <v>2000000000</v>
      </c>
      <c r="F479" s="4">
        <v>44210</v>
      </c>
      <c r="G479">
        <f t="shared" si="22"/>
        <v>2021</v>
      </c>
      <c r="H479" t="s">
        <v>12</v>
      </c>
      <c r="I479" t="s">
        <v>34</v>
      </c>
      <c r="J479" t="s">
        <v>22</v>
      </c>
      <c r="K479" t="s">
        <v>23</v>
      </c>
      <c r="L479">
        <v>2016</v>
      </c>
      <c r="M479" t="s">
        <v>1443</v>
      </c>
      <c r="N479" t="str" cm="1">
        <f t="array" ref="N479">_xlfn.IFS(RIGHT(M479,1)="B",SUBSTITUTE(M479,"B","000000000"),RIGHT(M479,1)="M",SUBSTITUTE(M479,"M","000000"))</f>
        <v>$195000000</v>
      </c>
      <c r="O479" s="1" t="str">
        <f t="shared" si="23"/>
        <v>195000000</v>
      </c>
      <c r="P479" s="10">
        <v>195000000</v>
      </c>
      <c r="Q479" t="s">
        <v>1510</v>
      </c>
      <c r="R479" s="2" t="str" cm="1">
        <f t="array" ref="R479:T479">_xlfn.TEXTSPLIT(Q479,",")</f>
        <v>Menlo Ventures</v>
      </c>
      <c r="S479" s="2" t="str">
        <v xml:space="preserve"> Alkeon Capital Management</v>
      </c>
      <c r="T479" s="2" t="str">
        <v xml:space="preserve"> Citi Ventures</v>
      </c>
      <c r="U479" s="2"/>
    </row>
    <row r="480" spans="1:21" x14ac:dyDescent="0.3">
      <c r="A480" t="s">
        <v>1511</v>
      </c>
      <c r="B480">
        <v>1</v>
      </c>
      <c r="C480" t="s">
        <v>29</v>
      </c>
      <c r="D480" t="str">
        <f t="shared" si="21"/>
        <v>2000000000</v>
      </c>
      <c r="E480" s="2">
        <v>2000000000</v>
      </c>
      <c r="F480" s="4">
        <v>43147</v>
      </c>
      <c r="G480">
        <f t="shared" si="22"/>
        <v>2018</v>
      </c>
      <c r="H480" t="s">
        <v>62</v>
      </c>
      <c r="I480" t="s">
        <v>133</v>
      </c>
      <c r="J480" t="s">
        <v>22</v>
      </c>
      <c r="K480" t="s">
        <v>23</v>
      </c>
      <c r="L480">
        <v>2013</v>
      </c>
      <c r="M480" t="s">
        <v>679</v>
      </c>
      <c r="N480" t="str" cm="1">
        <f t="array" ref="N480">_xlfn.IFS(RIGHT(M480,1)="B",SUBSTITUTE(M480,"B","000000000"),RIGHT(M480,1)="M",SUBSTITUTE(M480,"M","000000"))</f>
        <v>$792000000</v>
      </c>
      <c r="O480" s="1" t="str">
        <f t="shared" si="23"/>
        <v>792000000</v>
      </c>
      <c r="P480" s="10">
        <v>792000000</v>
      </c>
      <c r="Q480" t="s">
        <v>1512</v>
      </c>
      <c r="R480" s="2" t="str" cm="1">
        <f t="array" ref="R480:T480">_xlfn.TEXTSPLIT(Q480,",")</f>
        <v>Thrive Capital</v>
      </c>
      <c r="S480" s="2" t="str">
        <v xml:space="preserve"> Tiger Global Management</v>
      </c>
      <c r="T480" s="2" t="str">
        <v xml:space="preserve"> Temasek</v>
      </c>
      <c r="U480" s="2"/>
    </row>
    <row r="481" spans="1:21" x14ac:dyDescent="0.3">
      <c r="A481" t="s">
        <v>1513</v>
      </c>
      <c r="B481">
        <v>1</v>
      </c>
      <c r="C481" t="s">
        <v>29</v>
      </c>
      <c r="D481" t="str">
        <f t="shared" si="21"/>
        <v>2000000000</v>
      </c>
      <c r="E481" s="2">
        <v>2000000000</v>
      </c>
      <c r="F481" s="4">
        <v>43395</v>
      </c>
      <c r="G481">
        <f t="shared" si="22"/>
        <v>2018</v>
      </c>
      <c r="H481" t="s">
        <v>62</v>
      </c>
      <c r="I481" t="s">
        <v>34</v>
      </c>
      <c r="J481" t="s">
        <v>22</v>
      </c>
      <c r="K481" t="s">
        <v>23</v>
      </c>
      <c r="L481">
        <v>2007</v>
      </c>
      <c r="M481" t="s">
        <v>618</v>
      </c>
      <c r="N481" t="str" cm="1">
        <f t="array" ref="N481">_xlfn.IFS(RIGHT(M481,1)="B",SUBSTITUTE(M481,"B","000000000"),RIGHT(M481,1)="M",SUBSTITUTE(M481,"M","000000"))</f>
        <v>$542000000</v>
      </c>
      <c r="O481" s="1" t="str">
        <f t="shared" si="23"/>
        <v>542000000</v>
      </c>
      <c r="P481" s="10">
        <v>542000000</v>
      </c>
      <c r="Q481" t="s">
        <v>1514</v>
      </c>
      <c r="R481" s="2" t="str" cm="1">
        <f t="array" ref="R481:T481">_xlfn.TEXTSPLIT(Q481,",")</f>
        <v>Tao Capital Partners</v>
      </c>
      <c r="S481" s="2" t="str">
        <v xml:space="preserve"> Global Asset Capital</v>
      </c>
      <c r="T481" s="2" t="str">
        <v xml:space="preserve"> Tiger Global Management</v>
      </c>
      <c r="U481" s="2"/>
    </row>
    <row r="482" spans="1:21" x14ac:dyDescent="0.3">
      <c r="A482" t="s">
        <v>1515</v>
      </c>
      <c r="B482">
        <v>1</v>
      </c>
      <c r="C482" t="s">
        <v>29</v>
      </c>
      <c r="D482" t="str">
        <f t="shared" si="21"/>
        <v>2000000000</v>
      </c>
      <c r="E482" s="2">
        <v>2000000000</v>
      </c>
      <c r="F482" s="4">
        <v>44594</v>
      </c>
      <c r="G482">
        <f t="shared" si="22"/>
        <v>2022</v>
      </c>
      <c r="H482" t="s">
        <v>45</v>
      </c>
      <c r="I482" t="s">
        <v>34</v>
      </c>
      <c r="J482" t="s">
        <v>22</v>
      </c>
      <c r="K482" t="s">
        <v>23</v>
      </c>
      <c r="L482">
        <v>2014</v>
      </c>
      <c r="M482" t="s">
        <v>1293</v>
      </c>
      <c r="N482" t="str" cm="1">
        <f t="array" ref="N482">_xlfn.IFS(RIGHT(M482,1)="B",SUBSTITUTE(M482,"B","000000000"),RIGHT(M482,1)="M",SUBSTITUTE(M482,"M","000000"))</f>
        <v>$261000000</v>
      </c>
      <c r="O482" s="1" t="str">
        <f t="shared" si="23"/>
        <v>261000000</v>
      </c>
      <c r="P482" s="10">
        <v>261000000</v>
      </c>
      <c r="Q482" t="s">
        <v>1516</v>
      </c>
      <c r="R482" s="2" t="str" cm="1">
        <f t="array" ref="R482:T482">_xlfn.TEXTSPLIT(Q482,",")</f>
        <v>Index Ventures</v>
      </c>
      <c r="S482" s="2" t="str">
        <v xml:space="preserve"> Kleiner Perkins Caufield &amp; Byers</v>
      </c>
      <c r="T482" s="2" t="str">
        <v xml:space="preserve"> Bessemer Venture Partners</v>
      </c>
      <c r="U482" s="2"/>
    </row>
    <row r="483" spans="1:21" x14ac:dyDescent="0.3">
      <c r="A483" t="s">
        <v>1517</v>
      </c>
      <c r="B483">
        <v>1</v>
      </c>
      <c r="C483" t="s">
        <v>29</v>
      </c>
      <c r="D483" t="str">
        <f t="shared" si="21"/>
        <v>2000000000</v>
      </c>
      <c r="E483" s="2">
        <v>2000000000</v>
      </c>
      <c r="F483" s="4">
        <v>44504</v>
      </c>
      <c r="G483">
        <f t="shared" si="22"/>
        <v>2021</v>
      </c>
      <c r="H483" t="s">
        <v>66</v>
      </c>
      <c r="I483" t="s">
        <v>317</v>
      </c>
      <c r="J483" t="s">
        <v>22</v>
      </c>
      <c r="K483" t="s">
        <v>23</v>
      </c>
      <c r="L483">
        <v>2011</v>
      </c>
      <c r="M483" t="s">
        <v>1518</v>
      </c>
      <c r="N483" t="str" cm="1">
        <f t="array" ref="N483">_xlfn.IFS(RIGHT(M483,1)="B",SUBSTITUTE(M483,"B","000000000"),RIGHT(M483,1)="M",SUBSTITUTE(M483,"M","000000"))</f>
        <v>$237000000</v>
      </c>
      <c r="O483" s="1" t="str">
        <f t="shared" si="23"/>
        <v>237000000</v>
      </c>
      <c r="P483" s="10">
        <v>237000000</v>
      </c>
      <c r="Q483" t="s">
        <v>1519</v>
      </c>
      <c r="R483" s="2" t="str" cm="1">
        <f t="array" ref="R483:T483">_xlfn.TEXTSPLIT(Q483,",")</f>
        <v>Crosslink Capital</v>
      </c>
      <c r="S483" s="2" t="str">
        <v xml:space="preserve"> .406 Ventures</v>
      </c>
      <c r="T483" s="2" t="str">
        <v xml:space="preserve"> Sapphire Ventures</v>
      </c>
      <c r="U483" s="2"/>
    </row>
    <row r="484" spans="1:21" x14ac:dyDescent="0.3">
      <c r="A484" t="s">
        <v>1520</v>
      </c>
      <c r="B484">
        <v>1</v>
      </c>
      <c r="C484" t="s">
        <v>29</v>
      </c>
      <c r="D484" t="str">
        <f t="shared" si="21"/>
        <v>2000000000</v>
      </c>
      <c r="E484" s="2">
        <v>2000000000</v>
      </c>
      <c r="F484" s="4">
        <v>44608</v>
      </c>
      <c r="G484">
        <f t="shared" si="22"/>
        <v>2022</v>
      </c>
      <c r="H484" t="s">
        <v>33</v>
      </c>
      <c r="I484" t="s">
        <v>364</v>
      </c>
      <c r="J484" t="s">
        <v>22</v>
      </c>
      <c r="K484" t="s">
        <v>23</v>
      </c>
      <c r="L484">
        <v>2019</v>
      </c>
      <c r="M484" t="s">
        <v>1521</v>
      </c>
      <c r="N484" t="str" cm="1">
        <f t="array" ref="N484">_xlfn.IFS(RIGHT(M484,1)="B",SUBSTITUTE(M484,"B","000000000"),RIGHT(M484,1)="M",SUBSTITUTE(M484,"M","000000"))</f>
        <v>$231000000</v>
      </c>
      <c r="O484" s="1" t="str">
        <f t="shared" si="23"/>
        <v>231000000</v>
      </c>
      <c r="P484" s="10">
        <v>231000000</v>
      </c>
      <c r="Q484" t="s">
        <v>1522</v>
      </c>
      <c r="R484" s="2" t="str" cm="1">
        <f t="array" ref="R484:T484">_xlfn.TEXTSPLIT(Q484,",")</f>
        <v>SoftBank Group</v>
      </c>
      <c r="S484" s="2" t="str">
        <v xml:space="preserve"> Access Industries</v>
      </c>
      <c r="T484" s="2" t="str">
        <v xml:space="preserve"> Crossbeam Venture Partners</v>
      </c>
      <c r="U484" s="2"/>
    </row>
    <row r="485" spans="1:21" x14ac:dyDescent="0.3">
      <c r="A485" t="s">
        <v>1523</v>
      </c>
      <c r="B485">
        <v>1</v>
      </c>
      <c r="C485" t="s">
        <v>29</v>
      </c>
      <c r="D485" t="str">
        <f t="shared" si="21"/>
        <v>2000000000</v>
      </c>
      <c r="E485" s="2">
        <v>2000000000</v>
      </c>
      <c r="F485" s="4">
        <v>44256</v>
      </c>
      <c r="G485">
        <f t="shared" si="22"/>
        <v>2021</v>
      </c>
      <c r="H485" t="s">
        <v>27</v>
      </c>
      <c r="I485" t="s">
        <v>391</v>
      </c>
      <c r="J485" t="s">
        <v>392</v>
      </c>
      <c r="K485" t="s">
        <v>40</v>
      </c>
      <c r="L485">
        <v>2009</v>
      </c>
      <c r="M485" t="s">
        <v>1524</v>
      </c>
      <c r="N485" t="str" cm="1">
        <f t="array" ref="N485">_xlfn.IFS(RIGHT(M485,1)="B",SUBSTITUTE(M485,"B","000000000"),RIGHT(M485,1)="M",SUBSTITUTE(M485,"M","000000"))</f>
        <v>$663000000</v>
      </c>
      <c r="O485" s="1" t="str">
        <f t="shared" si="23"/>
        <v>663000000</v>
      </c>
      <c r="P485" s="10">
        <v>663000000</v>
      </c>
      <c r="Q485" t="s">
        <v>1525</v>
      </c>
      <c r="R485" s="2" t="str" cm="1">
        <f t="array" ref="R485:T485">_xlfn.TEXTSPLIT(Q485,",")</f>
        <v>Eurazeo</v>
      </c>
      <c r="S485" s="2" t="str">
        <v xml:space="preserve"> IDInvest Partners</v>
      </c>
      <c r="T485" s="2" t="str">
        <v xml:space="preserve"> Balderton Capital</v>
      </c>
      <c r="U485" s="2"/>
    </row>
    <row r="486" spans="1:21" x14ac:dyDescent="0.3">
      <c r="A486" t="s">
        <v>1526</v>
      </c>
      <c r="B486">
        <v>1</v>
      </c>
      <c r="C486" t="s">
        <v>29</v>
      </c>
      <c r="D486" t="str">
        <f t="shared" si="21"/>
        <v>2000000000</v>
      </c>
      <c r="E486" s="2">
        <v>2000000000</v>
      </c>
      <c r="F486" s="4">
        <v>44446</v>
      </c>
      <c r="G486">
        <f t="shared" si="22"/>
        <v>2021</v>
      </c>
      <c r="H486" t="s">
        <v>33</v>
      </c>
      <c r="I486" t="s">
        <v>1527</v>
      </c>
      <c r="J486" t="s">
        <v>1528</v>
      </c>
      <c r="K486" t="s">
        <v>1529</v>
      </c>
      <c r="L486">
        <v>2018</v>
      </c>
      <c r="M486" t="s">
        <v>952</v>
      </c>
      <c r="N486" t="str" cm="1">
        <f t="array" ref="N486">_xlfn.IFS(RIGHT(M486,1)="B",SUBSTITUTE(M486,"B","000000000"),RIGHT(M486,1)="M",SUBSTITUTE(M486,"M","000000"))</f>
        <v>$200000000</v>
      </c>
      <c r="O486" s="1" t="str">
        <f t="shared" si="23"/>
        <v>200000000</v>
      </c>
      <c r="P486" s="10">
        <v>200000000</v>
      </c>
      <c r="Q486" t="s">
        <v>1530</v>
      </c>
      <c r="R486" s="2" t="str" cm="1">
        <f t="array" ref="R486:T486">_xlfn.TEXTSPLIT(Q486,",")</f>
        <v>Stripe</v>
      </c>
      <c r="S486" s="2" t="str">
        <v xml:space="preserve"> Founders Fund</v>
      </c>
      <c r="T486" s="2" t="str">
        <v xml:space="preserve"> Partech Partners</v>
      </c>
      <c r="U486" s="2"/>
    </row>
    <row r="487" spans="1:21" x14ac:dyDescent="0.3">
      <c r="A487" t="s">
        <v>1531</v>
      </c>
      <c r="B487">
        <v>1</v>
      </c>
      <c r="C487" t="s">
        <v>29</v>
      </c>
      <c r="D487" t="str">
        <f t="shared" si="21"/>
        <v>2000000000</v>
      </c>
      <c r="E487" s="2">
        <v>2000000000</v>
      </c>
      <c r="F487" s="4">
        <v>44509</v>
      </c>
      <c r="G487">
        <f t="shared" si="22"/>
        <v>2021</v>
      </c>
      <c r="H487" t="s">
        <v>33</v>
      </c>
      <c r="I487" t="s">
        <v>1047</v>
      </c>
      <c r="J487" t="s">
        <v>22</v>
      </c>
      <c r="K487" t="s">
        <v>23</v>
      </c>
      <c r="L487">
        <v>2015</v>
      </c>
      <c r="M487" t="s">
        <v>1532</v>
      </c>
      <c r="N487" t="str" cm="1">
        <f t="array" ref="N487">_xlfn.IFS(RIGHT(M487,1)="B",SUBSTITUTE(M487,"B","000000000"),RIGHT(M487,1)="M",SUBSTITUTE(M487,"M","000000"))</f>
        <v>$275000000</v>
      </c>
      <c r="O487" s="1" t="str">
        <f t="shared" si="23"/>
        <v>275000000</v>
      </c>
      <c r="P487" s="10">
        <v>275000000</v>
      </c>
      <c r="Q487" t="s">
        <v>1533</v>
      </c>
      <c r="R487" s="2" t="str" cm="1">
        <f t="array" ref="R487:T487">_xlfn.TEXTSPLIT(Q487,",")</f>
        <v>Greycroft</v>
      </c>
      <c r="S487" s="2" t="str">
        <v xml:space="preserve"> Lerer Hippeau</v>
      </c>
      <c r="T487" s="2" t="str">
        <v xml:space="preserve"> Geekdom Fund</v>
      </c>
      <c r="U487" s="2"/>
    </row>
    <row r="488" spans="1:21" x14ac:dyDescent="0.3">
      <c r="A488" t="s">
        <v>1534</v>
      </c>
      <c r="B488">
        <v>1</v>
      </c>
      <c r="C488" t="s">
        <v>29</v>
      </c>
      <c r="D488" t="str">
        <f t="shared" si="21"/>
        <v>2000000000</v>
      </c>
      <c r="E488" s="2">
        <v>2000000000</v>
      </c>
      <c r="F488" s="4">
        <v>44341</v>
      </c>
      <c r="G488">
        <f t="shared" si="22"/>
        <v>2021</v>
      </c>
      <c r="H488" t="s">
        <v>20</v>
      </c>
      <c r="I488" t="s">
        <v>133</v>
      </c>
      <c r="J488" t="s">
        <v>22</v>
      </c>
      <c r="K488" t="s">
        <v>23</v>
      </c>
      <c r="L488">
        <v>2015</v>
      </c>
      <c r="M488" t="s">
        <v>232</v>
      </c>
      <c r="N488" t="str" cm="1">
        <f t="array" ref="N488">_xlfn.IFS(RIGHT(M488,1)="B",SUBSTITUTE(M488,"B","000000000"),RIGHT(M488,1)="M",SUBSTITUTE(M488,"M","000000"))</f>
        <v>$497000000</v>
      </c>
      <c r="O488" s="1" t="str">
        <f t="shared" si="23"/>
        <v>497000000</v>
      </c>
      <c r="P488" s="10">
        <v>497000000</v>
      </c>
      <c r="Q488" t="s">
        <v>1535</v>
      </c>
      <c r="R488" s="2" t="str" cm="1">
        <f t="array" ref="R488:T488">_xlfn.TEXTSPLIT(Q488,",")</f>
        <v>Temasek</v>
      </c>
      <c r="S488" s="2" t="str">
        <v xml:space="preserve"> Google Ventures</v>
      </c>
      <c r="T488" s="2" t="str">
        <v xml:space="preserve"> General Catalyst</v>
      </c>
      <c r="U488" s="2"/>
    </row>
    <row r="489" spans="1:21" x14ac:dyDescent="0.3">
      <c r="A489" t="s">
        <v>1536</v>
      </c>
      <c r="B489">
        <v>1</v>
      </c>
      <c r="C489" t="s">
        <v>29</v>
      </c>
      <c r="D489" t="str">
        <f t="shared" si="21"/>
        <v>2000000000</v>
      </c>
      <c r="E489" s="2">
        <v>2000000000</v>
      </c>
      <c r="F489" s="4">
        <v>44098</v>
      </c>
      <c r="G489">
        <f t="shared" si="22"/>
        <v>2020</v>
      </c>
      <c r="H489" t="s">
        <v>33</v>
      </c>
      <c r="I489" t="s">
        <v>531</v>
      </c>
      <c r="J489" t="s">
        <v>22</v>
      </c>
      <c r="K489" t="s">
        <v>23</v>
      </c>
      <c r="L489">
        <v>2014</v>
      </c>
      <c r="M489" t="s">
        <v>1537</v>
      </c>
      <c r="N489" t="str" cm="1">
        <f t="array" ref="N489">_xlfn.IFS(RIGHT(M489,1)="B",SUBSTITUTE(M489,"B","000000000"),RIGHT(M489,1)="M",SUBSTITUTE(M489,"M","000000"))</f>
        <v>$557000000</v>
      </c>
      <c r="O489" s="1" t="str">
        <f t="shared" si="23"/>
        <v>557000000</v>
      </c>
      <c r="P489" s="10">
        <v>557000000</v>
      </c>
      <c r="Q489" t="s">
        <v>1538</v>
      </c>
      <c r="R489" s="2" t="str" cm="1">
        <f t="array" ref="R489:T489">_xlfn.TEXTSPLIT(Q489,",")</f>
        <v>Relay Ventures</v>
      </c>
      <c r="S489" s="2" t="str">
        <v xml:space="preserve"> TTV Capital</v>
      </c>
      <c r="T489" s="2" t="str">
        <v xml:space="preserve"> Canapi Ventures</v>
      </c>
      <c r="U489" s="2"/>
    </row>
    <row r="490" spans="1:21" x14ac:dyDescent="0.3">
      <c r="A490" t="s">
        <v>1539</v>
      </c>
      <c r="B490">
        <v>1</v>
      </c>
      <c r="C490" t="s">
        <v>29</v>
      </c>
      <c r="D490" t="str">
        <f t="shared" si="21"/>
        <v>2000000000</v>
      </c>
      <c r="E490" s="2">
        <v>2000000000</v>
      </c>
      <c r="F490" s="4">
        <v>43578</v>
      </c>
      <c r="G490">
        <f t="shared" si="22"/>
        <v>2019</v>
      </c>
      <c r="H490" t="s">
        <v>57</v>
      </c>
      <c r="I490" t="s">
        <v>34</v>
      </c>
      <c r="J490" t="s">
        <v>22</v>
      </c>
      <c r="K490" t="s">
        <v>23</v>
      </c>
      <c r="L490">
        <v>2013</v>
      </c>
      <c r="M490" t="s">
        <v>956</v>
      </c>
      <c r="N490" t="str" cm="1">
        <f t="array" ref="N490">_xlfn.IFS(RIGHT(M490,1)="B",SUBSTITUTE(M490,"B","000000000"),RIGHT(M490,1)="M",SUBSTITUTE(M490,"M","000000"))</f>
        <v>$417000000</v>
      </c>
      <c r="O490" s="1" t="str">
        <f t="shared" si="23"/>
        <v>417000000</v>
      </c>
      <c r="P490" s="10">
        <v>417000000</v>
      </c>
      <c r="Q490" t="s">
        <v>1540</v>
      </c>
      <c r="R490" s="2" t="str" cm="1">
        <f t="array" ref="R490:T490">_xlfn.TEXTSPLIT(Q490,",")</f>
        <v>Google Ventures</v>
      </c>
      <c r="S490" s="2" t="str">
        <v xml:space="preserve"> Index Ventures</v>
      </c>
      <c r="T490" s="2" t="str">
        <v xml:space="preserve"> Scale Venture Partners</v>
      </c>
      <c r="U490" s="2"/>
    </row>
    <row r="491" spans="1:21" x14ac:dyDescent="0.3">
      <c r="A491" t="s">
        <v>1541</v>
      </c>
      <c r="B491">
        <v>1</v>
      </c>
      <c r="C491" t="s">
        <v>29</v>
      </c>
      <c r="D491" t="str">
        <f t="shared" si="21"/>
        <v>2000000000</v>
      </c>
      <c r="E491" s="2">
        <v>2000000000</v>
      </c>
      <c r="F491" s="4">
        <v>44406</v>
      </c>
      <c r="G491">
        <f t="shared" si="22"/>
        <v>2021</v>
      </c>
      <c r="H491" t="s">
        <v>45</v>
      </c>
      <c r="I491" t="s">
        <v>1542</v>
      </c>
      <c r="J491" t="s">
        <v>511</v>
      </c>
      <c r="K491" t="s">
        <v>40</v>
      </c>
      <c r="L491">
        <v>2005</v>
      </c>
      <c r="M491" t="s">
        <v>1543</v>
      </c>
      <c r="N491" t="str" cm="1">
        <f t="array" ref="N491">_xlfn.IFS(RIGHT(M491,1)="B",SUBSTITUTE(M491,"B","000000000"),RIGHT(M491,1)="M",SUBSTITUTE(M491,"M","000000"))</f>
        <v>$229000000</v>
      </c>
      <c r="O491" s="1" t="str">
        <f t="shared" si="23"/>
        <v>229000000</v>
      </c>
      <c r="P491" s="10">
        <v>229000000</v>
      </c>
      <c r="Q491" t="s">
        <v>1544</v>
      </c>
      <c r="R491" s="2" t="str" cm="1">
        <f t="array" ref="R491:T491">_xlfn.TEXTSPLIT(Q491,",")</f>
        <v>Summit Partners</v>
      </c>
      <c r="S491" s="2" t="str">
        <v xml:space="preserve"> Noshaq</v>
      </c>
      <c r="T491" s="2" t="str">
        <v xml:space="preserve"> Sofinnova Partners</v>
      </c>
      <c r="U491" s="2"/>
    </row>
    <row r="492" spans="1:21" x14ac:dyDescent="0.3">
      <c r="A492" t="s">
        <v>1545</v>
      </c>
      <c r="B492">
        <v>1</v>
      </c>
      <c r="C492" t="s">
        <v>29</v>
      </c>
      <c r="D492" t="str">
        <f t="shared" si="21"/>
        <v>2000000000</v>
      </c>
      <c r="E492" s="2">
        <v>2000000000</v>
      </c>
      <c r="F492" s="4">
        <v>43872</v>
      </c>
      <c r="G492">
        <f t="shared" si="22"/>
        <v>2020</v>
      </c>
      <c r="H492" t="s">
        <v>20</v>
      </c>
      <c r="I492" t="s">
        <v>1546</v>
      </c>
      <c r="J492" t="s">
        <v>22</v>
      </c>
      <c r="K492" t="s">
        <v>23</v>
      </c>
      <c r="L492">
        <v>2010</v>
      </c>
      <c r="M492" t="s">
        <v>1532</v>
      </c>
      <c r="N492" t="str" cm="1">
        <f t="array" ref="N492">_xlfn.IFS(RIGHT(M492,1)="B",SUBSTITUTE(M492,"B","000000000"),RIGHT(M492,1)="M",SUBSTITUTE(M492,"M","000000"))</f>
        <v>$275000000</v>
      </c>
      <c r="O492" s="1" t="str">
        <f t="shared" si="23"/>
        <v>275000000</v>
      </c>
      <c r="P492" s="10">
        <v>275000000</v>
      </c>
      <c r="Q492" t="s">
        <v>1547</v>
      </c>
      <c r="R492" s="2" t="str" cm="1">
        <f t="array" ref="R492:T492">_xlfn.TEXTSPLIT(Q492,",")</f>
        <v>RedBird Capital Partners</v>
      </c>
      <c r="S492" s="2" t="str">
        <v xml:space="preserve"> CJ ENM</v>
      </c>
      <c r="T492" s="2" t="str">
        <v xml:space="preserve"> Tencent Holdings</v>
      </c>
      <c r="U492" s="2"/>
    </row>
    <row r="493" spans="1:21" x14ac:dyDescent="0.3">
      <c r="A493" t="s">
        <v>1548</v>
      </c>
      <c r="B493">
        <v>1</v>
      </c>
      <c r="C493" t="s">
        <v>29</v>
      </c>
      <c r="D493" t="str">
        <f t="shared" si="21"/>
        <v>2000000000</v>
      </c>
      <c r="E493" s="2">
        <v>2000000000</v>
      </c>
      <c r="F493" s="4">
        <v>42304</v>
      </c>
      <c r="G493">
        <f t="shared" si="22"/>
        <v>2015</v>
      </c>
      <c r="H493" t="s">
        <v>12</v>
      </c>
      <c r="I493" t="s">
        <v>304</v>
      </c>
      <c r="J493" t="s">
        <v>22</v>
      </c>
      <c r="K493" t="s">
        <v>23</v>
      </c>
      <c r="L493">
        <v>2014</v>
      </c>
      <c r="M493" t="s">
        <v>1331</v>
      </c>
      <c r="N493" t="str" cm="1">
        <f t="array" ref="N493">_xlfn.IFS(RIGHT(M493,1)="B",SUBSTITUTE(M493,"B","000000000"),RIGHT(M493,1)="M",SUBSTITUTE(M493,"M","000000"))</f>
        <v>$218000000</v>
      </c>
      <c r="O493" s="1" t="str">
        <f t="shared" si="23"/>
        <v>218000000</v>
      </c>
      <c r="P493" s="10">
        <v>218000000</v>
      </c>
      <c r="Q493" t="s">
        <v>1549</v>
      </c>
      <c r="R493" s="2" t="str" cm="1">
        <f t="array" ref="R493:T493">_xlfn.TEXTSPLIT(Q493,",")</f>
        <v>Revolution</v>
      </c>
      <c r="S493" s="2" t="str">
        <v xml:space="preserve"> New Enterprise Associates</v>
      </c>
      <c r="T493" s="2" t="str">
        <v xml:space="preserve"> Caterpillar</v>
      </c>
      <c r="U493" s="2"/>
    </row>
    <row r="494" spans="1:21" x14ac:dyDescent="0.3">
      <c r="A494" t="s">
        <v>1550</v>
      </c>
      <c r="B494">
        <v>1</v>
      </c>
      <c r="C494" t="s">
        <v>29</v>
      </c>
      <c r="D494" t="str">
        <f t="shared" si="21"/>
        <v>2000000000</v>
      </c>
      <c r="E494" s="2">
        <v>2000000000</v>
      </c>
      <c r="F494" s="4">
        <v>44540</v>
      </c>
      <c r="G494">
        <f t="shared" si="22"/>
        <v>2021</v>
      </c>
      <c r="H494" t="s">
        <v>33</v>
      </c>
      <c r="I494" t="s">
        <v>1123</v>
      </c>
      <c r="J494" t="s">
        <v>1124</v>
      </c>
      <c r="K494" t="s">
        <v>15</v>
      </c>
      <c r="L494">
        <v>2013</v>
      </c>
      <c r="M494" t="s">
        <v>624</v>
      </c>
      <c r="N494" t="str" cm="1">
        <f t="array" ref="N494">_xlfn.IFS(RIGHT(M494,1)="B",SUBSTITUTE(M494,"B","000000000"),RIGHT(M494,1)="M",SUBSTITUTE(M494,"M","000000"))</f>
        <v>$434000000</v>
      </c>
      <c r="O494" s="1" t="str">
        <f t="shared" si="23"/>
        <v>434000000</v>
      </c>
      <c r="P494" s="10">
        <v>434000000</v>
      </c>
      <c r="Q494" t="s">
        <v>1551</v>
      </c>
      <c r="R494" s="2" t="str" cm="1">
        <f t="array" ref="R494:T494">_xlfn.TEXTSPLIT(Q494,",")</f>
        <v>Goodwater Capital</v>
      </c>
      <c r="S494" s="2" t="str">
        <v xml:space="preserve"> Warburg Pincus</v>
      </c>
      <c r="T494" s="2" t="str">
        <v xml:space="preserve"> GS Growth</v>
      </c>
      <c r="U494" s="2"/>
    </row>
    <row r="495" spans="1:21" x14ac:dyDescent="0.3">
      <c r="A495" t="s">
        <v>1552</v>
      </c>
      <c r="B495">
        <v>1</v>
      </c>
      <c r="C495" t="s">
        <v>29</v>
      </c>
      <c r="D495" t="str">
        <f t="shared" si="21"/>
        <v>2000000000</v>
      </c>
      <c r="E495" s="2">
        <v>2000000000</v>
      </c>
      <c r="F495" s="4">
        <v>44405</v>
      </c>
      <c r="G495">
        <f t="shared" si="22"/>
        <v>2021</v>
      </c>
      <c r="H495" t="s">
        <v>45</v>
      </c>
      <c r="I495" t="s">
        <v>34</v>
      </c>
      <c r="J495" t="s">
        <v>22</v>
      </c>
      <c r="K495" t="s">
        <v>23</v>
      </c>
      <c r="L495">
        <v>2012</v>
      </c>
      <c r="M495" t="s">
        <v>1007</v>
      </c>
      <c r="N495" t="str" cm="1">
        <f t="array" ref="N495">_xlfn.IFS(RIGHT(M495,1)="B",SUBSTITUTE(M495,"B","000000000"),RIGHT(M495,1)="M",SUBSTITUTE(M495,"M","000000"))</f>
        <v>$334000000</v>
      </c>
      <c r="O495" s="1" t="str">
        <f t="shared" si="23"/>
        <v>334000000</v>
      </c>
      <c r="P495" s="10">
        <v>334000000</v>
      </c>
      <c r="Q495" t="s">
        <v>1553</v>
      </c>
      <c r="R495" s="2" t="str" cm="1">
        <f t="array" ref="R495:T495">_xlfn.TEXTSPLIT(Q495,",")</f>
        <v>Accel</v>
      </c>
      <c r="S495" s="2" t="str">
        <v xml:space="preserve"> Alven Capital</v>
      </c>
      <c r="T495" s="2" t="str">
        <v xml:space="preserve"> Storm Ventures</v>
      </c>
      <c r="U495" s="2"/>
    </row>
    <row r="496" spans="1:21" x14ac:dyDescent="0.3">
      <c r="A496" t="s">
        <v>1554</v>
      </c>
      <c r="B496">
        <v>1</v>
      </c>
      <c r="C496" t="s">
        <v>29</v>
      </c>
      <c r="D496" t="str">
        <f t="shared" si="21"/>
        <v>2000000000</v>
      </c>
      <c r="E496" s="2">
        <v>2000000000</v>
      </c>
      <c r="F496" s="4">
        <v>44475</v>
      </c>
      <c r="G496">
        <f t="shared" si="22"/>
        <v>2021</v>
      </c>
      <c r="H496" t="s">
        <v>45</v>
      </c>
      <c r="I496" t="s">
        <v>1115</v>
      </c>
      <c r="J496" t="s">
        <v>22</v>
      </c>
      <c r="K496" t="s">
        <v>23</v>
      </c>
      <c r="L496">
        <v>2013</v>
      </c>
      <c r="M496" t="s">
        <v>1555</v>
      </c>
      <c r="N496" t="str" cm="1">
        <f t="array" ref="N496">_xlfn.IFS(RIGHT(M496,1)="B",SUBSTITUTE(M496,"B","000000000"),RIGHT(M496,1)="M",SUBSTITUTE(M496,"M","000000"))</f>
        <v>$277000000</v>
      </c>
      <c r="O496" s="1" t="str">
        <f t="shared" si="23"/>
        <v>277000000</v>
      </c>
      <c r="P496" s="10">
        <v>277000000</v>
      </c>
      <c r="Q496" t="s">
        <v>1556</v>
      </c>
      <c r="R496" s="2" t="str" cm="1">
        <f t="array" ref="R496:T496">_xlfn.TEXTSPLIT(Q496,",")</f>
        <v>Knox Lane</v>
      </c>
      <c r="S496" s="2" t="str">
        <v xml:space="preserve"> Ainge Advisory</v>
      </c>
      <c r="T496" s="2" t="str">
        <v xml:space="preserve"> Carlson Private Capital Partners</v>
      </c>
      <c r="U496" s="2"/>
    </row>
    <row r="497" spans="1:21" x14ac:dyDescent="0.3">
      <c r="A497" t="s">
        <v>1557</v>
      </c>
      <c r="B497">
        <v>1</v>
      </c>
      <c r="C497" t="s">
        <v>29</v>
      </c>
      <c r="D497" t="str">
        <f t="shared" si="21"/>
        <v>2000000000</v>
      </c>
      <c r="E497" s="2">
        <v>2000000000</v>
      </c>
      <c r="F497" s="4">
        <v>44524</v>
      </c>
      <c r="G497">
        <f t="shared" si="22"/>
        <v>2021</v>
      </c>
      <c r="H497" t="s">
        <v>27</v>
      </c>
      <c r="I497" t="s">
        <v>201</v>
      </c>
      <c r="J497" t="s">
        <v>89</v>
      </c>
      <c r="K497" t="s">
        <v>15</v>
      </c>
      <c r="L497">
        <v>2015</v>
      </c>
      <c r="M497" t="s">
        <v>1558</v>
      </c>
      <c r="N497" t="str" cm="1">
        <f t="array" ref="N497">_xlfn.IFS(RIGHT(M497,1)="B",SUBSTITUTE(M497,"B","000000000"),RIGHT(M497,1)="M",SUBSTITUTE(M497,"M","000000"))</f>
        <v>$509000000</v>
      </c>
      <c r="O497" s="1" t="str">
        <f t="shared" si="23"/>
        <v>509000000</v>
      </c>
      <c r="P497" s="10">
        <v>509000000</v>
      </c>
      <c r="Q497" t="s">
        <v>1559</v>
      </c>
      <c r="R497" s="2" t="str" cm="1">
        <f t="array" ref="R497:T497">_xlfn.TEXTSPLIT(Q497,",")</f>
        <v>General Catalyst</v>
      </c>
      <c r="S497" s="2" t="str">
        <v xml:space="preserve"> Eleation Capital</v>
      </c>
      <c r="T497" s="2" t="str">
        <v xml:space="preserve"> Avenir Growth Capital</v>
      </c>
      <c r="U497" s="2"/>
    </row>
    <row r="498" spans="1:21" x14ac:dyDescent="0.3">
      <c r="A498" t="s">
        <v>1560</v>
      </c>
      <c r="B498">
        <v>1</v>
      </c>
      <c r="C498" t="s">
        <v>29</v>
      </c>
      <c r="D498" t="str">
        <f t="shared" si="21"/>
        <v>2000000000</v>
      </c>
      <c r="E498" s="2">
        <v>2000000000</v>
      </c>
      <c r="F498" s="4">
        <v>44354</v>
      </c>
      <c r="G498">
        <f t="shared" si="22"/>
        <v>2021</v>
      </c>
      <c r="H498" t="s">
        <v>252</v>
      </c>
      <c r="I498" t="s">
        <v>284</v>
      </c>
      <c r="J498" t="s">
        <v>285</v>
      </c>
      <c r="K498" t="s">
        <v>23</v>
      </c>
      <c r="L498">
        <v>2011</v>
      </c>
      <c r="M498" t="s">
        <v>1085</v>
      </c>
      <c r="N498" t="str" cm="1">
        <f t="array" ref="N498">_xlfn.IFS(RIGHT(M498,1)="B",SUBSTITUTE(M498,"B","000000000"),RIGHT(M498,1)="M",SUBSTITUTE(M498,"M","000000"))</f>
        <v>$474000000</v>
      </c>
      <c r="O498" s="1" t="str">
        <f t="shared" si="23"/>
        <v>474000000</v>
      </c>
      <c r="P498" s="10">
        <v>474000000</v>
      </c>
      <c r="Q498" t="s">
        <v>1561</v>
      </c>
      <c r="R498" s="2" t="str" cm="1">
        <f t="array" ref="R498:T498">_xlfn.TEXTSPLIT(Q498,",")</f>
        <v>Blumberg Capital</v>
      </c>
      <c r="S498" s="2" t="str">
        <v xml:space="preserve"> American Express Ventures</v>
      </c>
      <c r="T498" s="2" t="str">
        <v xml:space="preserve"> BDC Venture Capital</v>
      </c>
      <c r="U498" s="2"/>
    </row>
    <row r="499" spans="1:21" x14ac:dyDescent="0.3">
      <c r="A499" t="s">
        <v>1562</v>
      </c>
      <c r="B499">
        <v>1</v>
      </c>
      <c r="C499" t="s">
        <v>29</v>
      </c>
      <c r="D499" t="str">
        <f t="shared" si="21"/>
        <v>2000000000</v>
      </c>
      <c r="E499" s="2">
        <v>2000000000</v>
      </c>
      <c r="F499" s="4">
        <v>43405</v>
      </c>
      <c r="G499">
        <f t="shared" si="22"/>
        <v>2018</v>
      </c>
      <c r="H499" t="s">
        <v>62</v>
      </c>
      <c r="I499" t="s">
        <v>249</v>
      </c>
      <c r="J499" t="s">
        <v>22</v>
      </c>
      <c r="K499" t="s">
        <v>23</v>
      </c>
      <c r="L499">
        <v>2015</v>
      </c>
      <c r="M499" t="s">
        <v>1563</v>
      </c>
      <c r="N499" t="str" cm="1">
        <f t="array" ref="N499">_xlfn.IFS(RIGHT(M499,1)="B",SUBSTITUTE(M499,"B","000000000"),RIGHT(M499,1)="M",SUBSTITUTE(M499,"M","000000"))</f>
        <v>$423000000</v>
      </c>
      <c r="O499" s="1" t="str">
        <f t="shared" si="23"/>
        <v>423000000</v>
      </c>
      <c r="P499" s="10">
        <v>423000000</v>
      </c>
      <c r="Q499" t="s">
        <v>1564</v>
      </c>
      <c r="R499" s="2" t="str" cm="1">
        <f t="array" ref="R499:T499">_xlfn.TEXTSPLIT(Q499,",")</f>
        <v>Softbank Group</v>
      </c>
      <c r="S499" s="2" t="str">
        <v xml:space="preserve"> AME Cloud Ventures</v>
      </c>
      <c r="T499" s="2" t="str">
        <v xml:space="preserve"> SignalFire</v>
      </c>
      <c r="U499" s="2"/>
    </row>
    <row r="500" spans="1:21" x14ac:dyDescent="0.3">
      <c r="A500" t="s">
        <v>1565</v>
      </c>
      <c r="B500">
        <v>1</v>
      </c>
      <c r="C500" t="s">
        <v>29</v>
      </c>
      <c r="D500" t="str">
        <f t="shared" si="21"/>
        <v>2000000000</v>
      </c>
      <c r="E500" s="2">
        <v>2000000000</v>
      </c>
      <c r="F500" s="4">
        <v>43206</v>
      </c>
      <c r="G500">
        <f t="shared" si="22"/>
        <v>2018</v>
      </c>
      <c r="H500" t="s">
        <v>173</v>
      </c>
      <c r="I500" t="s">
        <v>98</v>
      </c>
      <c r="J500" t="s">
        <v>14</v>
      </c>
      <c r="K500" t="s">
        <v>15</v>
      </c>
      <c r="L500">
        <v>2017</v>
      </c>
      <c r="M500" t="s">
        <v>679</v>
      </c>
      <c r="N500" t="str" cm="1">
        <f t="array" ref="N500">_xlfn.IFS(RIGHT(M500,1)="B",SUBSTITUTE(M500,"B","000000000"),RIGHT(M500,1)="M",SUBSTITUTE(M500,"M","000000"))</f>
        <v>$792000000</v>
      </c>
      <c r="O500" s="1" t="str">
        <f t="shared" si="23"/>
        <v>792000000</v>
      </c>
      <c r="P500" s="10">
        <v>792000000</v>
      </c>
      <c r="Q500" t="s">
        <v>1566</v>
      </c>
      <c r="R500" s="2" t="str" cm="1">
        <f t="array" ref="R500:T500">_xlfn.TEXTSPLIT(Q500,",")</f>
        <v>Jiangsu Sha Steel Group</v>
      </c>
      <c r="S500" s="2" t="str">
        <v xml:space="preserve"> Shanghai Puyin Industry</v>
      </c>
      <c r="T500" s="2" t="str">
        <v xml:space="preserve"> Funa Yuanchuang Technology</v>
      </c>
      <c r="U500" s="2"/>
    </row>
    <row r="501" spans="1:21" x14ac:dyDescent="0.3">
      <c r="A501" t="s">
        <v>1567</v>
      </c>
      <c r="B501">
        <v>1</v>
      </c>
      <c r="C501" t="s">
        <v>29</v>
      </c>
      <c r="D501" t="str">
        <f t="shared" si="21"/>
        <v>2000000000</v>
      </c>
      <c r="E501" s="2">
        <v>2000000000</v>
      </c>
      <c r="F501" s="4">
        <v>44321</v>
      </c>
      <c r="G501">
        <f t="shared" si="22"/>
        <v>2021</v>
      </c>
      <c r="H501" t="s">
        <v>33</v>
      </c>
      <c r="I501" t="s">
        <v>1568</v>
      </c>
      <c r="J501" t="s">
        <v>256</v>
      </c>
      <c r="K501" t="s">
        <v>23</v>
      </c>
      <c r="L501">
        <v>2014</v>
      </c>
      <c r="M501" t="s">
        <v>1569</v>
      </c>
      <c r="N501" t="str" cm="1">
        <f t="array" ref="N501">_xlfn.IFS(RIGHT(M501,1)="B",SUBSTITUTE(M501,"B","000000000"),RIGHT(M501,1)="M",SUBSTITUTE(M501,"M","000000"))</f>
        <v>$378000000</v>
      </c>
      <c r="O501" s="1" t="str">
        <f t="shared" si="23"/>
        <v>378000000</v>
      </c>
      <c r="P501" s="10">
        <v>378000000</v>
      </c>
      <c r="Q501" t="s">
        <v>1570</v>
      </c>
      <c r="R501" s="2" t="str" cm="1">
        <f t="array" ref="R501:T501">_xlfn.TEXTSPLIT(Q501,",")</f>
        <v>Pantera Capital</v>
      </c>
      <c r="S501" s="2" t="str">
        <v xml:space="preserve"> QED Investors</v>
      </c>
      <c r="T501" s="2" t="str">
        <v xml:space="preserve"> Coinbase Ventures</v>
      </c>
      <c r="U501" s="2"/>
    </row>
    <row r="502" spans="1:21" x14ac:dyDescent="0.3">
      <c r="A502" t="s">
        <v>1571</v>
      </c>
      <c r="B502">
        <v>1</v>
      </c>
      <c r="C502" t="s">
        <v>29</v>
      </c>
      <c r="D502" t="str">
        <f t="shared" si="21"/>
        <v>2000000000</v>
      </c>
      <c r="E502" s="2">
        <v>2000000000</v>
      </c>
      <c r="F502" s="4">
        <v>44615</v>
      </c>
      <c r="G502">
        <f t="shared" si="22"/>
        <v>2022</v>
      </c>
      <c r="H502" t="s">
        <v>12</v>
      </c>
      <c r="I502" t="s">
        <v>249</v>
      </c>
      <c r="J502" t="s">
        <v>22</v>
      </c>
      <c r="K502" t="s">
        <v>23</v>
      </c>
      <c r="L502">
        <v>2009</v>
      </c>
      <c r="M502" t="s">
        <v>1572</v>
      </c>
      <c r="N502" t="str" cm="1">
        <f t="array" ref="N502">_xlfn.IFS(RIGHT(M502,1)="B",SUBSTITUTE(M502,"B","000000000"),RIGHT(M502,1)="M",SUBSTITUTE(M502,"M","000000"))</f>
        <v>$422000000</v>
      </c>
      <c r="O502" s="1" t="str">
        <f t="shared" si="23"/>
        <v>422000000</v>
      </c>
      <c r="P502" s="10">
        <v>422000000</v>
      </c>
      <c r="Q502" t="s">
        <v>1573</v>
      </c>
      <c r="R502" s="2" t="str" cm="1">
        <f t="array" ref="R502:T502">_xlfn.TEXTSPLIT(Q502,",")</f>
        <v>Bain Capital Ventures</v>
      </c>
      <c r="S502" s="2" t="str">
        <v xml:space="preserve"> Sixth Street Growth</v>
      </c>
      <c r="T502" s="2" t="str">
        <v xml:space="preserve"> Lightspeed Venture Partners</v>
      </c>
      <c r="U502" s="2"/>
    </row>
    <row r="503" spans="1:21" x14ac:dyDescent="0.3">
      <c r="A503" t="s">
        <v>1574</v>
      </c>
      <c r="B503">
        <v>1</v>
      </c>
      <c r="C503" t="s">
        <v>29</v>
      </c>
      <c r="D503" t="str">
        <f t="shared" si="21"/>
        <v>2000000000</v>
      </c>
      <c r="E503" s="2">
        <v>2000000000</v>
      </c>
      <c r="F503" s="4">
        <v>44313</v>
      </c>
      <c r="G503">
        <f t="shared" si="22"/>
        <v>2021</v>
      </c>
      <c r="H503" t="s">
        <v>33</v>
      </c>
      <c r="I503" t="s">
        <v>133</v>
      </c>
      <c r="J503" t="s">
        <v>22</v>
      </c>
      <c r="K503" t="s">
        <v>23</v>
      </c>
      <c r="L503">
        <v>2015</v>
      </c>
      <c r="M503" t="s">
        <v>1575</v>
      </c>
      <c r="N503" t="str" cm="1">
        <f t="array" ref="N503">_xlfn.IFS(RIGHT(M503,1)="B",SUBSTITUTE(M503,"B","000000000"),RIGHT(M503,1)="M",SUBSTITUTE(M503,"M","000000"))</f>
        <v>$402000000</v>
      </c>
      <c r="O503" s="1" t="str">
        <f t="shared" si="23"/>
        <v>402000000</v>
      </c>
      <c r="P503" s="10">
        <v>402000000</v>
      </c>
      <c r="Q503" t="s">
        <v>1576</v>
      </c>
      <c r="R503" s="2" t="str" cm="1">
        <f t="array" ref="R503:T503">_xlfn.TEXTSPLIT(Q503,",")</f>
        <v>Expa</v>
      </c>
      <c r="S503" s="2" t="str">
        <v xml:space="preserve"> QED Investors</v>
      </c>
      <c r="T503" s="2" t="str">
        <v xml:space="preserve"> Foundation Capital</v>
      </c>
      <c r="U503" s="2"/>
    </row>
    <row r="504" spans="1:21" x14ac:dyDescent="0.3">
      <c r="A504" t="s">
        <v>1577</v>
      </c>
      <c r="B504">
        <v>1</v>
      </c>
      <c r="C504" t="s">
        <v>29</v>
      </c>
      <c r="D504" t="str">
        <f t="shared" si="21"/>
        <v>2000000000</v>
      </c>
      <c r="E504" s="2">
        <v>2000000000</v>
      </c>
      <c r="F504" s="4">
        <v>44110</v>
      </c>
      <c r="G504">
        <f t="shared" si="22"/>
        <v>2020</v>
      </c>
      <c r="H504" t="s">
        <v>45</v>
      </c>
      <c r="I504" t="s">
        <v>34</v>
      </c>
      <c r="J504" t="s">
        <v>22</v>
      </c>
      <c r="K504" t="s">
        <v>23</v>
      </c>
      <c r="L504">
        <v>2011</v>
      </c>
      <c r="M504" t="s">
        <v>137</v>
      </c>
      <c r="N504" t="str" cm="1">
        <f t="array" ref="N504">_xlfn.IFS(RIGHT(M504,1)="B",SUBSTITUTE(M504,"B","000000000"),RIGHT(M504,1)="M",SUBSTITUTE(M504,"M","000000"))</f>
        <v>$400000000</v>
      </c>
      <c r="O504" s="1" t="str">
        <f t="shared" si="23"/>
        <v>400000000</v>
      </c>
      <c r="P504" s="10">
        <v>400000000</v>
      </c>
      <c r="Q504" t="s">
        <v>1578</v>
      </c>
      <c r="R504" s="2" t="str" cm="1">
        <f t="array" ref="R504:T504">_xlfn.TEXTSPLIT(Q504,",")</f>
        <v>Andreessen Horowitz</v>
      </c>
      <c r="S504" s="2" t="str">
        <v xml:space="preserve"> Google Ventures</v>
      </c>
      <c r="T504" s="2" t="str">
        <v xml:space="preserve"> Section 32</v>
      </c>
      <c r="U504" s="2"/>
    </row>
    <row r="505" spans="1:21" x14ac:dyDescent="0.3">
      <c r="A505" t="s">
        <v>1579</v>
      </c>
      <c r="B505">
        <v>1</v>
      </c>
      <c r="C505" t="s">
        <v>29</v>
      </c>
      <c r="D505" t="str">
        <f t="shared" si="21"/>
        <v>2000000000</v>
      </c>
      <c r="E505" s="2">
        <v>2000000000</v>
      </c>
      <c r="F505" s="4">
        <v>44607</v>
      </c>
      <c r="G505">
        <f t="shared" si="22"/>
        <v>2022</v>
      </c>
      <c r="H505" t="s">
        <v>57</v>
      </c>
      <c r="I505" t="s">
        <v>13</v>
      </c>
      <c r="J505" t="s">
        <v>14</v>
      </c>
      <c r="K505" t="s">
        <v>15</v>
      </c>
      <c r="L505">
        <v>2006</v>
      </c>
      <c r="M505" t="s">
        <v>1580</v>
      </c>
      <c r="N505" t="str" cm="1">
        <f t="array" ref="N505">_xlfn.IFS(RIGHT(M505,1)="B",SUBSTITUTE(M505,"B","000000000"),RIGHT(M505,1)="M",SUBSTITUTE(M505,"M","000000"))</f>
        <v>$710000000</v>
      </c>
      <c r="O505" s="1" t="str">
        <f t="shared" si="23"/>
        <v>710000000</v>
      </c>
      <c r="P505" s="10">
        <v>710000000</v>
      </c>
      <c r="Q505" t="s">
        <v>1581</v>
      </c>
      <c r="R505" s="2" t="str" cm="1">
        <f t="array" ref="R505:T505">_xlfn.TEXTSPLIT(Q505,",")</f>
        <v>Eastern Bell Capital 32</v>
      </c>
      <c r="S505" s="2" t="str">
        <v xml:space="preserve"> SDIC CMC Investment Management</v>
      </c>
      <c r="T505" s="2" t="str">
        <v xml:space="preserve"> Trustbridge Partners</v>
      </c>
      <c r="U505" s="2"/>
    </row>
    <row r="506" spans="1:21" x14ac:dyDescent="0.3">
      <c r="A506" t="s">
        <v>1582</v>
      </c>
      <c r="B506">
        <v>1</v>
      </c>
      <c r="C506" t="s">
        <v>29</v>
      </c>
      <c r="D506" t="str">
        <f t="shared" si="21"/>
        <v>2000000000</v>
      </c>
      <c r="E506" s="2">
        <v>2000000000</v>
      </c>
      <c r="F506" s="4">
        <v>43628</v>
      </c>
      <c r="G506">
        <f t="shared" si="22"/>
        <v>2019</v>
      </c>
      <c r="H506" t="s">
        <v>45</v>
      </c>
      <c r="I506" t="s">
        <v>133</v>
      </c>
      <c r="J506" t="s">
        <v>22</v>
      </c>
      <c r="K506" t="s">
        <v>23</v>
      </c>
      <c r="L506">
        <v>2012</v>
      </c>
      <c r="M506" t="s">
        <v>1088</v>
      </c>
      <c r="N506" t="str" cm="1">
        <f t="array" ref="N506">_xlfn.IFS(RIGHT(M506,1)="B",SUBSTITUTE(M506,"B","000000000"),RIGHT(M506,1)="M",SUBSTITUTE(M506,"M","000000"))</f>
        <v>$525000000</v>
      </c>
      <c r="O506" s="1" t="str">
        <f t="shared" si="23"/>
        <v>525000000</v>
      </c>
      <c r="P506" s="10">
        <v>525000000</v>
      </c>
      <c r="Q506" t="s">
        <v>1583</v>
      </c>
      <c r="R506" s="2" t="str" cm="1">
        <f t="array" ref="R506:T506">_xlfn.TEXTSPLIT(Q506,",")</f>
        <v>General Atlantic</v>
      </c>
      <c r="S506" s="2" t="str">
        <v xml:space="preserve"> SoftBank Group</v>
      </c>
      <c r="T506" s="2" t="str">
        <v xml:space="preserve"> Atomico</v>
      </c>
      <c r="U506" s="2"/>
    </row>
    <row r="507" spans="1:21" x14ac:dyDescent="0.3">
      <c r="A507" t="s">
        <v>1584</v>
      </c>
      <c r="B507">
        <v>1</v>
      </c>
      <c r="C507" t="s">
        <v>29</v>
      </c>
      <c r="D507" t="str">
        <f t="shared" si="21"/>
        <v>2000000000</v>
      </c>
      <c r="E507" s="2">
        <v>2000000000</v>
      </c>
      <c r="F507" s="4">
        <v>43780</v>
      </c>
      <c r="G507">
        <f t="shared" si="22"/>
        <v>2019</v>
      </c>
      <c r="H507" t="s">
        <v>27</v>
      </c>
      <c r="I507" t="s">
        <v>239</v>
      </c>
      <c r="J507" t="s">
        <v>240</v>
      </c>
      <c r="K507" t="s">
        <v>15</v>
      </c>
      <c r="L507">
        <v>2001</v>
      </c>
      <c r="M507" t="s">
        <v>1585</v>
      </c>
      <c r="N507" t="str" cm="1">
        <f t="array" ref="N507">_xlfn.IFS(RIGHT(M507,1)="B",SUBSTITUTE(M507,"B","000000000"),RIGHT(M507,1)="M",SUBSTITUTE(M507,"M","000000"))</f>
        <v>$287000000</v>
      </c>
      <c r="O507" s="1" t="str">
        <f t="shared" si="23"/>
        <v>287000000</v>
      </c>
      <c r="P507" s="10">
        <v>287000000</v>
      </c>
      <c r="Q507" t="s">
        <v>723</v>
      </c>
      <c r="R507" s="2" t="str" cm="1">
        <f t="array" ref="R507">_xlfn.TEXTSPLIT(Q507,",")</f>
        <v>Sequoia Capital</v>
      </c>
      <c r="S507" s="2"/>
      <c r="T507" s="2"/>
      <c r="U507" s="2"/>
    </row>
    <row r="508" spans="1:21" x14ac:dyDescent="0.3">
      <c r="A508" t="s">
        <v>1586</v>
      </c>
      <c r="B508">
        <v>1</v>
      </c>
      <c r="C508" t="s">
        <v>29</v>
      </c>
      <c r="D508" t="str">
        <f t="shared" si="21"/>
        <v>2000000000</v>
      </c>
      <c r="E508" s="2">
        <v>2000000000</v>
      </c>
      <c r="F508" s="4">
        <v>43153</v>
      </c>
      <c r="G508">
        <f t="shared" si="22"/>
        <v>2018</v>
      </c>
      <c r="H508" t="s">
        <v>20</v>
      </c>
      <c r="I508" t="s">
        <v>1587</v>
      </c>
      <c r="J508" t="s">
        <v>191</v>
      </c>
      <c r="K508" t="s">
        <v>40</v>
      </c>
      <c r="L508">
        <v>2016</v>
      </c>
      <c r="M508" t="s">
        <v>1588</v>
      </c>
      <c r="N508" t="str" cm="1">
        <f t="array" ref="N508">_xlfn.IFS(RIGHT(M508,1)="B",SUBSTITUTE(M508,"B","000000000"),RIGHT(M508,1)="M",SUBSTITUTE(M508,"M","000000"))</f>
        <v>$550000000</v>
      </c>
      <c r="O508" s="1" t="str">
        <f t="shared" si="23"/>
        <v>550000000</v>
      </c>
      <c r="P508" s="10">
        <v>550000000</v>
      </c>
      <c r="Q508" t="s">
        <v>1589</v>
      </c>
      <c r="R508" s="2" t="str" cm="1">
        <f t="array" ref="R508">_xlfn.TEXTSPLIT(Q508,",")</f>
        <v>General Atlantic</v>
      </c>
      <c r="S508" s="2"/>
      <c r="T508" s="2"/>
      <c r="U508" s="2"/>
    </row>
    <row r="509" spans="1:21" x14ac:dyDescent="0.3">
      <c r="A509" t="s">
        <v>1590</v>
      </c>
      <c r="B509">
        <v>1</v>
      </c>
      <c r="C509" t="s">
        <v>29</v>
      </c>
      <c r="D509" t="str">
        <f t="shared" si="21"/>
        <v>2000000000</v>
      </c>
      <c r="E509" s="2">
        <v>2000000000</v>
      </c>
      <c r="F509" s="4">
        <v>44418</v>
      </c>
      <c r="G509">
        <f t="shared" si="22"/>
        <v>2021</v>
      </c>
      <c r="H509" t="s">
        <v>129</v>
      </c>
      <c r="I509" t="s">
        <v>204</v>
      </c>
      <c r="J509" t="s">
        <v>22</v>
      </c>
      <c r="K509" t="s">
        <v>23</v>
      </c>
      <c r="L509">
        <v>2012</v>
      </c>
      <c r="M509" t="s">
        <v>1591</v>
      </c>
      <c r="N509" t="str" cm="1">
        <f t="array" ref="N509">_xlfn.IFS(RIGHT(M509,1)="B",SUBSTITUTE(M509,"B","000000000"),RIGHT(M509,1)="M",SUBSTITUTE(M509,"M","000000"))</f>
        <v>$259000000</v>
      </c>
      <c r="O509" s="1" t="str">
        <f t="shared" si="23"/>
        <v>259000000</v>
      </c>
      <c r="P509" s="10">
        <v>259000000</v>
      </c>
      <c r="Q509" t="s">
        <v>1592</v>
      </c>
      <c r="R509" s="2" t="str" cm="1">
        <f t="array" ref="R509:T509">_xlfn.TEXTSPLIT(Q509,",")</f>
        <v>Sierra Ventures</v>
      </c>
      <c r="S509" s="2" t="str">
        <v xml:space="preserve"> Battery Ventures</v>
      </c>
      <c r="T509" s="2" t="str">
        <v xml:space="preserve"> Asset Management Ventures</v>
      </c>
      <c r="U509" s="2"/>
    </row>
    <row r="510" spans="1:21" x14ac:dyDescent="0.3">
      <c r="A510" t="s">
        <v>1593</v>
      </c>
      <c r="B510">
        <v>1</v>
      </c>
      <c r="C510" t="s">
        <v>29</v>
      </c>
      <c r="D510" t="str">
        <f t="shared" si="21"/>
        <v>2000000000</v>
      </c>
      <c r="E510" s="2">
        <v>2000000000</v>
      </c>
      <c r="F510" s="4">
        <v>44284</v>
      </c>
      <c r="G510">
        <f t="shared" si="22"/>
        <v>2021</v>
      </c>
      <c r="H510" t="s">
        <v>20</v>
      </c>
      <c r="I510" t="s">
        <v>34</v>
      </c>
      <c r="J510" t="s">
        <v>22</v>
      </c>
      <c r="K510" t="s">
        <v>23</v>
      </c>
      <c r="L510">
        <v>2012</v>
      </c>
      <c r="M510" t="s">
        <v>1064</v>
      </c>
      <c r="N510" t="str" cm="1">
        <f t="array" ref="N510">_xlfn.IFS(RIGHT(M510,1)="B",SUBSTITUTE(M510,"B","000000000"),RIGHT(M510,1)="M",SUBSTITUTE(M510,"M","000000"))</f>
        <v>$351000000</v>
      </c>
      <c r="O510" s="1" t="str">
        <f t="shared" si="23"/>
        <v>351000000</v>
      </c>
      <c r="P510" s="10">
        <v>351000000</v>
      </c>
      <c r="Q510" t="s">
        <v>1594</v>
      </c>
      <c r="R510" s="2" t="str" cm="1">
        <f t="array" ref="R510:T510">_xlfn.TEXTSPLIT(Q510,",")</f>
        <v>Fashion Tech Lab</v>
      </c>
      <c r="S510" s="2" t="str">
        <v xml:space="preserve"> Fidelity Investments</v>
      </c>
      <c r="T510" s="2" t="str">
        <v xml:space="preserve"> Vast Ventures</v>
      </c>
      <c r="U510" s="2"/>
    </row>
    <row r="511" spans="1:21" x14ac:dyDescent="0.3">
      <c r="A511" t="s">
        <v>1595</v>
      </c>
      <c r="B511">
        <v>1</v>
      </c>
      <c r="C511" t="s">
        <v>29</v>
      </c>
      <c r="D511" t="str">
        <f t="shared" si="21"/>
        <v>2000000000</v>
      </c>
      <c r="E511" s="2">
        <v>2000000000</v>
      </c>
      <c r="F511" s="4">
        <v>44412</v>
      </c>
      <c r="G511">
        <f t="shared" si="22"/>
        <v>2021</v>
      </c>
      <c r="H511" t="s">
        <v>45</v>
      </c>
      <c r="I511" t="s">
        <v>531</v>
      </c>
      <c r="J511" t="s">
        <v>22</v>
      </c>
      <c r="K511" t="s">
        <v>23</v>
      </c>
      <c r="L511">
        <v>2014</v>
      </c>
      <c r="M511" t="s">
        <v>1596</v>
      </c>
      <c r="N511" t="str" cm="1">
        <f t="array" ref="N511">_xlfn.IFS(RIGHT(M511,1)="B",SUBSTITUTE(M511,"B","000000000"),RIGHT(M511,1)="M",SUBSTITUTE(M511,"M","000000"))</f>
        <v>$172000000</v>
      </c>
      <c r="O511" s="1" t="str">
        <f t="shared" si="23"/>
        <v>172000000</v>
      </c>
      <c r="P511" s="10">
        <v>172000000</v>
      </c>
      <c r="Q511" t="s">
        <v>1597</v>
      </c>
      <c r="R511" s="2" t="str" cm="1">
        <f t="array" ref="R511:T511">_xlfn.TEXTSPLIT(Q511,",")</f>
        <v>Google Ventures</v>
      </c>
      <c r="S511" s="2" t="str">
        <v xml:space="preserve"> Kleiner Perkins Caufield &amp; Byers</v>
      </c>
      <c r="T511" s="2" t="str">
        <v xml:space="preserve"> Stripes Group</v>
      </c>
      <c r="U511" s="2"/>
    </row>
    <row r="512" spans="1:21" x14ac:dyDescent="0.3">
      <c r="A512" t="s">
        <v>1598</v>
      </c>
      <c r="B512">
        <v>1</v>
      </c>
      <c r="C512" t="s">
        <v>29</v>
      </c>
      <c r="D512" t="str">
        <f t="shared" si="21"/>
        <v>2000000000</v>
      </c>
      <c r="E512" s="2">
        <v>2000000000</v>
      </c>
      <c r="F512" s="4">
        <v>43677</v>
      </c>
      <c r="G512">
        <f t="shared" si="22"/>
        <v>2019</v>
      </c>
      <c r="H512" t="s">
        <v>12</v>
      </c>
      <c r="I512" t="s">
        <v>1599</v>
      </c>
      <c r="J512" t="s">
        <v>446</v>
      </c>
      <c r="K512" t="s">
        <v>15</v>
      </c>
      <c r="L512">
        <v>2013</v>
      </c>
      <c r="M512" t="s">
        <v>1600</v>
      </c>
      <c r="N512" t="str" cm="1">
        <f t="array" ref="N512">_xlfn.IFS(RIGHT(M512,1)="B",SUBSTITUTE(M512,"B","000000000"),RIGHT(M512,1)="M",SUBSTITUTE(M512,"M","000000"))</f>
        <v>$305000000</v>
      </c>
      <c r="O512" s="1" t="str">
        <f t="shared" si="23"/>
        <v>305000000</v>
      </c>
      <c r="P512" s="10">
        <v>305000000</v>
      </c>
      <c r="Q512" t="s">
        <v>1601</v>
      </c>
      <c r="R512" s="2" t="str" cm="1">
        <f t="array" ref="R512:U512">_xlfn.TEXTSPLIT(Q512,",")</f>
        <v>Viola Ventures</v>
      </c>
      <c r="S512" s="2" t="str">
        <v xml:space="preserve"> Insight Partners</v>
      </c>
      <c r="T512" s="2" t="str">
        <v xml:space="preserve"> ClalTech</v>
      </c>
      <c r="U512" s="2" t="str">
        <v xml:space="preserve"> Goldman Sachs</v>
      </c>
    </row>
    <row r="513" spans="1:21" x14ac:dyDescent="0.3">
      <c r="A513" t="s">
        <v>1602</v>
      </c>
      <c r="B513">
        <v>1</v>
      </c>
      <c r="C513" t="s">
        <v>29</v>
      </c>
      <c r="D513" t="str">
        <f t="shared" si="21"/>
        <v>2000000000</v>
      </c>
      <c r="E513" s="2">
        <v>2000000000</v>
      </c>
      <c r="F513" s="4">
        <v>44462</v>
      </c>
      <c r="G513">
        <f t="shared" si="22"/>
        <v>2021</v>
      </c>
      <c r="H513" t="s">
        <v>161</v>
      </c>
      <c r="I513" t="s">
        <v>133</v>
      </c>
      <c r="J513" t="s">
        <v>22</v>
      </c>
      <c r="K513" t="s">
        <v>23</v>
      </c>
      <c r="L513">
        <v>2016</v>
      </c>
      <c r="M513" t="s">
        <v>1112</v>
      </c>
      <c r="N513" t="str" cm="1">
        <f t="array" ref="N513">_xlfn.IFS(RIGHT(M513,1)="B",SUBSTITUTE(M513,"B","000000000"),RIGHT(M513,1)="M",SUBSTITUTE(M513,"M","000000"))</f>
        <v>$240000000</v>
      </c>
      <c r="O513" s="1" t="str">
        <f t="shared" si="23"/>
        <v>240000000</v>
      </c>
      <c r="P513" s="10">
        <v>240000000</v>
      </c>
      <c r="Q513" t="s">
        <v>1603</v>
      </c>
      <c r="R513" s="2" t="str" cm="1">
        <f t="array" ref="R513:T513">_xlfn.TEXTSPLIT(Q513,",")</f>
        <v>SOSV</v>
      </c>
      <c r="S513" s="2" t="str">
        <v xml:space="preserve"> Khosla Ventures</v>
      </c>
      <c r="T513" s="2" t="str">
        <v xml:space="preserve"> Lerer Hippeau</v>
      </c>
      <c r="U513" s="2"/>
    </row>
    <row r="514" spans="1:21" x14ac:dyDescent="0.3">
      <c r="A514" t="s">
        <v>1604</v>
      </c>
      <c r="B514">
        <v>1</v>
      </c>
      <c r="C514" t="s">
        <v>29</v>
      </c>
      <c r="D514" t="str">
        <f t="shared" si="21"/>
        <v>2000000000</v>
      </c>
      <c r="E514" s="2">
        <v>2000000000</v>
      </c>
      <c r="F514" s="4">
        <v>42236</v>
      </c>
      <c r="G514">
        <f t="shared" si="22"/>
        <v>2015</v>
      </c>
      <c r="H514" t="s">
        <v>129</v>
      </c>
      <c r="I514" t="s">
        <v>133</v>
      </c>
      <c r="J514" t="s">
        <v>22</v>
      </c>
      <c r="K514" t="s">
        <v>23</v>
      </c>
      <c r="L514">
        <v>2007</v>
      </c>
      <c r="M514" t="s">
        <v>1605</v>
      </c>
      <c r="N514" t="str" cm="1">
        <f t="array" ref="N514">_xlfn.IFS(RIGHT(M514,1)="B",SUBSTITUTE(M514,"B","000000000"),RIGHT(M514,1)="M",SUBSTITUTE(M514,"M","000000"))</f>
        <v>$374000000</v>
      </c>
      <c r="O514" s="1" t="str">
        <f t="shared" si="23"/>
        <v>374000000</v>
      </c>
      <c r="P514" s="10">
        <v>374000000</v>
      </c>
      <c r="Q514" t="s">
        <v>1606</v>
      </c>
      <c r="R514" s="2" t="str" cm="1">
        <f t="array" ref="R514:T514">_xlfn.TEXTSPLIT(Q514,",")</f>
        <v>Founders Fund</v>
      </c>
      <c r="S514" s="2" t="str">
        <v xml:space="preserve"> Khosla Ventures</v>
      </c>
      <c r="T514" s="2" t="str">
        <v xml:space="preserve"> Goldman Sachs</v>
      </c>
      <c r="U514" s="2"/>
    </row>
    <row r="515" spans="1:21" x14ac:dyDescent="0.3">
      <c r="A515" t="s">
        <v>1607</v>
      </c>
      <c r="B515">
        <v>1</v>
      </c>
      <c r="C515" t="s">
        <v>29</v>
      </c>
      <c r="D515" t="str">
        <f t="shared" ref="D515:D578" si="24">SUBSTITUTE(RIGHT(C515,LEN(C515)-1),"B","000000000")</f>
        <v>2000000000</v>
      </c>
      <c r="E515" s="2">
        <v>2000000000</v>
      </c>
      <c r="F515" s="4">
        <v>44573</v>
      </c>
      <c r="G515">
        <f t="shared" ref="G515:G578" si="25">YEAR(F515)</f>
        <v>2022</v>
      </c>
      <c r="H515" t="s">
        <v>20</v>
      </c>
      <c r="I515" t="s">
        <v>1608</v>
      </c>
      <c r="J515" t="s">
        <v>53</v>
      </c>
      <c r="K515" t="s">
        <v>40</v>
      </c>
      <c r="L515">
        <v>2018</v>
      </c>
      <c r="M515" t="s">
        <v>1609</v>
      </c>
      <c r="N515" t="str" cm="1">
        <f t="array" ref="N515">_xlfn.IFS(RIGHT(M515,1)="B",SUBSTITUTE(M515,"B","000000000"),RIGHT(M515,1)="M",SUBSTITUTE(M515,"M","000000"))</f>
        <v>$193000000</v>
      </c>
      <c r="O515" s="1" t="str">
        <f t="shared" ref="O515:O578" si="26">IFERROR(RIGHT(N515,(LEN(N515))-1),"unknown")</f>
        <v>193000000</v>
      </c>
      <c r="P515" s="10">
        <v>193000000</v>
      </c>
      <c r="Q515" t="s">
        <v>1610</v>
      </c>
      <c r="R515" s="2" t="str" cm="1">
        <f t="array" ref="R515:T515">_xlfn.TEXTSPLIT(Q515,",")</f>
        <v>Deer Park Road</v>
      </c>
      <c r="S515" s="2" t="str">
        <v xml:space="preserve"> Altamont Capital Partners</v>
      </c>
      <c r="T515" s="2" t="str">
        <v xml:space="preserve"> Eldridge</v>
      </c>
      <c r="U515" s="2"/>
    </row>
    <row r="516" spans="1:21" x14ac:dyDescent="0.3">
      <c r="A516" t="s">
        <v>1611</v>
      </c>
      <c r="B516">
        <v>1</v>
      </c>
      <c r="C516" t="s">
        <v>29</v>
      </c>
      <c r="D516" t="str">
        <f t="shared" si="24"/>
        <v>2000000000</v>
      </c>
      <c r="E516" s="2">
        <v>2000000000</v>
      </c>
      <c r="F516" s="4">
        <v>43746</v>
      </c>
      <c r="G516">
        <f t="shared" si="25"/>
        <v>2019</v>
      </c>
      <c r="H516" t="s">
        <v>265</v>
      </c>
      <c r="I516" t="s">
        <v>98</v>
      </c>
      <c r="J516" t="s">
        <v>14</v>
      </c>
      <c r="K516" t="s">
        <v>15</v>
      </c>
      <c r="L516">
        <v>2005</v>
      </c>
      <c r="M516" t="s">
        <v>1454</v>
      </c>
      <c r="N516" t="str" cm="1">
        <f t="array" ref="N516">_xlfn.IFS(RIGHT(M516,1)="B",SUBSTITUTE(M516,"B","000000000"),RIGHT(M516,1)="M",SUBSTITUTE(M516,"M","000000"))</f>
        <v>$298000000</v>
      </c>
      <c r="O516" s="1" t="str">
        <f t="shared" si="26"/>
        <v>298000000</v>
      </c>
      <c r="P516" s="10">
        <v>298000000</v>
      </c>
      <c r="Q516" t="s">
        <v>1612</v>
      </c>
      <c r="R516" s="2" t="str" cm="1">
        <f t="array" ref="R516:T516">_xlfn.TEXTSPLIT(Q516,",")</f>
        <v>Zhangjiang Haocheng Venture Capital</v>
      </c>
      <c r="S516" s="2" t="str">
        <v xml:space="preserve"> Walden International</v>
      </c>
      <c r="T516" s="2" t="str">
        <v xml:space="preserve"> Intel Capital</v>
      </c>
      <c r="U516" s="2"/>
    </row>
    <row r="517" spans="1:21" x14ac:dyDescent="0.3">
      <c r="A517" t="s">
        <v>1613</v>
      </c>
      <c r="B517">
        <v>1</v>
      </c>
      <c r="C517" t="s">
        <v>29</v>
      </c>
      <c r="D517" t="str">
        <f t="shared" si="24"/>
        <v>2000000000</v>
      </c>
      <c r="E517" s="2">
        <v>2000000000</v>
      </c>
      <c r="F517" s="4">
        <v>44362</v>
      </c>
      <c r="G517">
        <f t="shared" si="25"/>
        <v>2021</v>
      </c>
      <c r="H517" t="s">
        <v>33</v>
      </c>
      <c r="I517" t="s">
        <v>249</v>
      </c>
      <c r="J517" t="s">
        <v>22</v>
      </c>
      <c r="K517" t="s">
        <v>23</v>
      </c>
      <c r="L517">
        <v>2009</v>
      </c>
      <c r="M517" t="s">
        <v>1614</v>
      </c>
      <c r="N517" t="str" cm="1">
        <f t="array" ref="N517">_xlfn.IFS(RIGHT(M517,1)="B",SUBSTITUTE(M517,"B","000000000"),RIGHT(M517,1)="M",SUBSTITUTE(M517,"M","000000"))</f>
        <v>$676000000</v>
      </c>
      <c r="O517" s="1" t="str">
        <f t="shared" si="26"/>
        <v>676000000</v>
      </c>
      <c r="P517" s="10">
        <v>676000000</v>
      </c>
      <c r="Q517" t="s">
        <v>1615</v>
      </c>
      <c r="R517" s="2" t="str" cm="1">
        <f t="array" ref="R517:T517">_xlfn.TEXTSPLIT(Q517,",")</f>
        <v>8VC</v>
      </c>
      <c r="S517" s="2" t="str">
        <v xml:space="preserve"> D1 Capital Partners</v>
      </c>
      <c r="T517" s="2" t="str">
        <v xml:space="preserve"> Sway Ventures</v>
      </c>
      <c r="U517" s="2"/>
    </row>
    <row r="518" spans="1:21" x14ac:dyDescent="0.3">
      <c r="A518" t="s">
        <v>1616</v>
      </c>
      <c r="B518">
        <v>1</v>
      </c>
      <c r="C518" t="s">
        <v>29</v>
      </c>
      <c r="D518" t="str">
        <f t="shared" si="24"/>
        <v>2000000000</v>
      </c>
      <c r="E518" s="2">
        <v>2000000000</v>
      </c>
      <c r="F518" s="4">
        <v>43167</v>
      </c>
      <c r="G518">
        <f t="shared" si="25"/>
        <v>2018</v>
      </c>
      <c r="H518" t="s">
        <v>12</v>
      </c>
      <c r="I518" t="s">
        <v>98</v>
      </c>
      <c r="J518" t="s">
        <v>14</v>
      </c>
      <c r="K518" t="s">
        <v>15</v>
      </c>
      <c r="L518">
        <v>2012</v>
      </c>
      <c r="M518" t="s">
        <v>1393</v>
      </c>
      <c r="N518" t="str" cm="1">
        <f t="array" ref="N518">_xlfn.IFS(RIGHT(M518,1)="B",SUBSTITUTE(M518,"B","000000000"),RIGHT(M518,1)="M",SUBSTITUTE(M518,"M","000000"))</f>
        <v>$401000000</v>
      </c>
      <c r="O518" s="1" t="str">
        <f t="shared" si="26"/>
        <v>401000000</v>
      </c>
      <c r="P518" s="10">
        <v>401000000</v>
      </c>
      <c r="Q518" t="s">
        <v>1617</v>
      </c>
      <c r="R518" s="2" t="str" cm="1">
        <f t="array" ref="R518:S518">_xlfn.TEXTSPLIT(Q518,",")</f>
        <v>Sequoia Capital China</v>
      </c>
      <c r="S518" s="2" t="str">
        <v xml:space="preserve"> Banyan Capital</v>
      </c>
      <c r="T518" s="2"/>
      <c r="U518" s="2"/>
    </row>
    <row r="519" spans="1:21" x14ac:dyDescent="0.3">
      <c r="A519" t="s">
        <v>1618</v>
      </c>
      <c r="B519">
        <v>1</v>
      </c>
      <c r="C519" t="s">
        <v>29</v>
      </c>
      <c r="D519" t="str">
        <f t="shared" si="24"/>
        <v>2000000000</v>
      </c>
      <c r="E519" s="2">
        <v>2000000000</v>
      </c>
      <c r="F519" s="4">
        <v>44447</v>
      </c>
      <c r="G519">
        <f t="shared" si="25"/>
        <v>2021</v>
      </c>
      <c r="H519" t="s">
        <v>33</v>
      </c>
      <c r="I519" t="s">
        <v>526</v>
      </c>
      <c r="J519" t="s">
        <v>527</v>
      </c>
      <c r="K519" t="s">
        <v>517</v>
      </c>
      <c r="L519">
        <v>2015</v>
      </c>
      <c r="M519" t="s">
        <v>1619</v>
      </c>
      <c r="N519" t="str" cm="1">
        <f t="array" ref="N519">_xlfn.IFS(RIGHT(M519,1)="B",SUBSTITUTE(M519,"B","000000000"),RIGHT(M519,1)="M",SUBSTITUTE(M519,"M","000000"))</f>
        <v>$345000000</v>
      </c>
      <c r="O519" s="1" t="str">
        <f t="shared" si="26"/>
        <v>345000000</v>
      </c>
      <c r="P519" s="10">
        <v>345000000</v>
      </c>
      <c r="Q519" t="s">
        <v>1620</v>
      </c>
      <c r="R519" s="2" t="str" cm="1">
        <f t="array" ref="R519:T519">_xlfn.TEXTSPLIT(Q519,",")</f>
        <v>Plug and Play Ventures</v>
      </c>
      <c r="S519" s="2" t="str">
        <v xml:space="preserve"> Valor Capital Group</v>
      </c>
      <c r="T519" s="2" t="str">
        <v xml:space="preserve"> DST Global</v>
      </c>
      <c r="U519" s="2"/>
    </row>
    <row r="520" spans="1:21" x14ac:dyDescent="0.3">
      <c r="A520" t="s">
        <v>1621</v>
      </c>
      <c r="B520">
        <v>1</v>
      </c>
      <c r="C520" t="s">
        <v>29</v>
      </c>
      <c r="D520" t="str">
        <f t="shared" si="24"/>
        <v>2000000000</v>
      </c>
      <c r="E520" s="2">
        <v>2000000000</v>
      </c>
      <c r="F520" s="4">
        <v>44552</v>
      </c>
      <c r="G520">
        <f t="shared" si="25"/>
        <v>2021</v>
      </c>
      <c r="H520" t="s">
        <v>45</v>
      </c>
      <c r="I520" t="s">
        <v>34</v>
      </c>
      <c r="J520" t="s">
        <v>22</v>
      </c>
      <c r="K520" t="s">
        <v>23</v>
      </c>
      <c r="L520">
        <v>2000</v>
      </c>
      <c r="M520" t="s">
        <v>1622</v>
      </c>
      <c r="N520" t="str" cm="1">
        <f t="array" ref="N520">_xlfn.IFS(RIGHT(M520,1)="B",SUBSTITUTE(M520,"B","000000000"),RIGHT(M520,1)="M",SUBSTITUTE(M520,"M","000000"))</f>
        <v>$96000000</v>
      </c>
      <c r="O520" s="1" t="str">
        <f t="shared" si="26"/>
        <v>96000000</v>
      </c>
      <c r="P520" s="10">
        <v>96000000</v>
      </c>
      <c r="Q520" t="s">
        <v>723</v>
      </c>
      <c r="R520" s="2" t="str" cm="1">
        <f t="array" ref="R520">_xlfn.TEXTSPLIT(Q520,",")</f>
        <v>Sequoia Capital</v>
      </c>
      <c r="S520" s="2"/>
      <c r="T520" s="2"/>
      <c r="U520" s="2"/>
    </row>
    <row r="521" spans="1:21" x14ac:dyDescent="0.3">
      <c r="A521" t="s">
        <v>1623</v>
      </c>
      <c r="B521">
        <v>1</v>
      </c>
      <c r="C521" t="s">
        <v>29</v>
      </c>
      <c r="D521" t="str">
        <f t="shared" si="24"/>
        <v>2000000000</v>
      </c>
      <c r="E521" s="2">
        <v>2000000000</v>
      </c>
      <c r="F521" s="4">
        <v>44624</v>
      </c>
      <c r="G521">
        <f t="shared" si="25"/>
        <v>2022</v>
      </c>
      <c r="H521" t="s">
        <v>173</v>
      </c>
      <c r="I521" t="s">
        <v>1624</v>
      </c>
      <c r="J521" t="s">
        <v>191</v>
      </c>
      <c r="K521" t="s">
        <v>40</v>
      </c>
      <c r="L521">
        <v>2011</v>
      </c>
      <c r="M521" t="s">
        <v>545</v>
      </c>
      <c r="N521" t="str" cm="1">
        <f t="array" ref="N521">_xlfn.IFS(RIGHT(M521,1)="B",SUBSTITUTE(M521,"B","000000000"),RIGHT(M521,1)="M",SUBSTITUTE(M521,"M","000000"))</f>
        <v>$599000000</v>
      </c>
      <c r="O521" s="1" t="str">
        <f t="shared" si="26"/>
        <v>599000000</v>
      </c>
      <c r="P521" s="10">
        <v>599000000</v>
      </c>
      <c r="Q521" t="s">
        <v>1625</v>
      </c>
      <c r="R521" s="2" t="str" cm="1">
        <f t="array" ref="R521:T521">_xlfn.TEXTSPLIT(Q521,",")</f>
        <v>btov Partners</v>
      </c>
      <c r="S521" s="2" t="str">
        <v xml:space="preserve"> Geely</v>
      </c>
      <c r="T521" s="2" t="str">
        <v xml:space="preserve"> Intel Capital</v>
      </c>
      <c r="U521" s="2"/>
    </row>
    <row r="522" spans="1:21" x14ac:dyDescent="0.3">
      <c r="A522" t="s">
        <v>1626</v>
      </c>
      <c r="B522">
        <v>1</v>
      </c>
      <c r="C522" t="s">
        <v>29</v>
      </c>
      <c r="D522" t="str">
        <f t="shared" si="24"/>
        <v>2000000000</v>
      </c>
      <c r="E522" s="2">
        <v>2000000000</v>
      </c>
      <c r="F522" s="4">
        <v>44629</v>
      </c>
      <c r="G522">
        <f t="shared" si="25"/>
        <v>2022</v>
      </c>
      <c r="H522" t="s">
        <v>33</v>
      </c>
      <c r="I522" t="s">
        <v>486</v>
      </c>
      <c r="J522" t="s">
        <v>22</v>
      </c>
      <c r="K522" t="s">
        <v>23</v>
      </c>
      <c r="L522">
        <v>2012</v>
      </c>
      <c r="M522" t="s">
        <v>935</v>
      </c>
      <c r="N522" t="str" cm="1">
        <f t="array" ref="N522">_xlfn.IFS(RIGHT(M522,1)="B",SUBSTITUTE(M522,"B","000000000"),RIGHT(M522,1)="M",SUBSTITUTE(M522,"M","000000"))</f>
        <v>$507000000</v>
      </c>
      <c r="O522" s="1" t="str">
        <f t="shared" si="26"/>
        <v>507000000</v>
      </c>
      <c r="P522" s="10">
        <v>507000000</v>
      </c>
      <c r="Q522" t="s">
        <v>1627</v>
      </c>
      <c r="R522" s="2" t="str" cm="1">
        <f t="array" ref="R522:T522">_xlfn.TEXTSPLIT(Q522,",")</f>
        <v>e.ventures</v>
      </c>
      <c r="S522" s="2" t="str">
        <v xml:space="preserve"> Bain Capital Ventures</v>
      </c>
      <c r="T522" s="2" t="str">
        <v xml:space="preserve"> Greycroft</v>
      </c>
      <c r="U522" s="2"/>
    </row>
    <row r="523" spans="1:21" x14ac:dyDescent="0.3">
      <c r="A523" t="s">
        <v>1628</v>
      </c>
      <c r="B523">
        <v>1</v>
      </c>
      <c r="C523" t="s">
        <v>29</v>
      </c>
      <c r="D523" t="str">
        <f t="shared" si="24"/>
        <v>2000000000</v>
      </c>
      <c r="E523" s="2">
        <v>2000000000</v>
      </c>
      <c r="F523" s="4">
        <v>44215</v>
      </c>
      <c r="G523">
        <f t="shared" si="25"/>
        <v>2021</v>
      </c>
      <c r="H523" t="s">
        <v>129</v>
      </c>
      <c r="I523" t="s">
        <v>1629</v>
      </c>
      <c r="J523" t="s">
        <v>22</v>
      </c>
      <c r="K523" t="s">
        <v>23</v>
      </c>
      <c r="L523">
        <v>2014</v>
      </c>
      <c r="M523" t="s">
        <v>1630</v>
      </c>
      <c r="N523" t="str" cm="1">
        <f t="array" ref="N523">_xlfn.IFS(RIGHT(M523,1)="B",SUBSTITUTE(M523,"B","000000000"),RIGHT(M523,1)="M",SUBSTITUTE(M523,"M","000000"))</f>
        <v>$295000000</v>
      </c>
      <c r="O523" s="1" t="str">
        <f t="shared" si="26"/>
        <v>295000000</v>
      </c>
      <c r="P523" s="10">
        <v>295000000</v>
      </c>
      <c r="Q523" t="s">
        <v>1631</v>
      </c>
      <c r="R523" s="2" t="str" cm="1">
        <f t="array" ref="R523:T523">_xlfn.TEXTSPLIT(Q523,",")</f>
        <v>Venrock</v>
      </c>
      <c r="S523" s="2" t="str">
        <v xml:space="preserve"> CVF Capital Partners</v>
      </c>
      <c r="T523" s="2" t="str">
        <v xml:space="preserve"> ARCH Venture Partners</v>
      </c>
      <c r="U523" s="2"/>
    </row>
    <row r="524" spans="1:21" x14ac:dyDescent="0.3">
      <c r="A524" t="s">
        <v>1632</v>
      </c>
      <c r="B524">
        <v>1</v>
      </c>
      <c r="C524" t="s">
        <v>29</v>
      </c>
      <c r="D524" t="str">
        <f t="shared" si="24"/>
        <v>2000000000</v>
      </c>
      <c r="E524" s="2">
        <v>2000000000</v>
      </c>
      <c r="F524" s="4">
        <v>44475</v>
      </c>
      <c r="G524">
        <f t="shared" si="25"/>
        <v>2021</v>
      </c>
      <c r="H524" t="s">
        <v>33</v>
      </c>
      <c r="I524" t="s">
        <v>1633</v>
      </c>
      <c r="J524" t="s">
        <v>89</v>
      </c>
      <c r="K524" t="s">
        <v>15</v>
      </c>
      <c r="L524">
        <v>2017</v>
      </c>
      <c r="M524" t="s">
        <v>1634</v>
      </c>
      <c r="N524" t="str" cm="1">
        <f t="array" ref="N524">_xlfn.IFS(RIGHT(M524,1)="B",SUBSTITUTE(M524,"B","000000000"),RIGHT(M524,1)="M",SUBSTITUTE(M524,"M","000000"))</f>
        <v>$301000000</v>
      </c>
      <c r="O524" s="1" t="str">
        <f t="shared" si="26"/>
        <v>301000000</v>
      </c>
      <c r="P524" s="10">
        <v>301000000</v>
      </c>
      <c r="Q524" t="s">
        <v>1094</v>
      </c>
      <c r="R524" s="2" t="str" cm="1">
        <f t="array" ref="R524:T524">_xlfn.TEXTSPLIT(Q524,",")</f>
        <v>Tiger Global Management</v>
      </c>
      <c r="S524" s="2" t="str">
        <v xml:space="preserve"> Sequoia Capital India</v>
      </c>
      <c r="T524" s="2" t="str">
        <v xml:space="preserve"> Ribbit Capital</v>
      </c>
      <c r="U524" s="2"/>
    </row>
    <row r="525" spans="1:21" x14ac:dyDescent="0.3">
      <c r="A525" t="s">
        <v>1635</v>
      </c>
      <c r="B525">
        <v>1</v>
      </c>
      <c r="C525" t="s">
        <v>29</v>
      </c>
      <c r="D525" t="str">
        <f t="shared" si="24"/>
        <v>2000000000</v>
      </c>
      <c r="E525" s="2">
        <v>2000000000</v>
      </c>
      <c r="F525" s="4">
        <v>44649</v>
      </c>
      <c r="G525">
        <f t="shared" si="25"/>
        <v>2022</v>
      </c>
      <c r="H525" t="s">
        <v>892</v>
      </c>
      <c r="I525" t="s">
        <v>204</v>
      </c>
      <c r="J525" t="s">
        <v>22</v>
      </c>
      <c r="K525" t="s">
        <v>23</v>
      </c>
      <c r="L525">
        <v>2018</v>
      </c>
      <c r="M525" t="s">
        <v>1636</v>
      </c>
      <c r="N525" t="str" cm="1">
        <f t="array" ref="N525">_xlfn.IFS(RIGHT(M525,1)="B",SUBSTITUTE(M525,"B","000000000"),RIGHT(M525,1)="M",SUBSTITUTE(M525,"M","000000"))</f>
        <v>$300000000</v>
      </c>
      <c r="O525" s="1" t="str">
        <f t="shared" si="26"/>
        <v>300000000</v>
      </c>
      <c r="P525" s="10">
        <v>300000000</v>
      </c>
      <c r="Q525" t="s">
        <v>1637</v>
      </c>
      <c r="R525" s="2" t="str" cm="1">
        <f t="array" ref="R525:T525">_xlfn.TEXTSPLIT(Q525,",")</f>
        <v>Sixth Street Partners</v>
      </c>
      <c r="S525" s="2" t="str">
        <v xml:space="preserve"> Declaration Partners</v>
      </c>
      <c r="T525" s="2" t="str">
        <v xml:space="preserve"> Maverick Ventures Israel</v>
      </c>
      <c r="U525" s="2"/>
    </row>
    <row r="526" spans="1:21" x14ac:dyDescent="0.3">
      <c r="A526" t="s">
        <v>1638</v>
      </c>
      <c r="B526">
        <v>1</v>
      </c>
      <c r="C526" t="s">
        <v>29</v>
      </c>
      <c r="D526" t="str">
        <f t="shared" si="24"/>
        <v>2000000000</v>
      </c>
      <c r="E526" s="2">
        <v>2000000000</v>
      </c>
      <c r="F526" s="4">
        <v>44131</v>
      </c>
      <c r="G526">
        <f t="shared" si="25"/>
        <v>2020</v>
      </c>
      <c r="H526" t="s">
        <v>45</v>
      </c>
      <c r="I526" t="s">
        <v>278</v>
      </c>
      <c r="J526" t="s">
        <v>22</v>
      </c>
      <c r="K526" t="s">
        <v>23</v>
      </c>
      <c r="L526">
        <v>2016</v>
      </c>
      <c r="M526" t="s">
        <v>1477</v>
      </c>
      <c r="N526" t="str" cm="1">
        <f t="array" ref="N526">_xlfn.IFS(RIGHT(M526,1)="B",SUBSTITUTE(M526,"B","000000000"),RIGHT(M526,1)="M",SUBSTITUTE(M526,"M","000000"))</f>
        <v>$397000000</v>
      </c>
      <c r="O526" s="1" t="str">
        <f t="shared" si="26"/>
        <v>397000000</v>
      </c>
      <c r="P526" s="10">
        <v>397000000</v>
      </c>
      <c r="Q526" t="s">
        <v>1639</v>
      </c>
      <c r="R526" s="2" t="str" cm="1">
        <f t="array" ref="R526:T526">_xlfn.TEXTSPLIT(Q526,",")</f>
        <v>Foundation Capital</v>
      </c>
      <c r="S526" s="2" t="str">
        <v xml:space="preserve"> Institutional Venture Partners</v>
      </c>
      <c r="T526" s="2" t="str">
        <v xml:space="preserve"> General Catalyst</v>
      </c>
      <c r="U526" s="2"/>
    </row>
    <row r="527" spans="1:21" x14ac:dyDescent="0.3">
      <c r="A527" t="s">
        <v>1640</v>
      </c>
      <c r="B527">
        <v>1</v>
      </c>
      <c r="C527" t="s">
        <v>29</v>
      </c>
      <c r="D527" t="str">
        <f t="shared" si="24"/>
        <v>2000000000</v>
      </c>
      <c r="E527" s="2">
        <v>2000000000</v>
      </c>
      <c r="F527" s="4">
        <v>43868</v>
      </c>
      <c r="G527">
        <f t="shared" si="25"/>
        <v>2020</v>
      </c>
      <c r="H527" t="s">
        <v>27</v>
      </c>
      <c r="I527" t="s">
        <v>1283</v>
      </c>
      <c r="J527" t="s">
        <v>89</v>
      </c>
      <c r="K527" t="s">
        <v>15</v>
      </c>
      <c r="L527">
        <v>2010</v>
      </c>
      <c r="M527" t="s">
        <v>1641</v>
      </c>
      <c r="N527" t="str" cm="1">
        <f t="array" ref="N527">_xlfn.IFS(RIGHT(M527,1)="B",SUBSTITUTE(M527,"B","000000000"),RIGHT(M527,1)="M",SUBSTITUTE(M527,"M","000000"))</f>
        <v>$441000000</v>
      </c>
      <c r="O527" s="1" t="str">
        <f t="shared" si="26"/>
        <v>441000000</v>
      </c>
      <c r="P527" s="10">
        <v>441000000</v>
      </c>
      <c r="Q527" t="s">
        <v>1642</v>
      </c>
      <c r="R527" s="2" t="str" cm="1">
        <f t="array" ref="R527:T527">_xlfn.TEXTSPLIT(Q527,",")</f>
        <v>SoftBank Group</v>
      </c>
      <c r="S527" s="2" t="str">
        <v xml:space="preserve"> SAIF Partners India</v>
      </c>
      <c r="T527" s="2" t="str">
        <v xml:space="preserve"> Valiant Capital Partners</v>
      </c>
      <c r="U527" s="2"/>
    </row>
    <row r="528" spans="1:21" x14ac:dyDescent="0.3">
      <c r="A528" t="s">
        <v>1643</v>
      </c>
      <c r="B528">
        <v>1</v>
      </c>
      <c r="C528" t="s">
        <v>29</v>
      </c>
      <c r="D528" t="str">
        <f t="shared" si="24"/>
        <v>2000000000</v>
      </c>
      <c r="E528" s="2">
        <v>2000000000</v>
      </c>
      <c r="F528" s="4">
        <v>44368</v>
      </c>
      <c r="G528">
        <f t="shared" si="25"/>
        <v>2021</v>
      </c>
      <c r="H528" t="s">
        <v>57</v>
      </c>
      <c r="I528" t="s">
        <v>259</v>
      </c>
      <c r="J528" t="s">
        <v>191</v>
      </c>
      <c r="K528" t="s">
        <v>40</v>
      </c>
      <c r="L528">
        <v>2016</v>
      </c>
      <c r="M528" t="s">
        <v>1644</v>
      </c>
      <c r="N528" t="str" cm="1">
        <f t="array" ref="N528">_xlfn.IFS(RIGHT(M528,1)="B",SUBSTITUTE(M528,"B","000000000"),RIGHT(M528,1)="M",SUBSTITUTE(M528,"M","000000"))</f>
        <v>$593000000</v>
      </c>
      <c r="O528" s="1" t="str">
        <f t="shared" si="26"/>
        <v>593000000</v>
      </c>
      <c r="P528" s="10">
        <v>593000000</v>
      </c>
      <c r="Q528" t="s">
        <v>1645</v>
      </c>
      <c r="R528" s="2" t="str" cm="1">
        <f t="array" ref="R528:T528">_xlfn.TEXTSPLIT(Q528,",")</f>
        <v>Cherry Ventures</v>
      </c>
      <c r="S528" s="2" t="str">
        <v xml:space="preserve"> Northzone Ventures</v>
      </c>
      <c r="T528" s="2" t="str">
        <v xml:space="preserve"> Global Founders Capital</v>
      </c>
      <c r="U528" s="2"/>
    </row>
    <row r="529" spans="1:21" x14ac:dyDescent="0.3">
      <c r="A529" t="s">
        <v>1646</v>
      </c>
      <c r="B529">
        <v>1</v>
      </c>
      <c r="C529" t="s">
        <v>29</v>
      </c>
      <c r="D529" t="str">
        <f t="shared" si="24"/>
        <v>2000000000</v>
      </c>
      <c r="E529" s="2">
        <v>2000000000</v>
      </c>
      <c r="F529" s="4">
        <v>44600</v>
      </c>
      <c r="G529">
        <f t="shared" si="25"/>
        <v>2022</v>
      </c>
      <c r="H529" t="s">
        <v>33</v>
      </c>
      <c r="I529" t="s">
        <v>52</v>
      </c>
      <c r="J529" t="s">
        <v>53</v>
      </c>
      <c r="K529" t="s">
        <v>40</v>
      </c>
      <c r="L529">
        <v>2011</v>
      </c>
      <c r="M529" t="s">
        <v>1647</v>
      </c>
      <c r="N529" t="str" cm="1">
        <f t="array" ref="N529">_xlfn.IFS(RIGHT(M529,1)="B",SUBSTITUTE(M529,"B","000000000"),RIGHT(M529,1)="M",SUBSTITUTE(M529,"M","000000"))</f>
        <v>$529000000</v>
      </c>
      <c r="O529" s="1" t="str">
        <f t="shared" si="26"/>
        <v>529000000</v>
      </c>
      <c r="P529" s="10">
        <v>529000000</v>
      </c>
      <c r="Q529" t="s">
        <v>1648</v>
      </c>
      <c r="R529" s="2" t="str" cm="1">
        <f t="array" ref="R529:T529">_xlfn.TEXTSPLIT(Q529,",")</f>
        <v>Accel</v>
      </c>
      <c r="S529" s="2" t="str">
        <v xml:space="preserve"> Passion Capital</v>
      </c>
      <c r="T529" s="2" t="str">
        <v xml:space="preserve"> Balderton Capital</v>
      </c>
      <c r="U529" s="2"/>
    </row>
    <row r="530" spans="1:21" x14ac:dyDescent="0.3">
      <c r="A530" t="s">
        <v>1649</v>
      </c>
      <c r="B530">
        <v>1</v>
      </c>
      <c r="C530" t="s">
        <v>29</v>
      </c>
      <c r="D530" t="str">
        <f t="shared" si="24"/>
        <v>2000000000</v>
      </c>
      <c r="E530" s="2">
        <v>2000000000</v>
      </c>
      <c r="F530" s="4">
        <v>43040</v>
      </c>
      <c r="G530">
        <f t="shared" si="25"/>
        <v>2017</v>
      </c>
      <c r="H530" t="s">
        <v>45</v>
      </c>
      <c r="I530" t="s">
        <v>133</v>
      </c>
      <c r="J530" t="s">
        <v>22</v>
      </c>
      <c r="K530" t="s">
        <v>23</v>
      </c>
      <c r="L530">
        <v>2011</v>
      </c>
      <c r="M530" t="s">
        <v>1650</v>
      </c>
      <c r="N530" t="str" cm="1">
        <f t="array" ref="N530">_xlfn.IFS(RIGHT(M530,1)="B",SUBSTITUTE(M530,"B","000000000"),RIGHT(M530,1)="M",SUBSTITUTE(M530,"M","000000"))</f>
        <v>$349000000</v>
      </c>
      <c r="O530" s="1" t="str">
        <f t="shared" si="26"/>
        <v>349000000</v>
      </c>
      <c r="P530" s="10">
        <v>349000000</v>
      </c>
      <c r="Q530" t="s">
        <v>1651</v>
      </c>
      <c r="R530" s="2" t="str" cm="1">
        <f t="array" ref="R530:T530">_xlfn.TEXTSPLIT(Q530,",")</f>
        <v>FirstMark Capital</v>
      </c>
      <c r="S530" s="2" t="str">
        <v xml:space="preserve"> Tiger Global Management</v>
      </c>
      <c r="T530" s="2" t="str">
        <v xml:space="preserve"> ICONIQ Capital</v>
      </c>
      <c r="U530" s="2"/>
    </row>
    <row r="531" spans="1:21" x14ac:dyDescent="0.3">
      <c r="A531" t="s">
        <v>1652</v>
      </c>
      <c r="B531">
        <v>1</v>
      </c>
      <c r="C531" t="s">
        <v>29</v>
      </c>
      <c r="D531" t="str">
        <f t="shared" si="24"/>
        <v>2000000000</v>
      </c>
      <c r="E531" s="2">
        <v>2000000000</v>
      </c>
      <c r="F531" s="4">
        <v>44634</v>
      </c>
      <c r="G531">
        <f t="shared" si="25"/>
        <v>2022</v>
      </c>
      <c r="H531" t="s">
        <v>33</v>
      </c>
      <c r="I531" t="s">
        <v>1653</v>
      </c>
      <c r="J531" t="s">
        <v>22</v>
      </c>
      <c r="K531" t="s">
        <v>23</v>
      </c>
      <c r="L531">
        <v>2019</v>
      </c>
      <c r="M531" t="s">
        <v>1654</v>
      </c>
      <c r="N531" t="str" cm="1">
        <f t="array" ref="N531">_xlfn.IFS(RIGHT(M531,1)="B",SUBSTITUTE(M531,"B","000000000"),RIGHT(M531,1)="M",SUBSTITUTE(M531,"M","000000"))</f>
        <v>$268000000</v>
      </c>
      <c r="O531" s="1" t="str">
        <f t="shared" si="26"/>
        <v>268000000</v>
      </c>
      <c r="P531" s="10">
        <v>268000000</v>
      </c>
      <c r="Q531" t="s">
        <v>1655</v>
      </c>
      <c r="R531" s="2" t="str" cm="1">
        <f t="array" ref="R531:T531">_xlfn.TEXTSPLIT(Q531,",")</f>
        <v>Tencent Holdings</v>
      </c>
      <c r="S531" s="2" t="str">
        <v xml:space="preserve"> CRV</v>
      </c>
      <c r="T531" s="2" t="str">
        <v xml:space="preserve"> Clocktower Technology Ventures</v>
      </c>
      <c r="U531" s="2"/>
    </row>
    <row r="532" spans="1:21" x14ac:dyDescent="0.3">
      <c r="A532" t="s">
        <v>1656</v>
      </c>
      <c r="B532">
        <v>1</v>
      </c>
      <c r="C532" t="s">
        <v>29</v>
      </c>
      <c r="D532" t="str">
        <f t="shared" si="24"/>
        <v>2000000000</v>
      </c>
      <c r="E532" s="2">
        <v>2000000000</v>
      </c>
      <c r="F532" s="4">
        <v>44495</v>
      </c>
      <c r="G532">
        <f t="shared" si="25"/>
        <v>2021</v>
      </c>
      <c r="H532" t="s">
        <v>45</v>
      </c>
      <c r="I532" t="s">
        <v>342</v>
      </c>
      <c r="J532" t="s">
        <v>22</v>
      </c>
      <c r="K532" t="s">
        <v>23</v>
      </c>
      <c r="L532">
        <v>2013</v>
      </c>
      <c r="M532" t="s">
        <v>935</v>
      </c>
      <c r="N532" t="str" cm="1">
        <f t="array" ref="N532">_xlfn.IFS(RIGHT(M532,1)="B",SUBSTITUTE(M532,"B","000000000"),RIGHT(M532,1)="M",SUBSTITUTE(M532,"M","000000"))</f>
        <v>$507000000</v>
      </c>
      <c r="O532" s="1" t="str">
        <f t="shared" si="26"/>
        <v>507000000</v>
      </c>
      <c r="P532" s="10">
        <v>507000000</v>
      </c>
      <c r="Q532" t="s">
        <v>1657</v>
      </c>
      <c r="R532" s="2" t="str" cm="1">
        <f t="array" ref="R532:T532">_xlfn.TEXTSPLIT(Q532,",")</f>
        <v>GSR Ventures</v>
      </c>
      <c r="S532" s="2" t="str">
        <v xml:space="preserve"> Sapphire Ventures</v>
      </c>
      <c r="T532" s="2" t="str">
        <v xml:space="preserve"> Streamlined Ventures</v>
      </c>
      <c r="U532" s="2"/>
    </row>
    <row r="533" spans="1:21" x14ac:dyDescent="0.3">
      <c r="A533" t="s">
        <v>1658</v>
      </c>
      <c r="B533">
        <v>1</v>
      </c>
      <c r="C533" t="s">
        <v>29</v>
      </c>
      <c r="D533" t="str">
        <f t="shared" si="24"/>
        <v>2000000000</v>
      </c>
      <c r="E533" s="2">
        <v>2000000000</v>
      </c>
      <c r="F533" s="4">
        <v>44377</v>
      </c>
      <c r="G533">
        <f t="shared" si="25"/>
        <v>2021</v>
      </c>
      <c r="H533" t="s">
        <v>12</v>
      </c>
      <c r="I533" t="s">
        <v>249</v>
      </c>
      <c r="J533" t="s">
        <v>22</v>
      </c>
      <c r="K533" t="s">
        <v>23</v>
      </c>
      <c r="L533">
        <v>2016</v>
      </c>
      <c r="M533" t="s">
        <v>1600</v>
      </c>
      <c r="N533" t="str" cm="1">
        <f t="array" ref="N533">_xlfn.IFS(RIGHT(M533,1)="B",SUBSTITUTE(M533,"B","000000000"),RIGHT(M533,1)="M",SUBSTITUTE(M533,"M","000000"))</f>
        <v>$305000000</v>
      </c>
      <c r="O533" s="1" t="str">
        <f t="shared" si="26"/>
        <v>305000000</v>
      </c>
      <c r="P533" s="10">
        <v>305000000</v>
      </c>
      <c r="Q533" t="s">
        <v>1659</v>
      </c>
      <c r="R533" s="2" t="str" cm="1">
        <f t="array" ref="R533:T533">_xlfn.TEXTSPLIT(Q533,",")</f>
        <v>Lightspeed Venture Partners</v>
      </c>
      <c r="S533" s="2" t="str">
        <v xml:space="preserve"> Sapphire Ventures</v>
      </c>
      <c r="T533" s="2" t="str">
        <v xml:space="preserve"> Kleiner Perkins Caufield &amp; Byers</v>
      </c>
      <c r="U533" s="2"/>
    </row>
    <row r="534" spans="1:21" x14ac:dyDescent="0.3">
      <c r="A534" t="s">
        <v>1660</v>
      </c>
      <c r="B534">
        <v>1</v>
      </c>
      <c r="C534" t="s">
        <v>29</v>
      </c>
      <c r="D534" t="str">
        <f t="shared" si="24"/>
        <v>2000000000</v>
      </c>
      <c r="E534" s="2">
        <v>2000000000</v>
      </c>
      <c r="F534" s="4">
        <v>44209</v>
      </c>
      <c r="G534">
        <f t="shared" si="25"/>
        <v>2021</v>
      </c>
      <c r="H534" t="s">
        <v>33</v>
      </c>
      <c r="I534" t="s">
        <v>1115</v>
      </c>
      <c r="J534" t="s">
        <v>22</v>
      </c>
      <c r="K534" t="s">
        <v>23</v>
      </c>
      <c r="L534">
        <v>2010</v>
      </c>
      <c r="M534" t="s">
        <v>796</v>
      </c>
      <c r="N534" t="str" cm="1">
        <f t="array" ref="N534">_xlfn.IFS(RIGHT(M534,1)="B",SUBSTITUTE(M534,"B","000000000"),RIGHT(M534,1)="M",SUBSTITUTE(M534,"M","000000"))</f>
        <v>$450000000</v>
      </c>
      <c r="O534" s="1" t="str">
        <f t="shared" si="26"/>
        <v>450000000</v>
      </c>
      <c r="P534" s="10">
        <v>450000000</v>
      </c>
      <c r="Q534" t="s">
        <v>1661</v>
      </c>
      <c r="R534" s="2" t="str" cm="1">
        <f t="array" ref="R534:T534">_xlfn.TEXTSPLIT(Q534,",")</f>
        <v>Point72 Ventures</v>
      </c>
      <c r="S534" s="2" t="str">
        <v xml:space="preserve"> Pelion Venture Partners</v>
      </c>
      <c r="T534" s="2" t="str">
        <v xml:space="preserve"> Commerce Ventures</v>
      </c>
      <c r="U534" s="2"/>
    </row>
    <row r="535" spans="1:21" x14ac:dyDescent="0.3">
      <c r="A535" t="s">
        <v>1662</v>
      </c>
      <c r="B535">
        <v>1</v>
      </c>
      <c r="C535" t="s">
        <v>29</v>
      </c>
      <c r="D535" t="str">
        <f t="shared" si="24"/>
        <v>2000000000</v>
      </c>
      <c r="E535" s="2">
        <v>2000000000</v>
      </c>
      <c r="F535" s="4">
        <v>44567</v>
      </c>
      <c r="G535">
        <f t="shared" si="25"/>
        <v>2022</v>
      </c>
      <c r="H535" t="s">
        <v>33</v>
      </c>
      <c r="I535" t="s">
        <v>52</v>
      </c>
      <c r="J535" t="s">
        <v>53</v>
      </c>
      <c r="K535" t="s">
        <v>40</v>
      </c>
      <c r="L535">
        <v>2016</v>
      </c>
      <c r="M535" t="s">
        <v>911</v>
      </c>
      <c r="N535" t="str" cm="1">
        <f t="array" ref="N535">_xlfn.IFS(RIGHT(M535,1)="B",SUBSTITUTE(M535,"B","000000000"),RIGHT(M535,1)="M",SUBSTITUTE(M535,"M","000000"))</f>
        <v>$496000000</v>
      </c>
      <c r="O535" s="1" t="str">
        <f t="shared" si="26"/>
        <v>496000000</v>
      </c>
      <c r="P535" s="10">
        <v>496000000</v>
      </c>
      <c r="Q535" t="s">
        <v>1663</v>
      </c>
      <c r="R535" s="2" t="str" cm="1">
        <f t="array" ref="R535:T535">_xlfn.TEXTSPLIT(Q535,",")</f>
        <v>Accel</v>
      </c>
      <c r="S535" s="2" t="str">
        <v xml:space="preserve"> frst</v>
      </c>
      <c r="T535" s="2" t="str">
        <v xml:space="preserve"> Kima Ventures</v>
      </c>
      <c r="U535" s="2"/>
    </row>
    <row r="536" spans="1:21" x14ac:dyDescent="0.3">
      <c r="A536" t="s">
        <v>1664</v>
      </c>
      <c r="B536">
        <v>1</v>
      </c>
      <c r="C536" t="s">
        <v>29</v>
      </c>
      <c r="D536" t="str">
        <f t="shared" si="24"/>
        <v>2000000000</v>
      </c>
      <c r="E536" s="2">
        <v>2000000000</v>
      </c>
      <c r="F536" s="4">
        <v>44322</v>
      </c>
      <c r="G536">
        <f t="shared" si="25"/>
        <v>2021</v>
      </c>
      <c r="H536" t="s">
        <v>33</v>
      </c>
      <c r="I536" t="s">
        <v>364</v>
      </c>
      <c r="J536" t="s">
        <v>22</v>
      </c>
      <c r="K536" t="s">
        <v>23</v>
      </c>
      <c r="L536">
        <v>2017</v>
      </c>
      <c r="M536" t="s">
        <v>1555</v>
      </c>
      <c r="N536" t="str" cm="1">
        <f t="array" ref="N536">_xlfn.IFS(RIGHT(M536,1)="B",SUBSTITUTE(M536,"B","000000000"),RIGHT(M536,1)="M",SUBSTITUTE(M536,"M","000000"))</f>
        <v>$277000000</v>
      </c>
      <c r="O536" s="1" t="str">
        <f t="shared" si="26"/>
        <v>277000000</v>
      </c>
      <c r="P536" s="10">
        <v>277000000</v>
      </c>
      <c r="Q536" t="s">
        <v>1665</v>
      </c>
      <c r="R536" s="2" t="str" cm="1">
        <f t="array" ref="R536:T536">_xlfn.TEXTSPLIT(Q536,",")</f>
        <v>ICONIQ Growth</v>
      </c>
      <c r="S536" s="2" t="str">
        <v xml:space="preserve"> Bain Capital Ventures</v>
      </c>
      <c r="T536" s="2" t="str">
        <v xml:space="preserve"> Summit Partners</v>
      </c>
      <c r="U536" s="2"/>
    </row>
    <row r="537" spans="1:21" x14ac:dyDescent="0.3">
      <c r="A537" t="s">
        <v>1666</v>
      </c>
      <c r="B537">
        <v>1</v>
      </c>
      <c r="C537" t="s">
        <v>29</v>
      </c>
      <c r="D537" t="str">
        <f t="shared" si="24"/>
        <v>2000000000</v>
      </c>
      <c r="E537" s="2">
        <v>2000000000</v>
      </c>
      <c r="F537" s="4">
        <v>44630</v>
      </c>
      <c r="G537">
        <f t="shared" si="25"/>
        <v>2022</v>
      </c>
      <c r="H537" t="s">
        <v>33</v>
      </c>
      <c r="I537" t="s">
        <v>396</v>
      </c>
      <c r="J537" t="s">
        <v>22</v>
      </c>
      <c r="K537" t="s">
        <v>23</v>
      </c>
      <c r="L537">
        <v>2015</v>
      </c>
      <c r="M537" t="s">
        <v>1667</v>
      </c>
      <c r="N537" t="str" cm="1">
        <f t="array" ref="N537">_xlfn.IFS(RIGHT(M537,1)="B",SUBSTITUTE(M537,"B","000000000"),RIGHT(M537,1)="M",SUBSTITUTE(M537,"M","000000"))</f>
        <v>$365000000</v>
      </c>
      <c r="O537" s="1" t="str">
        <f t="shared" si="26"/>
        <v>365000000</v>
      </c>
      <c r="P537" s="10">
        <v>365000000</v>
      </c>
      <c r="Q537" t="s">
        <v>1668</v>
      </c>
      <c r="R537" s="2" t="str" cm="1">
        <f t="array" ref="R537:T537">_xlfn.TEXTSPLIT(Q537,",")</f>
        <v>Khosla Ventures</v>
      </c>
      <c r="S537" s="2" t="str">
        <v xml:space="preserve"> Bain Capital Ventures</v>
      </c>
      <c r="T537" s="2" t="str">
        <v xml:space="preserve"> Lightspeed Venture Partners</v>
      </c>
      <c r="U537" s="2"/>
    </row>
    <row r="538" spans="1:21" x14ac:dyDescent="0.3">
      <c r="A538" t="s">
        <v>1669</v>
      </c>
      <c r="B538">
        <v>1</v>
      </c>
      <c r="C538" t="s">
        <v>29</v>
      </c>
      <c r="D538" t="str">
        <f t="shared" si="24"/>
        <v>2000000000</v>
      </c>
      <c r="E538" s="2">
        <v>2000000000</v>
      </c>
      <c r="F538" s="4">
        <v>44313</v>
      </c>
      <c r="G538">
        <f t="shared" si="25"/>
        <v>2021</v>
      </c>
      <c r="H538" t="s">
        <v>27</v>
      </c>
      <c r="I538" t="s">
        <v>555</v>
      </c>
      <c r="J538" t="s">
        <v>89</v>
      </c>
      <c r="K538" t="s">
        <v>15</v>
      </c>
      <c r="L538">
        <v>2014</v>
      </c>
      <c r="M538" t="s">
        <v>549</v>
      </c>
      <c r="N538" t="str" cm="1">
        <f t="array" ref="N538">_xlfn.IFS(RIGHT(M538,1)="B",SUBSTITUTE(M538,"B","000000000"),RIGHT(M538,1)="M",SUBSTITUTE(M538,"M","000000"))</f>
        <v>$371000000</v>
      </c>
      <c r="O538" s="1" t="str">
        <f t="shared" si="26"/>
        <v>371000000</v>
      </c>
      <c r="P538" s="10">
        <v>371000000</v>
      </c>
      <c r="Q538" t="s">
        <v>1670</v>
      </c>
      <c r="R538" s="2" t="str" cm="1">
        <f t="array" ref="R538:T538">_xlfn.TEXTSPLIT(Q538,",")</f>
        <v>VY Capital</v>
      </c>
      <c r="S538" s="2" t="str">
        <v xml:space="preserve"> Accel</v>
      </c>
      <c r="T538" s="2" t="str">
        <v xml:space="preserve"> Elevation Capital</v>
      </c>
      <c r="U538" s="2"/>
    </row>
    <row r="539" spans="1:21" x14ac:dyDescent="0.3">
      <c r="A539" t="s">
        <v>1671</v>
      </c>
      <c r="B539">
        <v>1</v>
      </c>
      <c r="C539" t="s">
        <v>29</v>
      </c>
      <c r="D539" t="str">
        <f t="shared" si="24"/>
        <v>2000000000</v>
      </c>
      <c r="E539" s="2">
        <v>2000000000</v>
      </c>
      <c r="F539" s="4">
        <v>44546</v>
      </c>
      <c r="G539">
        <f t="shared" si="25"/>
        <v>2021</v>
      </c>
      <c r="H539" t="s">
        <v>45</v>
      </c>
      <c r="I539" t="s">
        <v>133</v>
      </c>
      <c r="J539" t="s">
        <v>22</v>
      </c>
      <c r="K539" t="s">
        <v>23</v>
      </c>
      <c r="L539">
        <v>2012</v>
      </c>
      <c r="M539" t="s">
        <v>1058</v>
      </c>
      <c r="N539" t="str" cm="1">
        <f t="array" ref="N539">_xlfn.IFS(RIGHT(M539,1)="B",SUBSTITUTE(M539,"B","000000000"),RIGHT(M539,1)="M",SUBSTITUTE(M539,"M","000000"))</f>
        <v>$487000000</v>
      </c>
      <c r="O539" s="1" t="str">
        <f t="shared" si="26"/>
        <v>487000000</v>
      </c>
      <c r="P539" s="10">
        <v>487000000</v>
      </c>
      <c r="Q539" t="s">
        <v>1672</v>
      </c>
      <c r="R539" s="2" t="str" cm="1">
        <f t="array" ref="R539:T539">_xlfn.TEXTSPLIT(Q539,",")</f>
        <v>Square Peg Capital</v>
      </c>
      <c r="S539" s="2" t="str">
        <v xml:space="preserve"> TDM Growth Partners</v>
      </c>
      <c r="T539" s="2" t="str">
        <v xml:space="preserve"> Tiger Global Management</v>
      </c>
      <c r="U539" s="2"/>
    </row>
    <row r="540" spans="1:21" x14ac:dyDescent="0.3">
      <c r="A540" t="s">
        <v>1673</v>
      </c>
      <c r="B540">
        <v>1</v>
      </c>
      <c r="C540" t="s">
        <v>29</v>
      </c>
      <c r="D540" t="str">
        <f t="shared" si="24"/>
        <v>2000000000</v>
      </c>
      <c r="E540" s="2">
        <v>2000000000</v>
      </c>
      <c r="F540" s="4">
        <v>44263</v>
      </c>
      <c r="G540">
        <f t="shared" si="25"/>
        <v>2021</v>
      </c>
      <c r="H540" t="s">
        <v>33</v>
      </c>
      <c r="I540" t="s">
        <v>52</v>
      </c>
      <c r="J540" t="s">
        <v>53</v>
      </c>
      <c r="K540" t="s">
        <v>40</v>
      </c>
      <c r="L540">
        <v>2014</v>
      </c>
      <c r="M540" t="s">
        <v>1674</v>
      </c>
      <c r="N540" t="str" cm="1">
        <f t="array" ref="N540">_xlfn.IFS(RIGHT(M540,1)="B",SUBSTITUTE(M540,"B","000000000"),RIGHT(M540,1)="M",SUBSTITUTE(M540,"M","000000"))</f>
        <v>$791000000</v>
      </c>
      <c r="O540" s="1" t="str">
        <f t="shared" si="26"/>
        <v>791000000</v>
      </c>
      <c r="P540" s="10">
        <v>791000000</v>
      </c>
      <c r="Q540" t="s">
        <v>1675</v>
      </c>
      <c r="R540" s="2" t="str" cm="1">
        <f t="array" ref="R540:T540">_xlfn.TEXTSPLIT(Q540,",")</f>
        <v>JTC Group</v>
      </c>
      <c r="S540" s="2" t="str">
        <v xml:space="preserve"> Qatar Investment Authority</v>
      </c>
      <c r="T540" s="2" t="str">
        <v xml:space="preserve"> Fidelity Investment</v>
      </c>
      <c r="U540" s="2"/>
    </row>
    <row r="541" spans="1:21" x14ac:dyDescent="0.3">
      <c r="A541" t="s">
        <v>1676</v>
      </c>
      <c r="B541">
        <v>1</v>
      </c>
      <c r="C541" t="s">
        <v>29</v>
      </c>
      <c r="D541" t="str">
        <f t="shared" si="24"/>
        <v>2000000000</v>
      </c>
      <c r="E541" s="2">
        <v>2000000000</v>
      </c>
      <c r="F541" s="4">
        <v>44571</v>
      </c>
      <c r="G541">
        <f t="shared" si="25"/>
        <v>2022</v>
      </c>
      <c r="H541" t="s">
        <v>27</v>
      </c>
      <c r="I541" t="s">
        <v>391</v>
      </c>
      <c r="J541" t="s">
        <v>392</v>
      </c>
      <c r="K541" t="s">
        <v>40</v>
      </c>
      <c r="L541">
        <v>2019</v>
      </c>
      <c r="M541" t="s">
        <v>1572</v>
      </c>
      <c r="N541" t="str" cm="1">
        <f t="array" ref="N541">_xlfn.IFS(RIGHT(M541,1)="B",SUBSTITUTE(M541,"B","000000000"),RIGHT(M541,1)="M",SUBSTITUTE(M541,"M","000000"))</f>
        <v>$422000000</v>
      </c>
      <c r="O541" s="1" t="str">
        <f t="shared" si="26"/>
        <v>422000000</v>
      </c>
      <c r="P541" s="10">
        <v>422000000</v>
      </c>
      <c r="Q541" t="s">
        <v>1677</v>
      </c>
      <c r="R541" s="2" t="str" cm="1">
        <f t="array" ref="R541:T541">_xlfn.TEXTSPLIT(Q541,",")</f>
        <v>Global Founders Capital</v>
      </c>
      <c r="S541" s="2" t="str">
        <v xml:space="preserve"> Aglae Ventures</v>
      </c>
      <c r="T541" s="2" t="str">
        <v xml:space="preserve"> Alven Capital</v>
      </c>
      <c r="U541" s="2"/>
    </row>
    <row r="542" spans="1:21" x14ac:dyDescent="0.3">
      <c r="A542" t="s">
        <v>1678</v>
      </c>
      <c r="B542">
        <v>1</v>
      </c>
      <c r="C542" t="s">
        <v>29</v>
      </c>
      <c r="D542" t="str">
        <f t="shared" si="24"/>
        <v>2000000000</v>
      </c>
      <c r="E542" s="2">
        <v>2000000000</v>
      </c>
      <c r="F542" s="4">
        <v>43453</v>
      </c>
      <c r="G542">
        <f t="shared" si="25"/>
        <v>2018</v>
      </c>
      <c r="H542" t="s">
        <v>12</v>
      </c>
      <c r="I542" t="s">
        <v>13</v>
      </c>
      <c r="J542" t="s">
        <v>14</v>
      </c>
      <c r="K542" t="s">
        <v>15</v>
      </c>
      <c r="L542">
        <v>2015</v>
      </c>
      <c r="M542" t="s">
        <v>146</v>
      </c>
      <c r="N542" t="str" cm="1">
        <f t="array" ref="N542">_xlfn.IFS(RIGHT(M542,1)="B",SUBSTITUTE(M542,"B","000000000"),RIGHT(M542,1)="M",SUBSTITUTE(M542,"M","000000"))</f>
        <v>$1000000000</v>
      </c>
      <c r="O542" s="1" t="str">
        <f t="shared" si="26"/>
        <v>1000000000</v>
      </c>
      <c r="P542" s="10">
        <v>1000000000</v>
      </c>
      <c r="Q542" t="s">
        <v>1679</v>
      </c>
      <c r="R542" s="2" t="str" cm="1">
        <f t="array" ref="R542:T542">_xlfn.TEXTSPLIT(Q542,",")</f>
        <v>Sequoia Capital China</v>
      </c>
      <c r="S542" s="2" t="str">
        <v xml:space="preserve"> China Construction Bank</v>
      </c>
      <c r="T542" s="2" t="str">
        <v xml:space="preserve"> Bank of China</v>
      </c>
      <c r="U542" s="2"/>
    </row>
    <row r="543" spans="1:21" x14ac:dyDescent="0.3">
      <c r="A543" t="s">
        <v>1680</v>
      </c>
      <c r="B543">
        <v>1</v>
      </c>
      <c r="C543" t="s">
        <v>29</v>
      </c>
      <c r="D543" t="str">
        <f t="shared" si="24"/>
        <v>2000000000</v>
      </c>
      <c r="E543" s="2">
        <v>2000000000</v>
      </c>
      <c r="F543" s="4">
        <v>44462</v>
      </c>
      <c r="G543">
        <f t="shared" si="25"/>
        <v>2021</v>
      </c>
      <c r="H543" t="s">
        <v>12</v>
      </c>
      <c r="J543" t="s">
        <v>583</v>
      </c>
      <c r="K543" t="s">
        <v>15</v>
      </c>
      <c r="L543">
        <v>2016</v>
      </c>
      <c r="M543" t="s">
        <v>1163</v>
      </c>
      <c r="N543" t="str" cm="1">
        <f t="array" ref="N543">_xlfn.IFS(RIGHT(M543,1)="B",SUBSTITUTE(M543,"B","000000000"),RIGHT(M543,1)="M",SUBSTITUTE(M543,"M","000000"))</f>
        <v>$536000000</v>
      </c>
      <c r="O543" s="1" t="str">
        <f t="shared" si="26"/>
        <v>536000000</v>
      </c>
      <c r="P543" s="10">
        <v>536000000</v>
      </c>
      <c r="Q543" t="s">
        <v>1681</v>
      </c>
      <c r="R543" s="2" t="str" cm="1">
        <f t="array" ref="R543:T543">_xlfn.TEXTSPLIT(Q543,",")</f>
        <v>Vision Plus Capital</v>
      </c>
      <c r="S543" s="2" t="str">
        <v xml:space="preserve"> GSR Ventures</v>
      </c>
      <c r="T543" s="2" t="str">
        <v xml:space="preserve"> ZhenFund</v>
      </c>
      <c r="U543" s="2"/>
    </row>
    <row r="544" spans="1:21" x14ac:dyDescent="0.3">
      <c r="A544" t="s">
        <v>1682</v>
      </c>
      <c r="B544">
        <v>1</v>
      </c>
      <c r="C544" t="s">
        <v>29</v>
      </c>
      <c r="D544" t="str">
        <f t="shared" si="24"/>
        <v>2000000000</v>
      </c>
      <c r="E544" s="2">
        <v>2000000000</v>
      </c>
      <c r="F544" s="4">
        <v>44487</v>
      </c>
      <c r="G544">
        <f t="shared" si="25"/>
        <v>2021</v>
      </c>
      <c r="H544" t="s">
        <v>45</v>
      </c>
      <c r="I544" t="s">
        <v>414</v>
      </c>
      <c r="J544" t="s">
        <v>415</v>
      </c>
      <c r="K544" t="s">
        <v>40</v>
      </c>
      <c r="L544">
        <v>2016</v>
      </c>
      <c r="M544" t="s">
        <v>1683</v>
      </c>
      <c r="N544" t="str" cm="1">
        <f t="array" ref="N544">_xlfn.IFS(RIGHT(M544,1)="B",SUBSTITUTE(M544,"B","000000000"),RIGHT(M544,1)="M",SUBSTITUTE(M544,"M","000000"))</f>
        <v>$210000000</v>
      </c>
      <c r="O544" s="1" t="str">
        <f t="shared" si="26"/>
        <v>210000000</v>
      </c>
      <c r="P544" s="10">
        <v>210000000</v>
      </c>
      <c r="Q544" t="s">
        <v>1684</v>
      </c>
      <c r="R544" s="2" t="str" cm="1">
        <f t="array" ref="R544:T544">_xlfn.TEXTSPLIT(Q544,",")</f>
        <v>Institutional Venture Partners</v>
      </c>
      <c r="S544" s="2" t="str">
        <v xml:space="preserve"> Atomico</v>
      </c>
      <c r="T544" s="2" t="str">
        <v xml:space="preserve"> Earlybird Venture Capital</v>
      </c>
      <c r="U544" s="2"/>
    </row>
    <row r="545" spans="1:21" x14ac:dyDescent="0.3">
      <c r="A545" t="s">
        <v>1685</v>
      </c>
      <c r="B545">
        <v>1</v>
      </c>
      <c r="C545" t="s">
        <v>29</v>
      </c>
      <c r="D545" t="str">
        <f t="shared" si="24"/>
        <v>2000000000</v>
      </c>
      <c r="E545" s="2">
        <v>2000000000</v>
      </c>
      <c r="F545" s="4">
        <v>44607</v>
      </c>
      <c r="G545">
        <f t="shared" si="25"/>
        <v>2022</v>
      </c>
      <c r="H545" t="s">
        <v>27</v>
      </c>
      <c r="I545" t="s">
        <v>93</v>
      </c>
      <c r="J545" t="s">
        <v>94</v>
      </c>
      <c r="K545" t="s">
        <v>15</v>
      </c>
      <c r="L545">
        <v>2014</v>
      </c>
      <c r="M545" t="s">
        <v>1686</v>
      </c>
      <c r="N545" t="str" cm="1">
        <f t="array" ref="N545">_xlfn.IFS(RIGHT(M545,1)="B",SUBSTITUTE(M545,"B","000000000"),RIGHT(M545,1)="M",SUBSTITUTE(M545,"M","000000"))</f>
        <v>$438000000</v>
      </c>
      <c r="O545" s="1" t="str">
        <f t="shared" si="26"/>
        <v>438000000</v>
      </c>
      <c r="P545" s="10">
        <v>438000000</v>
      </c>
      <c r="Q545" t="s">
        <v>1687</v>
      </c>
      <c r="R545" s="2" t="str" cm="1">
        <f t="array" ref="R545:T545">_xlfn.TEXTSPLIT(Q545,",")</f>
        <v>DCM Ventures</v>
      </c>
      <c r="S545" s="2" t="str">
        <v xml:space="preserve"> IDG Capital</v>
      </c>
      <c r="T545" s="2" t="str">
        <v xml:space="preserve"> Siam Commercial Bank</v>
      </c>
      <c r="U545" s="2"/>
    </row>
    <row r="546" spans="1:21" x14ac:dyDescent="0.3">
      <c r="A546" t="s">
        <v>1688</v>
      </c>
      <c r="B546">
        <v>1</v>
      </c>
      <c r="C546" t="s">
        <v>29</v>
      </c>
      <c r="D546" t="str">
        <f t="shared" si="24"/>
        <v>2000000000</v>
      </c>
      <c r="E546" s="2">
        <v>2000000000</v>
      </c>
      <c r="F546" s="4">
        <v>43977</v>
      </c>
      <c r="G546">
        <f t="shared" si="25"/>
        <v>2020</v>
      </c>
      <c r="H546" t="s">
        <v>20</v>
      </c>
      <c r="I546" t="s">
        <v>1689</v>
      </c>
      <c r="J546" t="s">
        <v>22</v>
      </c>
      <c r="K546" t="s">
        <v>23</v>
      </c>
      <c r="L546">
        <v>2012</v>
      </c>
      <c r="M546" t="s">
        <v>1210</v>
      </c>
      <c r="N546" t="str" cm="1">
        <f t="array" ref="N546">_xlfn.IFS(RIGHT(M546,1)="B",SUBSTITUTE(M546,"B","000000000"),RIGHT(M546,1)="M",SUBSTITUTE(M546,"M","000000"))</f>
        <v>$640000000</v>
      </c>
      <c r="O546" s="1" t="str">
        <f t="shared" si="26"/>
        <v>640000000</v>
      </c>
      <c r="P546" s="10">
        <v>640000000</v>
      </c>
      <c r="Q546" t="s">
        <v>1690</v>
      </c>
      <c r="R546" s="2" t="str" cm="1">
        <f t="array" ref="R546:T546">_xlfn.TEXTSPLIT(Q546,",")</f>
        <v>Upfront Ventures</v>
      </c>
      <c r="S546" s="2" t="str">
        <v xml:space="preserve"> Tao Capital Partners</v>
      </c>
      <c r="T546" s="2" t="str">
        <v xml:space="preserve"> Andreessen Horowitz</v>
      </c>
      <c r="U546" s="2"/>
    </row>
    <row r="547" spans="1:21" x14ac:dyDescent="0.3">
      <c r="A547" t="s">
        <v>1691</v>
      </c>
      <c r="B547">
        <v>1</v>
      </c>
      <c r="C547" t="s">
        <v>29</v>
      </c>
      <c r="D547" t="str">
        <f t="shared" si="24"/>
        <v>2000000000</v>
      </c>
      <c r="E547" s="2">
        <v>2000000000</v>
      </c>
      <c r="F547" s="4">
        <v>43851</v>
      </c>
      <c r="G547">
        <f t="shared" si="25"/>
        <v>2020</v>
      </c>
      <c r="H547" t="s">
        <v>265</v>
      </c>
      <c r="I547" t="s">
        <v>34</v>
      </c>
      <c r="J547" t="s">
        <v>22</v>
      </c>
      <c r="K547" t="s">
        <v>23</v>
      </c>
      <c r="L547">
        <v>2011</v>
      </c>
      <c r="M547" t="s">
        <v>1692</v>
      </c>
      <c r="N547" t="str" cm="1">
        <f t="array" ref="N547">_xlfn.IFS(RIGHT(M547,1)="B",SUBSTITUTE(M547,"B","000000000"),RIGHT(M547,1)="M",SUBSTITUTE(M547,"M","000000"))</f>
        <v>$293000000</v>
      </c>
      <c r="O547" s="1" t="str">
        <f t="shared" si="26"/>
        <v>293000000</v>
      </c>
      <c r="P547" s="10">
        <v>293000000</v>
      </c>
      <c r="Q547" t="s">
        <v>1693</v>
      </c>
      <c r="R547" s="2" t="str" cm="1">
        <f t="array" ref="R547:T547">_xlfn.TEXTSPLIT(Q547,",")</f>
        <v>Magma Venture Partners</v>
      </c>
      <c r="S547" s="2" t="str">
        <v xml:space="preserve"> Pitango Venture Capital</v>
      </c>
      <c r="T547" s="2" t="str">
        <v xml:space="preserve"> Qumra Capital</v>
      </c>
      <c r="U547" s="2"/>
    </row>
    <row r="548" spans="1:21" x14ac:dyDescent="0.3">
      <c r="A548" t="s">
        <v>1694</v>
      </c>
      <c r="B548">
        <v>1</v>
      </c>
      <c r="C548" t="s">
        <v>29</v>
      </c>
      <c r="D548" t="str">
        <f t="shared" si="24"/>
        <v>2000000000</v>
      </c>
      <c r="E548" s="2">
        <v>2000000000</v>
      </c>
      <c r="F548" s="4">
        <v>41260</v>
      </c>
      <c r="G548">
        <f t="shared" si="25"/>
        <v>2012</v>
      </c>
      <c r="H548" t="s">
        <v>12</v>
      </c>
      <c r="I548" t="s">
        <v>304</v>
      </c>
      <c r="J548" t="s">
        <v>22</v>
      </c>
      <c r="K548" t="s">
        <v>23</v>
      </c>
      <c r="L548">
        <v>2012</v>
      </c>
      <c r="M548" t="s">
        <v>1695</v>
      </c>
      <c r="N548" t="str" cm="1">
        <f t="array" ref="N548">_xlfn.IFS(RIGHT(M548,1)="B",SUBSTITUTE(M548,"B","000000000"),RIGHT(M548,1)="M",SUBSTITUTE(M548,"M","000000"))</f>
        <v>$658000000</v>
      </c>
      <c r="O548" s="1" t="str">
        <f t="shared" si="26"/>
        <v>658000000</v>
      </c>
      <c r="P548" s="10">
        <v>658000000</v>
      </c>
      <c r="Q548" t="s">
        <v>1696</v>
      </c>
      <c r="R548" s="2" t="str" cm="1">
        <f t="array" ref="R548:T548">_xlfn.TEXTSPLIT(Q548,",")</f>
        <v>RRE Ventures</v>
      </c>
      <c r="S548" s="2" t="str">
        <v xml:space="preserve"> Tiger Global</v>
      </c>
      <c r="T548" s="2" t="str">
        <v xml:space="preserve"> August Capital</v>
      </c>
      <c r="U548" s="2"/>
    </row>
    <row r="549" spans="1:21" x14ac:dyDescent="0.3">
      <c r="A549" t="s">
        <v>1697</v>
      </c>
      <c r="B549">
        <v>1</v>
      </c>
      <c r="C549" t="s">
        <v>29</v>
      </c>
      <c r="D549" t="str">
        <f t="shared" si="24"/>
        <v>2000000000</v>
      </c>
      <c r="E549" s="2">
        <v>2000000000</v>
      </c>
      <c r="F549" s="4">
        <v>44447</v>
      </c>
      <c r="G549">
        <f t="shared" si="25"/>
        <v>2021</v>
      </c>
      <c r="H549" t="s">
        <v>45</v>
      </c>
      <c r="I549" t="s">
        <v>278</v>
      </c>
      <c r="J549" t="s">
        <v>22</v>
      </c>
      <c r="K549" t="s">
        <v>23</v>
      </c>
      <c r="L549">
        <v>2014</v>
      </c>
      <c r="M549" t="s">
        <v>1698</v>
      </c>
      <c r="N549" t="str" cm="1">
        <f t="array" ref="N549">_xlfn.IFS(RIGHT(M549,1)="B",SUBSTITUTE(M549,"B","000000000"),RIGHT(M549,1)="M",SUBSTITUTE(M549,"M","000000"))</f>
        <v>$341000000</v>
      </c>
      <c r="O549" s="1" t="str">
        <f t="shared" si="26"/>
        <v>341000000</v>
      </c>
      <c r="P549" s="10">
        <v>341000000</v>
      </c>
      <c r="Q549" t="s">
        <v>1699</v>
      </c>
      <c r="R549" s="2" t="str" cm="1">
        <f t="array" ref="R549:T549">_xlfn.TEXTSPLIT(Q549,",")</f>
        <v>Ignition Partners</v>
      </c>
      <c r="S549" s="2" t="str">
        <v xml:space="preserve"> Formation 8</v>
      </c>
      <c r="T549" s="2" t="str">
        <v xml:space="preserve"> CRV</v>
      </c>
      <c r="U549" s="2"/>
    </row>
    <row r="550" spans="1:21" x14ac:dyDescent="0.3">
      <c r="A550" t="s">
        <v>1700</v>
      </c>
      <c r="B550">
        <v>1</v>
      </c>
      <c r="C550" t="s">
        <v>29</v>
      </c>
      <c r="D550" t="str">
        <f t="shared" si="24"/>
        <v>2000000000</v>
      </c>
      <c r="E550" s="2">
        <v>2000000000</v>
      </c>
      <c r="F550" s="4">
        <v>42263</v>
      </c>
      <c r="G550">
        <f t="shared" si="25"/>
        <v>2015</v>
      </c>
      <c r="H550" t="s">
        <v>173</v>
      </c>
      <c r="I550" t="s">
        <v>391</v>
      </c>
      <c r="J550" t="s">
        <v>392</v>
      </c>
      <c r="K550" t="s">
        <v>40</v>
      </c>
      <c r="L550">
        <v>2006</v>
      </c>
      <c r="M550" t="s">
        <v>1701</v>
      </c>
      <c r="N550" t="str" cm="1">
        <f t="array" ref="N550">_xlfn.IFS(RIGHT(M550,1)="B",SUBSTITUTE(M550,"B","000000000"),RIGHT(M550,1)="M",SUBSTITUTE(M550,"M","000000"))</f>
        <v>$449000000</v>
      </c>
      <c r="O550" s="1" t="str">
        <f t="shared" si="26"/>
        <v>449000000</v>
      </c>
      <c r="P550" s="10">
        <v>449000000</v>
      </c>
      <c r="Q550" t="s">
        <v>1702</v>
      </c>
      <c r="R550" s="2" t="str" cm="1">
        <f t="array" ref="R550:T550">_xlfn.TEXTSPLIT(Q550,",")</f>
        <v>Accel Partners</v>
      </c>
      <c r="S550" s="2" t="str">
        <v xml:space="preserve"> Index Ventures</v>
      </c>
      <c r="T550" s="2" t="str">
        <v xml:space="preserve"> Insight Venture Partners</v>
      </c>
      <c r="U550" s="2"/>
    </row>
    <row r="551" spans="1:21" x14ac:dyDescent="0.3">
      <c r="A551" t="s">
        <v>1703</v>
      </c>
      <c r="B551">
        <v>1</v>
      </c>
      <c r="C551" t="s">
        <v>29</v>
      </c>
      <c r="D551" t="str">
        <f t="shared" si="24"/>
        <v>2000000000</v>
      </c>
      <c r="E551" s="2">
        <v>2000000000</v>
      </c>
      <c r="F551" s="4">
        <v>44461</v>
      </c>
      <c r="G551">
        <f t="shared" si="25"/>
        <v>2021</v>
      </c>
      <c r="H551" t="s">
        <v>12</v>
      </c>
      <c r="I551" t="s">
        <v>98</v>
      </c>
      <c r="J551" t="s">
        <v>14</v>
      </c>
      <c r="K551" t="s">
        <v>15</v>
      </c>
      <c r="L551">
        <v>2016</v>
      </c>
      <c r="M551" t="s">
        <v>1704</v>
      </c>
      <c r="N551" t="str" cm="1">
        <f t="array" ref="N551">_xlfn.IFS(RIGHT(M551,1)="B",SUBSTITUTE(M551,"B","000000000"),RIGHT(M551,1)="M",SUBSTITUTE(M551,"M","000000"))</f>
        <v>$115000000</v>
      </c>
      <c r="O551" s="1" t="str">
        <f t="shared" si="26"/>
        <v>115000000</v>
      </c>
      <c r="P551" s="10">
        <v>115000000</v>
      </c>
      <c r="Q551" t="s">
        <v>1705</v>
      </c>
      <c r="R551" s="2" t="str" cm="1">
        <f t="array" ref="R551:T551">_xlfn.TEXTSPLIT(Q551,",")</f>
        <v>Northern Light Venture Capital</v>
      </c>
      <c r="S551" s="2" t="str">
        <v xml:space="preserve"> Xiaomi</v>
      </c>
      <c r="T551" s="2" t="str">
        <v xml:space="preserve"> FutureX Capital</v>
      </c>
      <c r="U551" s="2"/>
    </row>
    <row r="552" spans="1:21" x14ac:dyDescent="0.3">
      <c r="A552" t="s">
        <v>1706</v>
      </c>
      <c r="B552">
        <v>1</v>
      </c>
      <c r="C552" t="s">
        <v>29</v>
      </c>
      <c r="D552" t="str">
        <f t="shared" si="24"/>
        <v>2000000000</v>
      </c>
      <c r="E552" s="2">
        <v>2000000000</v>
      </c>
      <c r="F552" s="4">
        <v>44365</v>
      </c>
      <c r="G552">
        <f t="shared" si="25"/>
        <v>2021</v>
      </c>
      <c r="H552" t="s">
        <v>33</v>
      </c>
      <c r="I552" t="s">
        <v>383</v>
      </c>
      <c r="J552" t="s">
        <v>384</v>
      </c>
      <c r="K552" t="s">
        <v>40</v>
      </c>
      <c r="L552">
        <v>2013</v>
      </c>
      <c r="M552" t="s">
        <v>1707</v>
      </c>
      <c r="N552" t="str" cm="1">
        <f t="array" ref="N552">_xlfn.IFS(RIGHT(M552,1)="B",SUBSTITUTE(M552,"B","000000000"),RIGHT(M552,1)="M",SUBSTITUTE(M552,"M","000000"))</f>
        <v>$281000000</v>
      </c>
      <c r="O552" s="1" t="str">
        <f t="shared" si="26"/>
        <v>281000000</v>
      </c>
      <c r="P552" s="10">
        <v>281000000</v>
      </c>
      <c r="Q552" t="s">
        <v>1708</v>
      </c>
      <c r="R552" s="2" t="str" cm="1">
        <f t="array" ref="R552">_xlfn.TEXTSPLIT(Q552,",")</f>
        <v>Undisclosed</v>
      </c>
      <c r="S552" s="2"/>
      <c r="T552" s="2"/>
      <c r="U552" s="2"/>
    </row>
    <row r="553" spans="1:21" x14ac:dyDescent="0.3">
      <c r="A553" t="s">
        <v>1709</v>
      </c>
      <c r="B553">
        <v>1</v>
      </c>
      <c r="C553" t="s">
        <v>29</v>
      </c>
      <c r="D553" t="str">
        <f t="shared" si="24"/>
        <v>2000000000</v>
      </c>
      <c r="E553" s="2">
        <v>2000000000</v>
      </c>
      <c r="F553" s="4">
        <v>43502</v>
      </c>
      <c r="G553">
        <f t="shared" si="25"/>
        <v>2019</v>
      </c>
      <c r="H553" t="s">
        <v>62</v>
      </c>
      <c r="I553" t="s">
        <v>34</v>
      </c>
      <c r="J553" t="s">
        <v>22</v>
      </c>
      <c r="K553" t="s">
        <v>23</v>
      </c>
      <c r="L553">
        <v>2012</v>
      </c>
      <c r="M553" t="s">
        <v>1331</v>
      </c>
      <c r="N553" t="str" cm="1">
        <f t="array" ref="N553">_xlfn.IFS(RIGHT(M553,1)="B",SUBSTITUTE(M553,"B","000000000"),RIGHT(M553,1)="M",SUBSTITUTE(M553,"M","000000"))</f>
        <v>$218000000</v>
      </c>
      <c r="O553" s="1" t="str">
        <f t="shared" si="26"/>
        <v>218000000</v>
      </c>
      <c r="P553" s="10">
        <v>218000000</v>
      </c>
      <c r="Q553" t="s">
        <v>1710</v>
      </c>
      <c r="R553" s="2" t="str" cm="1">
        <f t="array" ref="R553:T553">_xlfn.TEXTSPLIT(Q553,",")</f>
        <v>Insight Venture Partners</v>
      </c>
      <c r="S553" s="2" t="str">
        <v xml:space="preserve"> TPG Growth</v>
      </c>
      <c r="T553" s="2" t="str">
        <v xml:space="preserve"> Sound Ventures</v>
      </c>
      <c r="U553" s="2"/>
    </row>
    <row r="554" spans="1:21" x14ac:dyDescent="0.3">
      <c r="A554" t="s">
        <v>1711</v>
      </c>
      <c r="B554">
        <v>1</v>
      </c>
      <c r="C554" t="s">
        <v>29</v>
      </c>
      <c r="D554" t="str">
        <f t="shared" si="24"/>
        <v>2000000000</v>
      </c>
      <c r="E554" s="2">
        <v>2000000000</v>
      </c>
      <c r="F554" s="4">
        <v>44347</v>
      </c>
      <c r="G554">
        <f t="shared" si="25"/>
        <v>2021</v>
      </c>
      <c r="H554" t="s">
        <v>33</v>
      </c>
      <c r="I554" t="s">
        <v>34</v>
      </c>
      <c r="J554" t="s">
        <v>22</v>
      </c>
      <c r="K554" t="s">
        <v>23</v>
      </c>
      <c r="L554">
        <v>2017</v>
      </c>
      <c r="M554" t="s">
        <v>1712</v>
      </c>
      <c r="N554" t="str" cm="1">
        <f t="array" ref="N554">_xlfn.IFS(RIGHT(M554,1)="B",SUBSTITUTE(M554,"B","000000000"),RIGHT(M554,1)="M",SUBSTITUTE(M554,"M","000000"))</f>
        <v>$302000000</v>
      </c>
      <c r="O554" s="1" t="str">
        <f t="shared" si="26"/>
        <v>302000000</v>
      </c>
      <c r="P554" s="10">
        <v>302000000</v>
      </c>
      <c r="Q554" t="s">
        <v>1713</v>
      </c>
      <c r="R554" s="2" t="str" cm="1">
        <f t="array" ref="R554:T554">_xlfn.TEXTSPLIT(Q554,",")</f>
        <v>Deciens Capital</v>
      </c>
      <c r="S554" s="2" t="str">
        <v xml:space="preserve"> Bezos Expeditions</v>
      </c>
      <c r="T554" s="2" t="str">
        <v xml:space="preserve"> 500 Startups</v>
      </c>
      <c r="U554" s="2"/>
    </row>
    <row r="555" spans="1:21" x14ac:dyDescent="0.3">
      <c r="A555" t="s">
        <v>1714</v>
      </c>
      <c r="B555">
        <v>1</v>
      </c>
      <c r="C555" t="s">
        <v>29</v>
      </c>
      <c r="D555" t="str">
        <f t="shared" si="24"/>
        <v>2000000000</v>
      </c>
      <c r="E555" s="2">
        <v>2000000000</v>
      </c>
      <c r="F555" s="4">
        <v>44306</v>
      </c>
      <c r="G555">
        <f t="shared" si="25"/>
        <v>2021</v>
      </c>
      <c r="H555" t="s">
        <v>33</v>
      </c>
      <c r="I555" t="s">
        <v>349</v>
      </c>
      <c r="J555" t="s">
        <v>285</v>
      </c>
      <c r="K555" t="s">
        <v>23</v>
      </c>
      <c r="L555">
        <v>2015</v>
      </c>
      <c r="M555" t="s">
        <v>400</v>
      </c>
      <c r="N555" t="str" cm="1">
        <f t="array" ref="N555">_xlfn.IFS(RIGHT(M555,1)="B",SUBSTITUTE(M555,"B","000000000"),RIGHT(M555,1)="M",SUBSTITUTE(M555,"M","000000"))</f>
        <v>$433000000</v>
      </c>
      <c r="O555" s="1" t="str">
        <f t="shared" si="26"/>
        <v>433000000</v>
      </c>
      <c r="P555" s="10">
        <v>433000000</v>
      </c>
      <c r="Q555" t="s">
        <v>1715</v>
      </c>
      <c r="R555" s="2" t="str" cm="1">
        <f t="array" ref="R555:T555">_xlfn.TEXTSPLIT(Q555,",")</f>
        <v>Highland Capital Partners</v>
      </c>
      <c r="S555" s="2" t="str">
        <v xml:space="preserve"> Oak HC/FT Partners</v>
      </c>
      <c r="T555" s="2" t="str">
        <v xml:space="preserve"> Emergence Capital Partners</v>
      </c>
      <c r="U555" s="2"/>
    </row>
    <row r="556" spans="1:21" x14ac:dyDescent="0.3">
      <c r="A556" t="s">
        <v>1716</v>
      </c>
      <c r="B556">
        <v>1</v>
      </c>
      <c r="C556" t="s">
        <v>29</v>
      </c>
      <c r="D556" t="str">
        <f t="shared" si="24"/>
        <v>2000000000</v>
      </c>
      <c r="E556" s="2">
        <v>2000000000</v>
      </c>
      <c r="F556" s="4">
        <v>44497</v>
      </c>
      <c r="G556">
        <f t="shared" si="25"/>
        <v>2021</v>
      </c>
      <c r="H556" t="s">
        <v>66</v>
      </c>
      <c r="I556" t="s">
        <v>1717</v>
      </c>
      <c r="J556" t="s">
        <v>22</v>
      </c>
      <c r="K556" t="s">
        <v>23</v>
      </c>
      <c r="L556">
        <v>2021</v>
      </c>
      <c r="M556" t="s">
        <v>1636</v>
      </c>
      <c r="N556" t="str" cm="1">
        <f t="array" ref="N556">_xlfn.IFS(RIGHT(M556,1)="B",SUBSTITUTE(M556,"B","000000000"),RIGHT(M556,1)="M",SUBSTITUTE(M556,"M","000000"))</f>
        <v>$300000000</v>
      </c>
      <c r="O556" s="1" t="str">
        <f t="shared" si="26"/>
        <v>300000000</v>
      </c>
      <c r="P556" s="10">
        <v>300000000</v>
      </c>
      <c r="Q556" t="s">
        <v>1718</v>
      </c>
      <c r="R556" s="2" t="str" cm="1">
        <f t="array" ref="R556:T556">_xlfn.TEXTSPLIT(Q556,",")</f>
        <v>Lightspeed Venture Partners</v>
      </c>
      <c r="S556" s="2" t="str">
        <v xml:space="preserve"> Almaz Capital Partners</v>
      </c>
      <c r="T556" s="2" t="str">
        <v xml:space="preserve"> Altimeter Capital</v>
      </c>
      <c r="U556" s="2"/>
    </row>
    <row r="557" spans="1:21" x14ac:dyDescent="0.3">
      <c r="A557" t="s">
        <v>1719</v>
      </c>
      <c r="B557">
        <v>1</v>
      </c>
      <c r="C557" t="s">
        <v>29</v>
      </c>
      <c r="D557" t="str">
        <f t="shared" si="24"/>
        <v>2000000000</v>
      </c>
      <c r="E557" s="2">
        <v>2000000000</v>
      </c>
      <c r="F557" s="4">
        <v>44357</v>
      </c>
      <c r="G557">
        <f t="shared" si="25"/>
        <v>2021</v>
      </c>
      <c r="H557" t="s">
        <v>33</v>
      </c>
      <c r="I557" t="s">
        <v>1568</v>
      </c>
      <c r="J557" t="s">
        <v>256</v>
      </c>
      <c r="K557" t="s">
        <v>23</v>
      </c>
      <c r="L557">
        <v>2012</v>
      </c>
      <c r="M557" t="s">
        <v>621</v>
      </c>
      <c r="N557" t="str" cm="1">
        <f t="array" ref="N557">_xlfn.IFS(RIGHT(M557,1)="B",SUBSTITUTE(M557,"B","000000000"),RIGHT(M557,1)="M",SUBSTITUTE(M557,"M","000000"))</f>
        <v>$381000000</v>
      </c>
      <c r="O557" s="1" t="str">
        <f t="shared" si="26"/>
        <v>381000000</v>
      </c>
      <c r="P557" s="10">
        <v>381000000</v>
      </c>
      <c r="Q557" t="s">
        <v>1720</v>
      </c>
      <c r="R557" s="2" t="str" cm="1">
        <f t="array" ref="R557:T557">_xlfn.TEXTSPLIT(Q557,",")</f>
        <v>Alta Ventures Mexico</v>
      </c>
      <c r="S557" s="2" t="str">
        <v xml:space="preserve"> General Atlantic</v>
      </c>
      <c r="T557" s="2" t="str">
        <v xml:space="preserve"> SoftBank Group</v>
      </c>
      <c r="U557" s="2"/>
    </row>
    <row r="558" spans="1:21" x14ac:dyDescent="0.3">
      <c r="A558" t="s">
        <v>1721</v>
      </c>
      <c r="B558">
        <v>1</v>
      </c>
      <c r="C558" t="s">
        <v>29</v>
      </c>
      <c r="D558" t="str">
        <f t="shared" si="24"/>
        <v>2000000000</v>
      </c>
      <c r="E558" s="2">
        <v>2000000000</v>
      </c>
      <c r="F558" s="4">
        <v>44607</v>
      </c>
      <c r="G558">
        <f t="shared" si="25"/>
        <v>2022</v>
      </c>
      <c r="H558" t="s">
        <v>45</v>
      </c>
      <c r="I558" t="s">
        <v>278</v>
      </c>
      <c r="J558" t="s">
        <v>22</v>
      </c>
      <c r="K558" t="s">
        <v>23</v>
      </c>
      <c r="L558">
        <v>2011</v>
      </c>
      <c r="M558" t="s">
        <v>1265</v>
      </c>
      <c r="N558" t="str" cm="1">
        <f t="array" ref="N558">_xlfn.IFS(RIGHT(M558,1)="B",SUBSTITUTE(M558,"B","000000000"),RIGHT(M558,1)="M",SUBSTITUTE(M558,"M","000000"))</f>
        <v>$100000000</v>
      </c>
      <c r="O558" s="1" t="str">
        <f t="shared" si="26"/>
        <v>100000000</v>
      </c>
      <c r="P558" s="10">
        <v>100000000</v>
      </c>
      <c r="Q558" t="s">
        <v>1722</v>
      </c>
      <c r="R558" s="2" t="str" cm="1">
        <f t="array" ref="R558:S558">_xlfn.TEXTSPLIT(Q558,",")</f>
        <v>Blackstone</v>
      </c>
      <c r="S558" s="2" t="str">
        <v xml:space="preserve"> Bessemer Venture Partners</v>
      </c>
      <c r="T558" s="2"/>
      <c r="U558" s="2"/>
    </row>
    <row r="559" spans="1:21" x14ac:dyDescent="0.3">
      <c r="A559" t="s">
        <v>1723</v>
      </c>
      <c r="B559">
        <v>1</v>
      </c>
      <c r="C559" t="s">
        <v>29</v>
      </c>
      <c r="D559" t="str">
        <f t="shared" si="24"/>
        <v>2000000000</v>
      </c>
      <c r="E559" s="2">
        <v>2000000000</v>
      </c>
      <c r="F559" s="4">
        <v>44522</v>
      </c>
      <c r="G559">
        <f t="shared" si="25"/>
        <v>2021</v>
      </c>
      <c r="H559" t="s">
        <v>57</v>
      </c>
      <c r="I559" t="s">
        <v>34</v>
      </c>
      <c r="J559" t="s">
        <v>22</v>
      </c>
      <c r="K559" t="s">
        <v>23</v>
      </c>
      <c r="L559">
        <v>2017</v>
      </c>
      <c r="M559" t="s">
        <v>1724</v>
      </c>
      <c r="N559" t="str" cm="1">
        <f t="array" ref="N559">_xlfn.IFS(RIGHT(M559,1)="B",SUBSTITUTE(M559,"B","000000000"),RIGHT(M559,1)="M",SUBSTITUTE(M559,"M","000000"))</f>
        <v>$456000000</v>
      </c>
      <c r="O559" s="1" t="str">
        <f t="shared" si="26"/>
        <v>456000000</v>
      </c>
      <c r="P559" s="10">
        <v>456000000</v>
      </c>
      <c r="Q559" t="s">
        <v>1725</v>
      </c>
      <c r="R559" s="2" t="str" cm="1">
        <f t="array" ref="R559:T559">_xlfn.TEXTSPLIT(Q559,",")</f>
        <v>8VC</v>
      </c>
      <c r="S559" s="2" t="str">
        <v xml:space="preserve"> Activant Capital</v>
      </c>
      <c r="T559" s="2" t="str">
        <v xml:space="preserve"> GLP Capital Partners</v>
      </c>
      <c r="U559" s="2"/>
    </row>
    <row r="560" spans="1:21" x14ac:dyDescent="0.3">
      <c r="A560" t="s">
        <v>1726</v>
      </c>
      <c r="B560">
        <v>1</v>
      </c>
      <c r="C560" t="s">
        <v>29</v>
      </c>
      <c r="D560" t="str">
        <f t="shared" si="24"/>
        <v>2000000000</v>
      </c>
      <c r="E560" s="2">
        <v>2000000000</v>
      </c>
      <c r="F560" s="4">
        <v>44421</v>
      </c>
      <c r="G560">
        <f t="shared" si="25"/>
        <v>2021</v>
      </c>
      <c r="H560" t="s">
        <v>33</v>
      </c>
      <c r="I560" t="s">
        <v>34</v>
      </c>
      <c r="J560" t="s">
        <v>22</v>
      </c>
      <c r="K560" t="s">
        <v>23</v>
      </c>
      <c r="L560">
        <v>2017</v>
      </c>
      <c r="M560" t="s">
        <v>1318</v>
      </c>
      <c r="N560" t="str" cm="1">
        <f t="array" ref="N560">_xlfn.IFS(RIGHT(M560,1)="B",SUBSTITUTE(M560,"B","000000000"),RIGHT(M560,1)="M",SUBSTITUTE(M560,"M","000000"))</f>
        <v>$370000000</v>
      </c>
      <c r="O560" s="1" t="str">
        <f t="shared" si="26"/>
        <v>370000000</v>
      </c>
      <c r="P560" s="10">
        <v>370000000</v>
      </c>
      <c r="Q560" t="s">
        <v>1727</v>
      </c>
      <c r="R560" s="2" t="str" cm="1">
        <f t="array" ref="R560:T560">_xlfn.TEXTSPLIT(Q560,",")</f>
        <v>Andreessen Horowitz</v>
      </c>
      <c r="S560" s="2" t="str">
        <v xml:space="preserve"> Caffeinated Capital</v>
      </c>
      <c r="T560" s="2" t="str">
        <v xml:space="preserve"> SciFi VC</v>
      </c>
      <c r="U560" s="2"/>
    </row>
    <row r="561" spans="1:21" x14ac:dyDescent="0.3">
      <c r="A561" t="s">
        <v>1728</v>
      </c>
      <c r="B561">
        <v>1</v>
      </c>
      <c r="C561" t="s">
        <v>29</v>
      </c>
      <c r="D561" t="str">
        <f t="shared" si="24"/>
        <v>2000000000</v>
      </c>
      <c r="E561" s="2">
        <v>2000000000</v>
      </c>
      <c r="F561" s="4">
        <v>44202</v>
      </c>
      <c r="G561">
        <f t="shared" si="25"/>
        <v>2021</v>
      </c>
      <c r="H561" t="s">
        <v>66</v>
      </c>
      <c r="I561" t="s">
        <v>278</v>
      </c>
      <c r="J561" t="s">
        <v>22</v>
      </c>
      <c r="K561" t="s">
        <v>23</v>
      </c>
      <c r="L561">
        <v>2015</v>
      </c>
      <c r="M561" t="s">
        <v>1729</v>
      </c>
      <c r="N561" t="str" cm="1">
        <f t="array" ref="N561">_xlfn.IFS(RIGHT(M561,1)="B",SUBSTITUTE(M561,"B","000000000"),RIGHT(M561,1)="M",SUBSTITUTE(M561,"M","000000"))</f>
        <v>$410000000</v>
      </c>
      <c r="O561" s="1" t="str">
        <f t="shared" si="26"/>
        <v>410000000</v>
      </c>
      <c r="P561" s="10">
        <v>410000000</v>
      </c>
      <c r="Q561" t="s">
        <v>1730</v>
      </c>
      <c r="R561" s="2" t="str" cm="1">
        <f t="array" ref="R561:T561">_xlfn.TEXTSPLIT(Q561,",")</f>
        <v>Lightspeed Venture Partners</v>
      </c>
      <c r="S561" s="2" t="str">
        <v xml:space="preserve"> Redpoint Ventures</v>
      </c>
      <c r="T561" s="2" t="str">
        <v xml:space="preserve"> Norwest Venture Partners</v>
      </c>
      <c r="U561" s="2"/>
    </row>
    <row r="562" spans="1:21" x14ac:dyDescent="0.3">
      <c r="A562" t="s">
        <v>1731</v>
      </c>
      <c r="B562">
        <v>1</v>
      </c>
      <c r="C562" t="s">
        <v>29</v>
      </c>
      <c r="D562" t="str">
        <f t="shared" si="24"/>
        <v>2000000000</v>
      </c>
      <c r="E562" s="2">
        <v>2000000000</v>
      </c>
      <c r="F562" s="4">
        <v>43636</v>
      </c>
      <c r="G562">
        <f t="shared" si="25"/>
        <v>2019</v>
      </c>
      <c r="H562" t="s">
        <v>66</v>
      </c>
      <c r="I562" t="s">
        <v>651</v>
      </c>
      <c r="J562" t="s">
        <v>22</v>
      </c>
      <c r="K562" t="s">
        <v>23</v>
      </c>
      <c r="L562">
        <v>2007</v>
      </c>
      <c r="M562" t="s">
        <v>1037</v>
      </c>
      <c r="N562" t="str" cm="1">
        <f t="array" ref="N562">_xlfn.IFS(RIGHT(M562,1)="B",SUBSTITUTE(M562,"B","000000000"),RIGHT(M562,1)="M",SUBSTITUTE(M562,"M","000000"))</f>
        <v>$475000000</v>
      </c>
      <c r="O562" s="1" t="str">
        <f t="shared" si="26"/>
        <v>475000000</v>
      </c>
      <c r="P562" s="10">
        <v>475000000</v>
      </c>
      <c r="Q562" t="s">
        <v>1732</v>
      </c>
      <c r="R562" s="2" t="str" cm="1">
        <f t="array" ref="R562:T562">_xlfn.TEXTSPLIT(Q562,",")</f>
        <v>Nexus Venture Partners</v>
      </c>
      <c r="S562" s="2" t="str">
        <v xml:space="preserve"> Tenaya Capital</v>
      </c>
      <c r="T562" s="2" t="str">
        <v xml:space="preserve"> Sequoia Capital</v>
      </c>
      <c r="U562" s="2"/>
    </row>
    <row r="563" spans="1:21" x14ac:dyDescent="0.3">
      <c r="A563" t="s">
        <v>1733</v>
      </c>
      <c r="B563">
        <v>1</v>
      </c>
      <c r="C563" t="s">
        <v>29</v>
      </c>
      <c r="D563" t="str">
        <f t="shared" si="24"/>
        <v>2000000000</v>
      </c>
      <c r="E563" s="2">
        <v>2000000000</v>
      </c>
      <c r="F563" s="4">
        <v>43900</v>
      </c>
      <c r="G563">
        <f t="shared" si="25"/>
        <v>2020</v>
      </c>
      <c r="H563" t="s">
        <v>45</v>
      </c>
      <c r="I563" t="s">
        <v>396</v>
      </c>
      <c r="J563" t="s">
        <v>22</v>
      </c>
      <c r="K563" t="s">
        <v>23</v>
      </c>
      <c r="L563">
        <v>2010</v>
      </c>
      <c r="M563" t="s">
        <v>992</v>
      </c>
      <c r="N563" t="str" cm="1">
        <f t="array" ref="N563">_xlfn.IFS(RIGHT(M563,1)="B",SUBSTITUTE(M563,"B","000000000"),RIGHT(M563,1)="M",SUBSTITUTE(M563,"M","000000"))</f>
        <v>$299000000</v>
      </c>
      <c r="O563" s="1" t="str">
        <f t="shared" si="26"/>
        <v>299000000</v>
      </c>
      <c r="P563" s="10">
        <v>299000000</v>
      </c>
      <c r="Q563" t="s">
        <v>1734</v>
      </c>
      <c r="R563" s="2" t="str" cm="1">
        <f t="array" ref="R563:T563">_xlfn.TEXTSPLIT(Q563,",")</f>
        <v>K9 Ventures</v>
      </c>
      <c r="S563" s="2" t="str">
        <v xml:space="preserve"> Menlo Ventures</v>
      </c>
      <c r="T563" s="2" t="str">
        <v xml:space="preserve"> Andreessen Horowitz</v>
      </c>
      <c r="U563" s="2"/>
    </row>
    <row r="564" spans="1:21" x14ac:dyDescent="0.3">
      <c r="A564" t="s">
        <v>1735</v>
      </c>
      <c r="B564">
        <v>1</v>
      </c>
      <c r="C564" t="s">
        <v>29</v>
      </c>
      <c r="D564" t="str">
        <f t="shared" si="24"/>
        <v>2000000000</v>
      </c>
      <c r="E564" s="2">
        <v>2000000000</v>
      </c>
      <c r="F564" s="4">
        <v>44578</v>
      </c>
      <c r="G564">
        <f t="shared" si="25"/>
        <v>2022</v>
      </c>
      <c r="H564" t="s">
        <v>161</v>
      </c>
      <c r="I564" t="s">
        <v>1736</v>
      </c>
      <c r="J564" t="s">
        <v>392</v>
      </c>
      <c r="K564" t="s">
        <v>40</v>
      </c>
      <c r="L564">
        <v>2015</v>
      </c>
      <c r="M564" t="s">
        <v>796</v>
      </c>
      <c r="N564" t="str" cm="1">
        <f t="array" ref="N564">_xlfn.IFS(RIGHT(M564,1)="B",SUBSTITUTE(M564,"B","000000000"),RIGHT(M564,1)="M",SUBSTITUTE(M564,"M","000000"))</f>
        <v>$450000000</v>
      </c>
      <c r="O564" s="1" t="str">
        <f t="shared" si="26"/>
        <v>450000000</v>
      </c>
      <c r="P564" s="10">
        <v>450000000</v>
      </c>
      <c r="Q564" t="s">
        <v>1737</v>
      </c>
      <c r="R564" s="2" t="str" cm="1">
        <f t="array" ref="R564:T564">_xlfn.TEXTSPLIT(Q564,",")</f>
        <v>Breega Capital</v>
      </c>
      <c r="S564" s="2" t="str">
        <v xml:space="preserve"> Iris Capital</v>
      </c>
      <c r="T564" s="2" t="str">
        <v xml:space="preserve"> 360 Capital Partners</v>
      </c>
      <c r="U564" s="2"/>
    </row>
    <row r="565" spans="1:21" x14ac:dyDescent="0.3">
      <c r="A565" t="s">
        <v>1738</v>
      </c>
      <c r="B565">
        <v>1</v>
      </c>
      <c r="C565" t="s">
        <v>29</v>
      </c>
      <c r="D565" t="str">
        <f t="shared" si="24"/>
        <v>2000000000</v>
      </c>
      <c r="E565" s="2">
        <v>2000000000</v>
      </c>
      <c r="F565" s="4">
        <v>43313</v>
      </c>
      <c r="G565">
        <f t="shared" si="25"/>
        <v>2018</v>
      </c>
      <c r="H565" t="s">
        <v>161</v>
      </c>
      <c r="I565" t="s">
        <v>1739</v>
      </c>
      <c r="J565" t="s">
        <v>22</v>
      </c>
      <c r="K565" t="s">
        <v>23</v>
      </c>
      <c r="L565">
        <v>2011</v>
      </c>
      <c r="M565" t="s">
        <v>1507</v>
      </c>
      <c r="N565" t="str" cm="1">
        <f t="array" ref="N565">_xlfn.IFS(RIGHT(M565,1)="B",SUBSTITUTE(M565,"B","000000000"),RIGHT(M565,1)="M",SUBSTITUTE(M565,"M","000000"))</f>
        <v>$251000000</v>
      </c>
      <c r="O565" s="1" t="str">
        <f t="shared" si="26"/>
        <v>251000000</v>
      </c>
      <c r="P565" s="10">
        <v>251000000</v>
      </c>
      <c r="Q565" t="s">
        <v>1740</v>
      </c>
      <c r="R565" s="2" t="str" cm="1">
        <f t="array" ref="R565:T565">_xlfn.TEXTSPLIT(Q565,",")</f>
        <v>Pitango Venture Capital</v>
      </c>
      <c r="S565" s="2" t="str">
        <v xml:space="preserve"> DFJ Growth Fund</v>
      </c>
      <c r="T565" s="2" t="str">
        <v xml:space="preserve"> Foundry Group</v>
      </c>
      <c r="U565" s="2"/>
    </row>
    <row r="566" spans="1:21" x14ac:dyDescent="0.3">
      <c r="A566" t="s">
        <v>1741</v>
      </c>
      <c r="B566">
        <v>1</v>
      </c>
      <c r="C566" t="s">
        <v>29</v>
      </c>
      <c r="D566" t="str">
        <f t="shared" si="24"/>
        <v>2000000000</v>
      </c>
      <c r="E566" s="2">
        <v>2000000000</v>
      </c>
      <c r="F566" s="4">
        <v>44272</v>
      </c>
      <c r="G566">
        <f t="shared" si="25"/>
        <v>2021</v>
      </c>
      <c r="H566" t="s">
        <v>62</v>
      </c>
      <c r="I566" t="s">
        <v>98</v>
      </c>
      <c r="J566" t="s">
        <v>14</v>
      </c>
      <c r="K566" t="s">
        <v>15</v>
      </c>
      <c r="L566">
        <v>2017</v>
      </c>
      <c r="M566" t="s">
        <v>739</v>
      </c>
      <c r="N566" t="str" cm="1">
        <f t="array" ref="N566">_xlfn.IFS(RIGHT(M566,1)="B",SUBSTITUTE(M566,"B","000000000"),RIGHT(M566,1)="M",SUBSTITUTE(M566,"M","000000"))</f>
        <v>$523000000</v>
      </c>
      <c r="O566" s="1" t="str">
        <f t="shared" si="26"/>
        <v>523000000</v>
      </c>
      <c r="P566" s="10">
        <v>523000000</v>
      </c>
      <c r="Q566" t="s">
        <v>1742</v>
      </c>
      <c r="R566" s="2" t="str" cm="1">
        <f t="array" ref="R566:T566">_xlfn.TEXTSPLIT(Q566,",")</f>
        <v>Tiantu Capital</v>
      </c>
      <c r="S566" s="2" t="str">
        <v xml:space="preserve"> CMB International Capital</v>
      </c>
      <c r="T566" s="2" t="str">
        <v xml:space="preserve"> Vision Knight Capital</v>
      </c>
      <c r="U566" s="2"/>
    </row>
    <row r="567" spans="1:21" x14ac:dyDescent="0.3">
      <c r="A567" t="s">
        <v>1743</v>
      </c>
      <c r="B567">
        <v>1</v>
      </c>
      <c r="C567" t="s">
        <v>29</v>
      </c>
      <c r="D567" t="str">
        <f t="shared" si="24"/>
        <v>2000000000</v>
      </c>
      <c r="E567" s="2">
        <v>2000000000</v>
      </c>
      <c r="F567" s="4">
        <v>44307</v>
      </c>
      <c r="G567">
        <f t="shared" si="25"/>
        <v>2021</v>
      </c>
      <c r="H567" t="s">
        <v>12</v>
      </c>
      <c r="I567" t="s">
        <v>34</v>
      </c>
      <c r="J567" t="s">
        <v>22</v>
      </c>
      <c r="K567" t="s">
        <v>23</v>
      </c>
      <c r="L567">
        <v>2013</v>
      </c>
      <c r="M567" t="s">
        <v>1744</v>
      </c>
      <c r="N567" t="str" cm="1">
        <f t="array" ref="N567">_xlfn.IFS(RIGHT(M567,1)="B",SUBSTITUTE(M567,"B","000000000"),RIGHT(M567,1)="M",SUBSTITUTE(M567,"M","000000"))</f>
        <v>$121000000</v>
      </c>
      <c r="O567" s="1" t="str">
        <f t="shared" si="26"/>
        <v>121000000</v>
      </c>
      <c r="P567" s="10">
        <v>121000000</v>
      </c>
      <c r="Q567" t="s">
        <v>1745</v>
      </c>
      <c r="R567" s="2" t="str" cm="1">
        <f t="array" ref="R567:T567">_xlfn.TEXTSPLIT(Q567,",")</f>
        <v>Tomales Bay Capital</v>
      </c>
      <c r="S567" s="2" t="str">
        <v xml:space="preserve"> Bain &amp; Company</v>
      </c>
      <c r="T567" s="2" t="str">
        <v xml:space="preserve"> General Catalyst</v>
      </c>
      <c r="U567" s="2"/>
    </row>
    <row r="568" spans="1:21" x14ac:dyDescent="0.3">
      <c r="A568" t="s">
        <v>1746</v>
      </c>
      <c r="B568">
        <v>1</v>
      </c>
      <c r="C568" t="s">
        <v>29</v>
      </c>
      <c r="D568" t="str">
        <f t="shared" si="24"/>
        <v>2000000000</v>
      </c>
      <c r="E568" s="2">
        <v>2000000000</v>
      </c>
      <c r="F568" s="4">
        <v>42618</v>
      </c>
      <c r="G568">
        <f t="shared" si="25"/>
        <v>2016</v>
      </c>
      <c r="H568" t="s">
        <v>27</v>
      </c>
      <c r="I568" t="s">
        <v>13</v>
      </c>
      <c r="J568" t="s">
        <v>14</v>
      </c>
      <c r="K568" t="s">
        <v>15</v>
      </c>
      <c r="L568">
        <v>2013</v>
      </c>
      <c r="M568" t="s">
        <v>1486</v>
      </c>
      <c r="N568" t="str" cm="1">
        <f t="array" ref="N568">_xlfn.IFS(RIGHT(M568,1)="B",SUBSTITUTE(M568,"B","000000000"),RIGHT(M568,1)="M",SUBSTITUTE(M568,"M","000000"))</f>
        <v>$517000000</v>
      </c>
      <c r="O568" s="1" t="str">
        <f t="shared" si="26"/>
        <v>517000000</v>
      </c>
      <c r="P568" s="10">
        <v>517000000</v>
      </c>
      <c r="Q568" t="s">
        <v>1747</v>
      </c>
      <c r="R568" s="2" t="str" cm="1">
        <f t="array" ref="R568:T568">_xlfn.TEXTSPLIT(Q568,",")</f>
        <v>Zheshang Venture Capital</v>
      </c>
      <c r="S568" s="2" t="str">
        <v xml:space="preserve"> GP Capital</v>
      </c>
      <c r="T568" s="2" t="str">
        <v xml:space="preserve"> Western Capital Management</v>
      </c>
      <c r="U568" s="2"/>
    </row>
    <row r="569" spans="1:21" x14ac:dyDescent="0.3">
      <c r="A569" t="s">
        <v>1748</v>
      </c>
      <c r="B569">
        <v>1</v>
      </c>
      <c r="C569" t="s">
        <v>29</v>
      </c>
      <c r="D569" t="str">
        <f t="shared" si="24"/>
        <v>2000000000</v>
      </c>
      <c r="E569" s="2">
        <v>2000000000</v>
      </c>
      <c r="F569" s="4">
        <v>44182</v>
      </c>
      <c r="G569">
        <f t="shared" si="25"/>
        <v>2020</v>
      </c>
      <c r="H569" t="s">
        <v>57</v>
      </c>
      <c r="I569" t="s">
        <v>955</v>
      </c>
      <c r="J569" t="s">
        <v>22</v>
      </c>
      <c r="K569" t="s">
        <v>23</v>
      </c>
      <c r="L569">
        <v>2001</v>
      </c>
      <c r="M569" t="s">
        <v>722</v>
      </c>
      <c r="N569" t="e" cm="1">
        <f t="array" ref="N569">_xlfn.IFS(RIGHT(M569,1)="B",SUBSTITUTE(M569,"B","000000000"),RIGHT(M569,1)="M",SUBSTITUTE(M569,"M","000000"))</f>
        <v>#N/A</v>
      </c>
      <c r="O569" s="1" t="str">
        <f t="shared" si="26"/>
        <v>unknown</v>
      </c>
      <c r="P569" s="10" t="s">
        <v>3038</v>
      </c>
      <c r="Q569" t="s">
        <v>1749</v>
      </c>
      <c r="R569" s="2" t="str" cm="1">
        <f t="array" ref="R569">_xlfn.TEXTSPLIT(Q569,",")</f>
        <v>Blackstone</v>
      </c>
      <c r="S569" s="2"/>
      <c r="T569" s="2"/>
      <c r="U569" s="2"/>
    </row>
    <row r="570" spans="1:21" x14ac:dyDescent="0.3">
      <c r="A570" t="s">
        <v>1750</v>
      </c>
      <c r="B570">
        <v>1</v>
      </c>
      <c r="C570" t="s">
        <v>29</v>
      </c>
      <c r="D570" t="str">
        <f t="shared" si="24"/>
        <v>2000000000</v>
      </c>
      <c r="E570" s="2">
        <v>2000000000</v>
      </c>
      <c r="F570" s="4">
        <v>44362</v>
      </c>
      <c r="G570">
        <f t="shared" si="25"/>
        <v>2021</v>
      </c>
      <c r="H570" t="s">
        <v>45</v>
      </c>
      <c r="I570" t="s">
        <v>34</v>
      </c>
      <c r="J570" t="s">
        <v>22</v>
      </c>
      <c r="K570" t="s">
        <v>23</v>
      </c>
      <c r="L570">
        <v>2013</v>
      </c>
      <c r="M570" t="s">
        <v>1751</v>
      </c>
      <c r="N570" t="str" cm="1">
        <f t="array" ref="N570">_xlfn.IFS(RIGHT(M570,1)="B",SUBSTITUTE(M570,"B","000000000"),RIGHT(M570,1)="M",SUBSTITUTE(M570,"M","000000"))</f>
        <v>$342000000</v>
      </c>
      <c r="O570" s="1" t="str">
        <f t="shared" si="26"/>
        <v>342000000</v>
      </c>
      <c r="P570" s="10">
        <v>342000000</v>
      </c>
      <c r="Q570" t="s">
        <v>1752</v>
      </c>
      <c r="R570" s="2" t="str" cm="1">
        <f t="array" ref="R570:T570">_xlfn.TEXTSPLIT(Q570,",")</f>
        <v>CRV</v>
      </c>
      <c r="S570" s="2" t="str">
        <v xml:space="preserve"> Blue Cloud Ventures</v>
      </c>
      <c r="T570" s="2" t="str">
        <v xml:space="preserve"> Index Ventures</v>
      </c>
      <c r="U570" s="2"/>
    </row>
    <row r="571" spans="1:21" x14ac:dyDescent="0.3">
      <c r="A571" t="s">
        <v>1753</v>
      </c>
      <c r="B571">
        <v>1</v>
      </c>
      <c r="C571" t="s">
        <v>29</v>
      </c>
      <c r="D571" t="str">
        <f t="shared" si="24"/>
        <v>2000000000</v>
      </c>
      <c r="E571" s="2">
        <v>2000000000</v>
      </c>
      <c r="F571" s="4">
        <v>44320</v>
      </c>
      <c r="G571">
        <f t="shared" si="25"/>
        <v>2021</v>
      </c>
      <c r="H571" t="s">
        <v>45</v>
      </c>
      <c r="I571" t="s">
        <v>486</v>
      </c>
      <c r="J571" t="s">
        <v>22</v>
      </c>
      <c r="K571" t="s">
        <v>23</v>
      </c>
      <c r="L571">
        <v>2010</v>
      </c>
      <c r="M571" t="s">
        <v>1588</v>
      </c>
      <c r="N571" t="str" cm="1">
        <f t="array" ref="N571">_xlfn.IFS(RIGHT(M571,1)="B",SUBSTITUTE(M571,"B","000000000"),RIGHT(M571,1)="M",SUBSTITUTE(M571,"M","000000"))</f>
        <v>$550000000</v>
      </c>
      <c r="O571" s="1" t="str">
        <f t="shared" si="26"/>
        <v>550000000</v>
      </c>
      <c r="P571" s="10">
        <v>550000000</v>
      </c>
      <c r="Q571" t="s">
        <v>1754</v>
      </c>
      <c r="R571" s="2" t="str" cm="1">
        <f t="array" ref="R571:T571">_xlfn.TEXTSPLIT(Q571,",")</f>
        <v>Meritech Capital Partners</v>
      </c>
      <c r="S571" s="2" t="str">
        <v xml:space="preserve"> Tiger Global Management</v>
      </c>
      <c r="T571" s="2" t="str">
        <v xml:space="preserve"> Spectrum Equity</v>
      </c>
      <c r="U571" s="2"/>
    </row>
    <row r="572" spans="1:21" x14ac:dyDescent="0.3">
      <c r="A572" t="s">
        <v>1755</v>
      </c>
      <c r="B572">
        <v>1</v>
      </c>
      <c r="C572" t="s">
        <v>29</v>
      </c>
      <c r="D572" t="str">
        <f t="shared" si="24"/>
        <v>2000000000</v>
      </c>
      <c r="E572" s="2">
        <v>2000000000</v>
      </c>
      <c r="F572" s="4">
        <v>43551</v>
      </c>
      <c r="G572">
        <f t="shared" si="25"/>
        <v>2019</v>
      </c>
      <c r="H572" t="s">
        <v>252</v>
      </c>
      <c r="I572" t="s">
        <v>605</v>
      </c>
      <c r="J572" t="s">
        <v>22</v>
      </c>
      <c r="K572" t="s">
        <v>23</v>
      </c>
      <c r="L572">
        <v>2000</v>
      </c>
      <c r="M572" t="s">
        <v>1756</v>
      </c>
      <c r="N572" t="str" cm="1">
        <f t="array" ref="N572">_xlfn.IFS(RIGHT(M572,1)="B",SUBSTITUTE(M572,"B","000000000"),RIGHT(M572,1)="M",SUBSTITUTE(M572,"M","000000"))</f>
        <v>$545000000</v>
      </c>
      <c r="O572" s="1" t="str">
        <f t="shared" si="26"/>
        <v>545000000</v>
      </c>
      <c r="P572" s="10">
        <v>545000000</v>
      </c>
      <c r="Q572" t="s">
        <v>1757</v>
      </c>
      <c r="R572" s="2" t="str" cm="1">
        <f t="array" ref="R572:T572">_xlfn.TEXTSPLIT(Q572,",")</f>
        <v>Insight Partners</v>
      </c>
      <c r="S572" s="2" t="str">
        <v xml:space="preserve"> TPG Alternative &amp; Renewable Technologies</v>
      </c>
      <c r="T572" s="2" t="str">
        <v xml:space="preserve"> Ireland Strategic Investment Fund</v>
      </c>
      <c r="U572" s="2"/>
    </row>
    <row r="573" spans="1:21" x14ac:dyDescent="0.3">
      <c r="A573" t="s">
        <v>1758</v>
      </c>
      <c r="B573">
        <v>1</v>
      </c>
      <c r="C573" t="s">
        <v>29</v>
      </c>
      <c r="D573" t="str">
        <f t="shared" si="24"/>
        <v>2000000000</v>
      </c>
      <c r="E573" s="2">
        <v>2000000000</v>
      </c>
      <c r="F573" s="4">
        <v>43970</v>
      </c>
      <c r="G573">
        <f t="shared" si="25"/>
        <v>2020</v>
      </c>
      <c r="H573" t="s">
        <v>265</v>
      </c>
      <c r="I573" t="s">
        <v>13</v>
      </c>
      <c r="J573" t="s">
        <v>14</v>
      </c>
      <c r="K573" t="s">
        <v>15</v>
      </c>
      <c r="L573">
        <v>2014</v>
      </c>
      <c r="M573" t="s">
        <v>764</v>
      </c>
      <c r="N573" t="str" cm="1">
        <f t="array" ref="N573">_xlfn.IFS(RIGHT(M573,1)="B",SUBSTITUTE(M573,"B","000000000"),RIGHT(M573,1)="M",SUBSTITUTE(M573,"M","000000"))</f>
        <v>$614000000</v>
      </c>
      <c r="O573" s="1" t="str">
        <f t="shared" si="26"/>
        <v>614000000</v>
      </c>
      <c r="P573" s="10">
        <v>614000000</v>
      </c>
      <c r="Q573" t="s">
        <v>1759</v>
      </c>
      <c r="R573" s="2" t="str" cm="1">
        <f t="array" ref="R573:T573">_xlfn.TEXTSPLIT(Q573,",")</f>
        <v>Bertelsmann Asia Investments</v>
      </c>
      <c r="S573" s="2" t="str">
        <v xml:space="preserve"> GGV Capital</v>
      </c>
      <c r="T573" s="2" t="str">
        <v xml:space="preserve"> Morningside Venture Capital</v>
      </c>
      <c r="U573" s="2"/>
    </row>
    <row r="574" spans="1:21" x14ac:dyDescent="0.3">
      <c r="A574" t="s">
        <v>1760</v>
      </c>
      <c r="B574">
        <v>1</v>
      </c>
      <c r="C574" t="s">
        <v>29</v>
      </c>
      <c r="D574" t="str">
        <f t="shared" si="24"/>
        <v>2000000000</v>
      </c>
      <c r="E574" s="2">
        <v>2000000000</v>
      </c>
      <c r="F574" s="4">
        <v>44313</v>
      </c>
      <c r="G574">
        <f t="shared" si="25"/>
        <v>2021</v>
      </c>
      <c r="H574" t="s">
        <v>129</v>
      </c>
      <c r="I574" t="s">
        <v>38</v>
      </c>
      <c r="J574" t="s">
        <v>39</v>
      </c>
      <c r="K574" t="s">
        <v>40</v>
      </c>
      <c r="L574">
        <v>2014</v>
      </c>
      <c r="M574" t="s">
        <v>1761</v>
      </c>
      <c r="N574" t="str" cm="1">
        <f t="array" ref="N574">_xlfn.IFS(RIGHT(M574,1)="B",SUBSTITUTE(M574,"B","000000000"),RIGHT(M574,1)="M",SUBSTITUTE(M574,"M","000000"))</f>
        <v>$569000000</v>
      </c>
      <c r="O574" s="1" t="str">
        <f t="shared" si="26"/>
        <v>569000000</v>
      </c>
      <c r="P574" s="10">
        <v>569000000</v>
      </c>
      <c r="Q574" t="s">
        <v>1762</v>
      </c>
      <c r="R574" s="2" t="str" cm="1">
        <f t="array" ref="R574:T574">_xlfn.TEXTSPLIT(Q574,",")</f>
        <v>Index Ventures</v>
      </c>
      <c r="S574" s="2" t="str">
        <v xml:space="preserve"> Creandum</v>
      </c>
      <c r="T574" s="2" t="str">
        <v xml:space="preserve"> Accel</v>
      </c>
      <c r="U574" s="2"/>
    </row>
    <row r="575" spans="1:21" x14ac:dyDescent="0.3">
      <c r="A575" t="s">
        <v>1763</v>
      </c>
      <c r="B575">
        <v>1</v>
      </c>
      <c r="C575" t="s">
        <v>29</v>
      </c>
      <c r="D575" t="str">
        <f t="shared" si="24"/>
        <v>2000000000</v>
      </c>
      <c r="E575" s="2">
        <v>2000000000</v>
      </c>
      <c r="F575" s="4">
        <v>43621</v>
      </c>
      <c r="G575">
        <f t="shared" si="25"/>
        <v>2019</v>
      </c>
      <c r="H575" t="s">
        <v>57</v>
      </c>
      <c r="I575" t="s">
        <v>526</v>
      </c>
      <c r="J575" t="s">
        <v>527</v>
      </c>
      <c r="K575" t="s">
        <v>517</v>
      </c>
      <c r="L575">
        <v>2013</v>
      </c>
      <c r="M575" t="s">
        <v>935</v>
      </c>
      <c r="N575" t="str" cm="1">
        <f t="array" ref="N575">_xlfn.IFS(RIGHT(M575,1)="B",SUBSTITUTE(M575,"B","000000000"),RIGHT(M575,1)="M",SUBSTITUTE(M575,"M","000000"))</f>
        <v>$507000000</v>
      </c>
      <c r="O575" s="1" t="str">
        <f t="shared" si="26"/>
        <v>507000000</v>
      </c>
      <c r="P575" s="10">
        <v>507000000</v>
      </c>
      <c r="Q575" t="s">
        <v>1764</v>
      </c>
      <c r="R575" s="2" t="str" cm="1">
        <f t="array" ref="R575:T575">_xlfn.TEXTSPLIT(Q575,",")</f>
        <v>Qualcomm Ventures</v>
      </c>
      <c r="S575" s="2" t="str">
        <v xml:space="preserve"> SoftBank Group</v>
      </c>
      <c r="T575" s="2" t="str">
        <v xml:space="preserve"> Monashees+</v>
      </c>
      <c r="U575" s="2"/>
    </row>
    <row r="576" spans="1:21" x14ac:dyDescent="0.3">
      <c r="A576" t="s">
        <v>1765</v>
      </c>
      <c r="B576">
        <v>1</v>
      </c>
      <c r="C576" t="s">
        <v>29</v>
      </c>
      <c r="D576" t="str">
        <f t="shared" si="24"/>
        <v>2000000000</v>
      </c>
      <c r="E576" s="2">
        <v>2000000000</v>
      </c>
      <c r="F576" s="4">
        <v>44522</v>
      </c>
      <c r="G576">
        <f t="shared" si="25"/>
        <v>2021</v>
      </c>
      <c r="H576" t="s">
        <v>45</v>
      </c>
      <c r="I576" t="s">
        <v>955</v>
      </c>
      <c r="J576" t="s">
        <v>22</v>
      </c>
      <c r="K576" t="s">
        <v>23</v>
      </c>
      <c r="L576">
        <v>2011</v>
      </c>
      <c r="M576" t="s">
        <v>1494</v>
      </c>
      <c r="N576" t="str" cm="1">
        <f t="array" ref="N576">_xlfn.IFS(RIGHT(M576,1)="B",SUBSTITUTE(M576,"B","000000000"),RIGHT(M576,1)="M",SUBSTITUTE(M576,"M","000000"))</f>
        <v>$315000000</v>
      </c>
      <c r="O576" s="1" t="str">
        <f t="shared" si="26"/>
        <v>315000000</v>
      </c>
      <c r="P576" s="10">
        <v>315000000</v>
      </c>
      <c r="Q576" t="s">
        <v>1766</v>
      </c>
      <c r="R576" s="2" t="str" cm="1">
        <f t="array" ref="R576:S576">_xlfn.TEXTSPLIT(Q576,",")</f>
        <v>SoftBank Group</v>
      </c>
      <c r="S576" s="2" t="str">
        <v xml:space="preserve"> Maverick Capital</v>
      </c>
      <c r="T576" s="2"/>
      <c r="U576" s="2"/>
    </row>
    <row r="577" spans="1:21" x14ac:dyDescent="0.3">
      <c r="A577" t="s">
        <v>1767</v>
      </c>
      <c r="B577">
        <v>1</v>
      </c>
      <c r="C577" t="s">
        <v>29</v>
      </c>
      <c r="D577" t="str">
        <f t="shared" si="24"/>
        <v>2000000000</v>
      </c>
      <c r="E577" s="2">
        <v>2000000000</v>
      </c>
      <c r="F577" s="4">
        <v>44389</v>
      </c>
      <c r="G577">
        <f t="shared" si="25"/>
        <v>2021</v>
      </c>
      <c r="H577" t="s">
        <v>33</v>
      </c>
      <c r="I577" t="s">
        <v>1768</v>
      </c>
      <c r="J577" t="s">
        <v>501</v>
      </c>
      <c r="K577" t="s">
        <v>40</v>
      </c>
      <c r="L577">
        <v>2015</v>
      </c>
      <c r="M577" t="s">
        <v>385</v>
      </c>
      <c r="N577" t="str" cm="1">
        <f t="array" ref="N577">_xlfn.IFS(RIGHT(M577,1)="B",SUBSTITUTE(M577,"B","000000000"),RIGHT(M577,1)="M",SUBSTITUTE(M577,"M","000000"))</f>
        <v>$448000000</v>
      </c>
      <c r="O577" s="1" t="str">
        <f t="shared" si="26"/>
        <v>448000000</v>
      </c>
      <c r="P577" s="10">
        <v>448000000</v>
      </c>
      <c r="Q577" t="s">
        <v>1769</v>
      </c>
      <c r="R577" s="2" t="str" cm="1">
        <f t="array" ref="R577:T577">_xlfn.TEXTSPLIT(Q577,",")</f>
        <v>SEED Capital</v>
      </c>
      <c r="S577" s="2" t="str">
        <v xml:space="preserve"> Greyhound Capital</v>
      </c>
      <c r="T577" s="2" t="str">
        <v xml:space="preserve"> Socii Capital</v>
      </c>
      <c r="U577" s="2"/>
    </row>
    <row r="578" spans="1:21" x14ac:dyDescent="0.3">
      <c r="A578" t="s">
        <v>1770</v>
      </c>
      <c r="B578">
        <v>1</v>
      </c>
      <c r="C578" t="s">
        <v>29</v>
      </c>
      <c r="D578" t="str">
        <f t="shared" si="24"/>
        <v>2000000000</v>
      </c>
      <c r="E578" s="2">
        <v>2000000000</v>
      </c>
      <c r="F578" s="4">
        <v>43608</v>
      </c>
      <c r="G578">
        <f t="shared" si="25"/>
        <v>2019</v>
      </c>
      <c r="H578" t="s">
        <v>200</v>
      </c>
      <c r="I578" t="s">
        <v>13</v>
      </c>
      <c r="J578" t="s">
        <v>14</v>
      </c>
      <c r="K578" t="s">
        <v>15</v>
      </c>
      <c r="L578">
        <v>2010</v>
      </c>
      <c r="M578" t="s">
        <v>570</v>
      </c>
      <c r="N578" t="str" cm="1">
        <f t="array" ref="N578">_xlfn.IFS(RIGHT(M578,1)="B",SUBSTITUTE(M578,"B","000000000"),RIGHT(M578,1)="M",SUBSTITUTE(M578,"M","000000"))</f>
        <v>$503000000</v>
      </c>
      <c r="O578" s="1" t="str">
        <f t="shared" si="26"/>
        <v>503000000</v>
      </c>
      <c r="P578" s="10">
        <v>503000000</v>
      </c>
      <c r="Q578" t="s">
        <v>1771</v>
      </c>
      <c r="R578" s="2" t="str" cm="1">
        <f t="array" ref="R578:T578">_xlfn.TEXTSPLIT(Q578,",")</f>
        <v>Qiming Venture Partners</v>
      </c>
      <c r="S578" s="2" t="str">
        <v xml:space="preserve"> Capital Today</v>
      </c>
      <c r="T578" s="2" t="str">
        <v xml:space="preserve"> General Atlantic</v>
      </c>
      <c r="U578" s="2"/>
    </row>
    <row r="579" spans="1:21" x14ac:dyDescent="0.3">
      <c r="A579" t="s">
        <v>1772</v>
      </c>
      <c r="B579">
        <v>1</v>
      </c>
      <c r="C579" t="s">
        <v>29</v>
      </c>
      <c r="D579" t="str">
        <f t="shared" ref="D579:D642" si="27">SUBSTITUTE(RIGHT(C579,LEN(C579)-1),"B","000000000")</f>
        <v>2000000000</v>
      </c>
      <c r="E579" s="2">
        <v>2000000000</v>
      </c>
      <c r="F579" s="4">
        <v>41933</v>
      </c>
      <c r="G579">
        <f t="shared" ref="G579:G642" si="28">YEAR(F579)</f>
        <v>2014</v>
      </c>
      <c r="H579" t="s">
        <v>161</v>
      </c>
      <c r="I579" t="s">
        <v>1773</v>
      </c>
      <c r="J579" t="s">
        <v>22</v>
      </c>
      <c r="K579" t="s">
        <v>23</v>
      </c>
      <c r="L579">
        <v>2010</v>
      </c>
      <c r="M579" t="s">
        <v>58</v>
      </c>
      <c r="N579" t="str" cm="1">
        <f t="array" ref="N579">_xlfn.IFS(RIGHT(M579,1)="B",SUBSTITUTE(M579,"B","000000000"),RIGHT(M579,1)="M",SUBSTITUTE(M579,"M","000000"))</f>
        <v>$3000000000</v>
      </c>
      <c r="O579" s="1" t="str">
        <f t="shared" ref="O579:O642" si="29">IFERROR(RIGHT(N579,(LEN(N579))-1),"unknown")</f>
        <v>3000000000</v>
      </c>
      <c r="P579" s="10">
        <v>3000000000</v>
      </c>
      <c r="Q579" t="s">
        <v>1774</v>
      </c>
      <c r="R579" s="2" t="str" cm="1">
        <f t="array" ref="R579:T579">_xlfn.TEXTSPLIT(Q579,",")</f>
        <v>Obvious Ventures</v>
      </c>
      <c r="S579" s="2" t="str">
        <v xml:space="preserve"> Qualcomm Ventures</v>
      </c>
      <c r="T579" s="2" t="str">
        <v xml:space="preserve"> Andreessen Horowitz</v>
      </c>
      <c r="U579" s="2"/>
    </row>
    <row r="580" spans="1:21" x14ac:dyDescent="0.3">
      <c r="A580" t="s">
        <v>1775</v>
      </c>
      <c r="B580">
        <v>1</v>
      </c>
      <c r="C580" t="s">
        <v>29</v>
      </c>
      <c r="D580" t="str">
        <f t="shared" si="27"/>
        <v>2000000000</v>
      </c>
      <c r="E580" s="2">
        <v>2000000000</v>
      </c>
      <c r="F580" s="4">
        <v>44307</v>
      </c>
      <c r="G580">
        <f t="shared" si="28"/>
        <v>2021</v>
      </c>
      <c r="H580" t="s">
        <v>27</v>
      </c>
      <c r="I580" t="s">
        <v>1776</v>
      </c>
      <c r="J580" t="s">
        <v>22</v>
      </c>
      <c r="K580" t="s">
        <v>23</v>
      </c>
      <c r="L580">
        <v>2018</v>
      </c>
      <c r="M580" t="s">
        <v>1777</v>
      </c>
      <c r="N580" t="str" cm="1">
        <f t="array" ref="N580">_xlfn.IFS(RIGHT(M580,1)="B",SUBSTITUTE(M580,"B","000000000"),RIGHT(M580,1)="M",SUBSTITUTE(M580,"M","000000"))</f>
        <v>$527000000</v>
      </c>
      <c r="O580" s="1" t="str">
        <f t="shared" si="29"/>
        <v>527000000</v>
      </c>
      <c r="P580" s="10">
        <v>527000000</v>
      </c>
      <c r="Q580" t="s">
        <v>1778</v>
      </c>
      <c r="R580" s="2" t="str" cm="1">
        <f t="array" ref="R580:T580">_xlfn.TEXTSPLIT(Q580,",")</f>
        <v>Accel</v>
      </c>
      <c r="S580" s="2" t="str">
        <v xml:space="preserve"> D1 Capita Partners</v>
      </c>
      <c r="T580" s="2" t="str">
        <v xml:space="preserve"> Greenoaks Capital Management</v>
      </c>
      <c r="U580" s="2"/>
    </row>
    <row r="581" spans="1:21" x14ac:dyDescent="0.3">
      <c r="A581" t="s">
        <v>1779</v>
      </c>
      <c r="B581">
        <v>1</v>
      </c>
      <c r="C581" t="s">
        <v>29</v>
      </c>
      <c r="D581" t="str">
        <f t="shared" si="27"/>
        <v>2000000000</v>
      </c>
      <c r="E581" s="2">
        <v>2000000000</v>
      </c>
      <c r="F581" s="4">
        <v>44475</v>
      </c>
      <c r="G581">
        <f t="shared" si="28"/>
        <v>2021</v>
      </c>
      <c r="H581" t="s">
        <v>33</v>
      </c>
      <c r="I581" t="s">
        <v>34</v>
      </c>
      <c r="J581" t="s">
        <v>22</v>
      </c>
      <c r="K581" t="s">
        <v>23</v>
      </c>
      <c r="L581">
        <v>2018</v>
      </c>
      <c r="M581" t="s">
        <v>1780</v>
      </c>
      <c r="N581" t="str" cm="1">
        <f t="array" ref="N581">_xlfn.IFS(RIGHT(M581,1)="B",SUBSTITUTE(M581,"B","000000000"),RIGHT(M581,1)="M",SUBSTITUTE(M581,"M","000000"))</f>
        <v>$183000000</v>
      </c>
      <c r="O581" s="1" t="str">
        <f t="shared" si="29"/>
        <v>183000000</v>
      </c>
      <c r="P581" s="10">
        <v>183000000</v>
      </c>
      <c r="Q581" t="s">
        <v>1781</v>
      </c>
      <c r="R581" s="2" t="str" cm="1">
        <f t="array" ref="R581:T581">_xlfn.TEXTSPLIT(Q581,",")</f>
        <v>Benchmark</v>
      </c>
      <c r="S581" s="2" t="str">
        <v xml:space="preserve"> Altimeter Capital</v>
      </c>
      <c r="T581" s="2" t="str">
        <v xml:space="preserve"> Quiet Capital</v>
      </c>
      <c r="U581" s="2"/>
    </row>
    <row r="582" spans="1:21" x14ac:dyDescent="0.3">
      <c r="A582" t="s">
        <v>1782</v>
      </c>
      <c r="B582">
        <v>1</v>
      </c>
      <c r="C582" t="s">
        <v>29</v>
      </c>
      <c r="D582" t="str">
        <f t="shared" si="27"/>
        <v>2000000000</v>
      </c>
      <c r="E582" s="2">
        <v>2000000000</v>
      </c>
      <c r="F582" s="4">
        <v>44397</v>
      </c>
      <c r="G582">
        <f t="shared" si="28"/>
        <v>2021</v>
      </c>
      <c r="H582" t="s">
        <v>45</v>
      </c>
      <c r="I582" t="s">
        <v>34</v>
      </c>
      <c r="J582" t="s">
        <v>22</v>
      </c>
      <c r="K582" t="s">
        <v>23</v>
      </c>
      <c r="L582">
        <v>2011</v>
      </c>
      <c r="M582" t="s">
        <v>1306</v>
      </c>
      <c r="N582" t="str" cm="1">
        <f t="array" ref="N582">_xlfn.IFS(RIGHT(M582,1)="B",SUBSTITUTE(M582,"B","000000000"),RIGHT(M582,1)="M",SUBSTITUTE(M582,"M","000000"))</f>
        <v>$192000000</v>
      </c>
      <c r="O582" s="1" t="str">
        <f t="shared" si="29"/>
        <v>192000000</v>
      </c>
      <c r="P582" s="10">
        <v>192000000</v>
      </c>
      <c r="Q582" t="s">
        <v>1783</v>
      </c>
      <c r="R582" s="2" t="str" cm="1">
        <f t="array" ref="R582:T582">_xlfn.TEXTSPLIT(Q582,",")</f>
        <v>Insight Partners</v>
      </c>
      <c r="S582" s="2" t="str">
        <v xml:space="preserve"> Tiger Global Management</v>
      </c>
      <c r="T582" s="2" t="str">
        <v xml:space="preserve"> Gradient Ventures</v>
      </c>
      <c r="U582" s="2"/>
    </row>
    <row r="583" spans="1:21" x14ac:dyDescent="0.3">
      <c r="A583" t="s">
        <v>1784</v>
      </c>
      <c r="B583">
        <v>1</v>
      </c>
      <c r="C583" t="s">
        <v>29</v>
      </c>
      <c r="D583" t="str">
        <f t="shared" si="27"/>
        <v>2000000000</v>
      </c>
      <c r="E583" s="2">
        <v>2000000000</v>
      </c>
      <c r="F583" s="4">
        <v>44501</v>
      </c>
      <c r="G583">
        <f t="shared" si="28"/>
        <v>2021</v>
      </c>
      <c r="H583" t="s">
        <v>33</v>
      </c>
      <c r="I583" t="s">
        <v>1785</v>
      </c>
      <c r="J583" t="s">
        <v>1786</v>
      </c>
      <c r="K583" t="s">
        <v>15</v>
      </c>
      <c r="L583">
        <v>2015</v>
      </c>
      <c r="M583" t="s">
        <v>1037</v>
      </c>
      <c r="N583" t="str" cm="1">
        <f t="array" ref="N583">_xlfn.IFS(RIGHT(M583,1)="B",SUBSTITUTE(M583,"B","000000000"),RIGHT(M583,1)="M",SUBSTITUTE(M583,"M","000000"))</f>
        <v>$475000000</v>
      </c>
      <c r="O583" s="1" t="str">
        <f t="shared" si="29"/>
        <v>475000000</v>
      </c>
      <c r="P583" s="10">
        <v>475000000</v>
      </c>
      <c r="Q583" t="s">
        <v>1787</v>
      </c>
      <c r="R583" s="2" t="str" cm="1">
        <f t="array" ref="R583:T583">_xlfn.TEXTSPLIT(Q583,",")</f>
        <v>Insight Partners</v>
      </c>
      <c r="S583" s="2" t="str">
        <v xml:space="preserve"> Warburg Pincus</v>
      </c>
      <c r="T583" s="2" t="str">
        <v xml:space="preserve"> Ayala Corporation</v>
      </c>
      <c r="U583" s="2"/>
    </row>
    <row r="584" spans="1:21" x14ac:dyDescent="0.3">
      <c r="A584" t="s">
        <v>1788</v>
      </c>
      <c r="B584">
        <v>1</v>
      </c>
      <c r="C584" t="s">
        <v>29</v>
      </c>
      <c r="D584" t="str">
        <f t="shared" si="27"/>
        <v>2000000000</v>
      </c>
      <c r="E584" s="2">
        <v>2000000000</v>
      </c>
      <c r="F584" s="4">
        <v>44364</v>
      </c>
      <c r="G584">
        <f t="shared" si="28"/>
        <v>2021</v>
      </c>
      <c r="H584" t="s">
        <v>66</v>
      </c>
      <c r="I584" t="s">
        <v>292</v>
      </c>
      <c r="J584" t="s">
        <v>22</v>
      </c>
      <c r="K584" t="s">
        <v>23</v>
      </c>
      <c r="L584">
        <v>2007</v>
      </c>
      <c r="M584" t="s">
        <v>845</v>
      </c>
      <c r="N584" t="str" cm="1">
        <f t="array" ref="N584">_xlfn.IFS(RIGHT(M584,1)="B",SUBSTITUTE(M584,"B","000000000"),RIGHT(M584,1)="M",SUBSTITUTE(M584,"M","000000"))</f>
        <v>$408000000</v>
      </c>
      <c r="O584" s="1" t="str">
        <f t="shared" si="29"/>
        <v>408000000</v>
      </c>
      <c r="P584" s="10">
        <v>408000000</v>
      </c>
      <c r="Q584" t="s">
        <v>1789</v>
      </c>
      <c r="R584" s="2" t="str" cm="1">
        <f t="array" ref="R584:T584">_xlfn.TEXTSPLIT(Q584,",")</f>
        <v>Eight Roads Ventures</v>
      </c>
      <c r="S584" s="2" t="str">
        <v xml:space="preserve"> One Peak Partners</v>
      </c>
      <c r="T584" s="2" t="str">
        <v xml:space="preserve"> Creandum</v>
      </c>
      <c r="U584" s="2"/>
    </row>
    <row r="585" spans="1:21" x14ac:dyDescent="0.3">
      <c r="A585" t="s">
        <v>1790</v>
      </c>
      <c r="B585">
        <v>1</v>
      </c>
      <c r="C585" t="s">
        <v>29</v>
      </c>
      <c r="D585" t="str">
        <f t="shared" si="27"/>
        <v>2000000000</v>
      </c>
      <c r="E585" s="2">
        <v>2000000000</v>
      </c>
      <c r="F585" s="4">
        <v>44517</v>
      </c>
      <c r="G585">
        <f t="shared" si="28"/>
        <v>2021</v>
      </c>
      <c r="H585" t="s">
        <v>45</v>
      </c>
      <c r="I585" t="s">
        <v>34</v>
      </c>
      <c r="J585" t="s">
        <v>22</v>
      </c>
      <c r="K585" t="s">
        <v>23</v>
      </c>
      <c r="L585">
        <v>2014</v>
      </c>
      <c r="M585" t="s">
        <v>1791</v>
      </c>
      <c r="N585" t="str" cm="1">
        <f t="array" ref="N585">_xlfn.IFS(RIGHT(M585,1)="B",SUBSTITUTE(M585,"B","000000000"),RIGHT(M585,1)="M",SUBSTITUTE(M585,"M","000000"))</f>
        <v>$202000000</v>
      </c>
      <c r="O585" s="1" t="str">
        <f t="shared" si="29"/>
        <v>202000000</v>
      </c>
      <c r="P585" s="10">
        <v>202000000</v>
      </c>
      <c r="Q585" t="s">
        <v>1792</v>
      </c>
      <c r="R585" s="2" t="str" cm="1">
        <f t="array" ref="R585:T585">_xlfn.TEXTSPLIT(Q585,",")</f>
        <v>Andreessen Horowitz</v>
      </c>
      <c r="S585" s="2" t="str">
        <v xml:space="preserve"> Kleiner Perkins Caufield &amp; Byers</v>
      </c>
      <c r="T585" s="2" t="str">
        <v xml:space="preserve"> EQT Ventures</v>
      </c>
      <c r="U585" s="2"/>
    </row>
    <row r="586" spans="1:21" x14ac:dyDescent="0.3">
      <c r="A586" t="s">
        <v>1793</v>
      </c>
      <c r="B586">
        <v>1</v>
      </c>
      <c r="C586" t="s">
        <v>29</v>
      </c>
      <c r="D586" t="str">
        <f t="shared" si="27"/>
        <v>2000000000</v>
      </c>
      <c r="E586" s="2">
        <v>2000000000</v>
      </c>
      <c r="F586" s="4">
        <v>43528</v>
      </c>
      <c r="G586">
        <f t="shared" si="28"/>
        <v>2019</v>
      </c>
      <c r="H586" t="s">
        <v>20</v>
      </c>
      <c r="I586" t="s">
        <v>1794</v>
      </c>
      <c r="J586" t="s">
        <v>1795</v>
      </c>
      <c r="K586" t="s">
        <v>40</v>
      </c>
      <c r="L586">
        <v>2012</v>
      </c>
      <c r="M586" t="s">
        <v>1483</v>
      </c>
      <c r="N586" t="str" cm="1">
        <f t="array" ref="N586">_xlfn.IFS(RIGHT(M586,1)="B",SUBSTITUTE(M586,"B","000000000"),RIGHT(M586,1)="M",SUBSTITUTE(M586,"M","000000"))</f>
        <v>$285000000</v>
      </c>
      <c r="O586" s="1" t="str">
        <f t="shared" si="29"/>
        <v>285000000</v>
      </c>
      <c r="P586" s="10">
        <v>285000000</v>
      </c>
      <c r="Q586" t="s">
        <v>1796</v>
      </c>
      <c r="R586" s="2" t="str" cm="1">
        <f t="array" ref="R586:S586">_xlfn.TEXTSPLIT(Q586,",")</f>
        <v>A&amp;NN</v>
      </c>
      <c r="S586" s="2" t="str">
        <v xml:space="preserve"> Rusnano</v>
      </c>
      <c r="T586" s="2"/>
      <c r="U586" s="2"/>
    </row>
    <row r="587" spans="1:21" x14ac:dyDescent="0.3">
      <c r="A587" t="s">
        <v>1797</v>
      </c>
      <c r="B587">
        <v>1</v>
      </c>
      <c r="C587" t="s">
        <v>29</v>
      </c>
      <c r="D587" t="str">
        <f t="shared" si="27"/>
        <v>2000000000</v>
      </c>
      <c r="E587" s="2">
        <v>2000000000</v>
      </c>
      <c r="F587" s="4">
        <v>44431</v>
      </c>
      <c r="G587">
        <f t="shared" si="28"/>
        <v>2021</v>
      </c>
      <c r="H587" t="s">
        <v>33</v>
      </c>
      <c r="I587" t="s">
        <v>1798</v>
      </c>
      <c r="J587" t="s">
        <v>1799</v>
      </c>
      <c r="K587" t="s">
        <v>1529</v>
      </c>
      <c r="L587">
        <v>2018</v>
      </c>
      <c r="M587" t="s">
        <v>1800</v>
      </c>
      <c r="N587" t="str" cm="1">
        <f t="array" ref="N587">_xlfn.IFS(RIGHT(M587,1)="B",SUBSTITUTE(M587,"B","000000000"),RIGHT(M587,1)="M",SUBSTITUTE(M587,"M","000000"))</f>
        <v>$570000000</v>
      </c>
      <c r="O587" s="1" t="str">
        <f t="shared" si="29"/>
        <v>570000000</v>
      </c>
      <c r="P587" s="10">
        <v>570000000</v>
      </c>
      <c r="Q587" t="s">
        <v>1801</v>
      </c>
      <c r="R587" s="2" t="str" cm="1">
        <f t="array" ref="R587:T587">_xlfn.TEXTSPLIT(Q587,",")</f>
        <v>Sequoia Capital China</v>
      </c>
      <c r="S587" s="2" t="str">
        <v xml:space="preserve"> Source Code Capital</v>
      </c>
      <c r="T587" s="2" t="str">
        <v xml:space="preserve"> Redpoint Ventures China</v>
      </c>
      <c r="U587" s="2"/>
    </row>
    <row r="588" spans="1:21" x14ac:dyDescent="0.3">
      <c r="A588" t="s">
        <v>1802</v>
      </c>
      <c r="B588">
        <v>1</v>
      </c>
      <c r="C588" t="s">
        <v>29</v>
      </c>
      <c r="D588" t="str">
        <f t="shared" si="27"/>
        <v>2000000000</v>
      </c>
      <c r="E588" s="2">
        <v>2000000000</v>
      </c>
      <c r="F588" s="4">
        <v>44335</v>
      </c>
      <c r="G588">
        <f t="shared" si="28"/>
        <v>2021</v>
      </c>
      <c r="H588" t="s">
        <v>33</v>
      </c>
      <c r="I588" t="s">
        <v>605</v>
      </c>
      <c r="J588" t="s">
        <v>22</v>
      </c>
      <c r="K588" t="s">
        <v>23</v>
      </c>
      <c r="L588">
        <v>2019</v>
      </c>
      <c r="M588" t="s">
        <v>1803</v>
      </c>
      <c r="N588" t="str" cm="1">
        <f t="array" ref="N588">_xlfn.IFS(RIGHT(M588,1)="B",SUBSTITUTE(M588,"B","000000000"),RIGHT(M588,1)="M",SUBSTITUTE(M588,"M","000000"))</f>
        <v>$566000000</v>
      </c>
      <c r="O588" s="1" t="str">
        <f t="shared" si="29"/>
        <v>566000000</v>
      </c>
      <c r="P588" s="10">
        <v>566000000</v>
      </c>
      <c r="Q588" t="s">
        <v>1804</v>
      </c>
      <c r="R588" s="2" t="str" cm="1">
        <f t="array" ref="R588:T588">_xlfn.TEXTSPLIT(Q588,",")</f>
        <v>next47</v>
      </c>
      <c r="S588" s="2" t="str">
        <v xml:space="preserve"> MaC Venture Capital</v>
      </c>
      <c r="T588" s="2" t="str">
        <v xml:space="preserve"> FinVC</v>
      </c>
      <c r="U588" s="2"/>
    </row>
    <row r="589" spans="1:21" x14ac:dyDescent="0.3">
      <c r="A589" t="s">
        <v>1805</v>
      </c>
      <c r="B589">
        <v>1</v>
      </c>
      <c r="C589" t="s">
        <v>29</v>
      </c>
      <c r="D589" t="str">
        <f t="shared" si="27"/>
        <v>2000000000</v>
      </c>
      <c r="E589" s="2">
        <v>2000000000</v>
      </c>
      <c r="F589" s="4">
        <v>43237</v>
      </c>
      <c r="G589">
        <f t="shared" si="28"/>
        <v>2018</v>
      </c>
      <c r="H589" t="s">
        <v>12</v>
      </c>
      <c r="I589" t="s">
        <v>1433</v>
      </c>
      <c r="J589" t="s">
        <v>1434</v>
      </c>
      <c r="K589" t="s">
        <v>15</v>
      </c>
      <c r="L589">
        <v>2014</v>
      </c>
      <c r="M589" t="s">
        <v>1806</v>
      </c>
      <c r="N589" t="str" cm="1">
        <f t="array" ref="N589">_xlfn.IFS(RIGHT(M589,1)="B",SUBSTITUTE(M589,"B","000000000"),RIGHT(M589,1)="M",SUBSTITUTE(M589,"M","000000"))</f>
        <v>$147000000</v>
      </c>
      <c r="O589" s="1" t="str">
        <f t="shared" si="29"/>
        <v>147000000</v>
      </c>
      <c r="P589" s="10">
        <v>147000000</v>
      </c>
      <c r="Q589" t="s">
        <v>1807</v>
      </c>
      <c r="R589" s="2" t="str" cm="1">
        <f t="array" ref="R589:T589">_xlfn.TEXTSPLIT(Q589,",")</f>
        <v>Toyota Motor Corporation</v>
      </c>
      <c r="S589" s="2" t="str">
        <v xml:space="preserve"> Mizuho Financial Group</v>
      </c>
      <c r="T589" s="2" t="str">
        <v xml:space="preserve"> FANUC</v>
      </c>
      <c r="U589" s="2"/>
    </row>
    <row r="590" spans="1:21" x14ac:dyDescent="0.3">
      <c r="A590" t="s">
        <v>1808</v>
      </c>
      <c r="B590">
        <v>1</v>
      </c>
      <c r="C590" t="s">
        <v>29</v>
      </c>
      <c r="D590" t="str">
        <f t="shared" si="27"/>
        <v>2000000000</v>
      </c>
      <c r="E590" s="2">
        <v>2000000000</v>
      </c>
      <c r="F590" s="4">
        <v>42846</v>
      </c>
      <c r="G590">
        <f t="shared" si="28"/>
        <v>2017</v>
      </c>
      <c r="H590" t="s">
        <v>45</v>
      </c>
      <c r="I590" t="s">
        <v>249</v>
      </c>
      <c r="J590" t="s">
        <v>22</v>
      </c>
      <c r="K590" t="s">
        <v>23</v>
      </c>
      <c r="L590">
        <v>2009</v>
      </c>
      <c r="M590" t="s">
        <v>1809</v>
      </c>
      <c r="N590" t="str" cm="1">
        <f t="array" ref="N590">_xlfn.IFS(RIGHT(M590,1)="B",SUBSTITUTE(M590,"B","000000000"),RIGHT(M590,1)="M",SUBSTITUTE(M590,"M","000000"))</f>
        <v>$226000000</v>
      </c>
      <c r="O590" s="1" t="str">
        <f t="shared" si="29"/>
        <v>226000000</v>
      </c>
      <c r="P590" s="10">
        <v>226000000</v>
      </c>
      <c r="Q590" t="s">
        <v>1810</v>
      </c>
      <c r="R590" s="2" t="str" cm="1">
        <f t="array" ref="R590:T590">_xlfn.TEXTSPLIT(Q590,",")</f>
        <v>Y Combinator</v>
      </c>
      <c r="S590" s="2" t="str">
        <v xml:space="preserve"> Matrix Partners</v>
      </c>
      <c r="T590" s="2" t="str">
        <v xml:space="preserve"> Benchmark</v>
      </c>
      <c r="U590" s="2"/>
    </row>
    <row r="591" spans="1:21" x14ac:dyDescent="0.3">
      <c r="A591" t="s">
        <v>1811</v>
      </c>
      <c r="B591">
        <v>1</v>
      </c>
      <c r="C591" t="s">
        <v>29</v>
      </c>
      <c r="D591" t="str">
        <f t="shared" si="27"/>
        <v>2000000000</v>
      </c>
      <c r="E591" s="2">
        <v>2000000000</v>
      </c>
      <c r="F591" s="4">
        <v>44068</v>
      </c>
      <c r="G591">
        <f t="shared" si="28"/>
        <v>2020</v>
      </c>
      <c r="H591" t="s">
        <v>66</v>
      </c>
      <c r="I591" t="s">
        <v>249</v>
      </c>
      <c r="J591" t="s">
        <v>22</v>
      </c>
      <c r="K591" t="s">
        <v>23</v>
      </c>
      <c r="L591">
        <v>2011</v>
      </c>
      <c r="M591" t="s">
        <v>1812</v>
      </c>
      <c r="N591" t="str" cm="1">
        <f t="array" ref="N591">_xlfn.IFS(RIGHT(M591,1)="B",SUBSTITUTE(M591,"B","000000000"),RIGHT(M591,1)="M",SUBSTITUTE(M591,"M","000000"))</f>
        <v>$356000000</v>
      </c>
      <c r="O591" s="1" t="str">
        <f t="shared" si="29"/>
        <v>356000000</v>
      </c>
      <c r="P591" s="10">
        <v>356000000</v>
      </c>
      <c r="Q591" t="s">
        <v>1813</v>
      </c>
      <c r="R591" s="2" t="str" cm="1">
        <f t="array" ref="R591:T591">_xlfn.TEXTSPLIT(Q591,",")</f>
        <v>Viola Ventures</v>
      </c>
      <c r="S591" s="2" t="str">
        <v xml:space="preserve"> Dell Technologies Capital</v>
      </c>
      <c r="T591" s="2" t="str">
        <v xml:space="preserve"> Bain Capital Ventures</v>
      </c>
      <c r="U591" s="2"/>
    </row>
    <row r="592" spans="1:21" x14ac:dyDescent="0.3">
      <c r="A592" t="s">
        <v>1814</v>
      </c>
      <c r="B592">
        <v>1</v>
      </c>
      <c r="C592" t="s">
        <v>29</v>
      </c>
      <c r="D592" t="str">
        <f t="shared" si="27"/>
        <v>2000000000</v>
      </c>
      <c r="E592" s="2">
        <v>2000000000</v>
      </c>
      <c r="F592" s="4">
        <v>43682</v>
      </c>
      <c r="G592">
        <f t="shared" si="28"/>
        <v>2019</v>
      </c>
      <c r="H592" t="s">
        <v>265</v>
      </c>
      <c r="I592" t="s">
        <v>1433</v>
      </c>
      <c r="J592" t="s">
        <v>1434</v>
      </c>
      <c r="K592" t="s">
        <v>15</v>
      </c>
      <c r="L592">
        <v>2012</v>
      </c>
      <c r="M592" t="s">
        <v>1729</v>
      </c>
      <c r="N592" t="str" cm="1">
        <f t="array" ref="N592">_xlfn.IFS(RIGHT(M592,1)="B",SUBSTITUTE(M592,"B","000000000"),RIGHT(M592,1)="M",SUBSTITUTE(M592,"M","000000"))</f>
        <v>$410000000</v>
      </c>
      <c r="O592" s="1" t="str">
        <f t="shared" si="29"/>
        <v>410000000</v>
      </c>
      <c r="P592" s="10">
        <v>410000000</v>
      </c>
      <c r="Q592" t="s">
        <v>1815</v>
      </c>
      <c r="R592" s="2" t="str" cm="1">
        <f t="array" ref="R592:T592">_xlfn.TEXTSPLIT(Q592,",")</f>
        <v>Japan Post Capital</v>
      </c>
      <c r="S592" s="2" t="str">
        <v xml:space="preserve"> Globis Capital Partners</v>
      </c>
      <c r="T592" s="2" t="str">
        <v xml:space="preserve"> Atomico</v>
      </c>
      <c r="U592" s="2"/>
    </row>
    <row r="593" spans="1:21" x14ac:dyDescent="0.3">
      <c r="A593" t="s">
        <v>1816</v>
      </c>
      <c r="B593">
        <v>1</v>
      </c>
      <c r="C593" t="s">
        <v>29</v>
      </c>
      <c r="D593" t="str">
        <f t="shared" si="27"/>
        <v>2000000000</v>
      </c>
      <c r="E593" s="2">
        <v>2000000000</v>
      </c>
      <c r="F593" s="4">
        <v>44455</v>
      </c>
      <c r="G593">
        <f t="shared" si="28"/>
        <v>2021</v>
      </c>
      <c r="H593" t="s">
        <v>129</v>
      </c>
      <c r="I593" t="s">
        <v>133</v>
      </c>
      <c r="J593" t="s">
        <v>22</v>
      </c>
      <c r="K593" t="s">
        <v>23</v>
      </c>
      <c r="L593">
        <v>2016</v>
      </c>
      <c r="M593" t="s">
        <v>1817</v>
      </c>
      <c r="N593" t="str" cm="1">
        <f t="array" ref="N593">_xlfn.IFS(RIGHT(M593,1)="B",SUBSTITUTE(M593,"B","000000000"),RIGHT(M593,1)="M",SUBSTITUTE(M593,"M","000000"))</f>
        <v>$296000000</v>
      </c>
      <c r="O593" s="1" t="str">
        <f t="shared" si="29"/>
        <v>296000000</v>
      </c>
      <c r="P593" s="10">
        <v>296000000</v>
      </c>
      <c r="Q593" t="s">
        <v>1818</v>
      </c>
      <c r="R593" s="2" t="str" cm="1">
        <f t="array" ref="R593:T593">_xlfn.TEXTSPLIT(Q593,",")</f>
        <v>Rethink Impact</v>
      </c>
      <c r="S593" s="2" t="str">
        <v xml:space="preserve"> Work-Bench</v>
      </c>
      <c r="T593" s="2" t="str">
        <v xml:space="preserve"> RRE Ventures</v>
      </c>
      <c r="U593" s="2"/>
    </row>
    <row r="594" spans="1:21" x14ac:dyDescent="0.3">
      <c r="A594" t="s">
        <v>1819</v>
      </c>
      <c r="B594">
        <v>1</v>
      </c>
      <c r="C594" t="s">
        <v>29</v>
      </c>
      <c r="D594" t="str">
        <f t="shared" si="27"/>
        <v>2000000000</v>
      </c>
      <c r="E594" s="2">
        <v>2000000000</v>
      </c>
      <c r="F594" s="4">
        <v>44517</v>
      </c>
      <c r="G594">
        <f t="shared" si="28"/>
        <v>2021</v>
      </c>
      <c r="H594" t="s">
        <v>252</v>
      </c>
      <c r="I594" t="s">
        <v>1820</v>
      </c>
      <c r="J594" t="s">
        <v>446</v>
      </c>
      <c r="K594" t="s">
        <v>15</v>
      </c>
      <c r="L594">
        <v>2018</v>
      </c>
      <c r="M594" t="s">
        <v>1821</v>
      </c>
      <c r="N594" t="str" cm="1">
        <f t="array" ref="N594">_xlfn.IFS(RIGHT(M594,1)="B",SUBSTITUTE(M594,"B","000000000"),RIGHT(M594,1)="M",SUBSTITUTE(M594,"M","000000"))</f>
        <v>$161000000</v>
      </c>
      <c r="O594" s="1" t="str">
        <f t="shared" si="29"/>
        <v>161000000</v>
      </c>
      <c r="P594" s="10">
        <v>161000000</v>
      </c>
      <c r="Q594" t="s">
        <v>1822</v>
      </c>
      <c r="R594" s="2" t="str" cm="1">
        <f t="array" ref="R594:T594">_xlfn.TEXTSPLIT(Q594,",")</f>
        <v>Sequoia Capital</v>
      </c>
      <c r="S594" s="2" t="str">
        <v xml:space="preserve"> Paradigm</v>
      </c>
      <c r="T594" s="2" t="str">
        <v xml:space="preserve"> Pantera Capital</v>
      </c>
      <c r="U594" s="2"/>
    </row>
    <row r="595" spans="1:21" x14ac:dyDescent="0.3">
      <c r="A595" t="s">
        <v>1823</v>
      </c>
      <c r="B595">
        <v>1</v>
      </c>
      <c r="C595" t="s">
        <v>29</v>
      </c>
      <c r="D595" t="str">
        <f t="shared" si="27"/>
        <v>2000000000</v>
      </c>
      <c r="E595" s="2">
        <v>2000000000</v>
      </c>
      <c r="F595" s="4">
        <v>44522</v>
      </c>
      <c r="G595">
        <f t="shared" si="28"/>
        <v>2021</v>
      </c>
      <c r="H595" t="s">
        <v>129</v>
      </c>
      <c r="I595" t="s">
        <v>133</v>
      </c>
      <c r="J595" t="s">
        <v>22</v>
      </c>
      <c r="K595" t="s">
        <v>23</v>
      </c>
      <c r="L595">
        <v>2015</v>
      </c>
      <c r="M595" t="s">
        <v>1817</v>
      </c>
      <c r="N595" t="str" cm="1">
        <f t="array" ref="N595">_xlfn.IFS(RIGHT(M595,1)="B",SUBSTITUTE(M595,"B","000000000"),RIGHT(M595,1)="M",SUBSTITUTE(M595,"M","000000"))</f>
        <v>$296000000</v>
      </c>
      <c r="O595" s="1" t="str">
        <f t="shared" si="29"/>
        <v>296000000</v>
      </c>
      <c r="P595" s="10">
        <v>296000000</v>
      </c>
      <c r="Q595" t="s">
        <v>1824</v>
      </c>
      <c r="R595" s="2" t="str" cm="1">
        <f t="array" ref="R595:T595">_xlfn.TEXTSPLIT(Q595,",")</f>
        <v>Khosla Ventures</v>
      </c>
      <c r="S595" s="2" t="str">
        <v xml:space="preserve"> Green Innovations</v>
      </c>
      <c r="T595" s="2" t="str">
        <v xml:space="preserve"> Founders Fund</v>
      </c>
      <c r="U595" s="2"/>
    </row>
    <row r="596" spans="1:21" x14ac:dyDescent="0.3">
      <c r="A596" t="s">
        <v>1825</v>
      </c>
      <c r="B596">
        <v>1</v>
      </c>
      <c r="C596" t="s">
        <v>29</v>
      </c>
      <c r="D596" t="str">
        <f t="shared" si="27"/>
        <v>2000000000</v>
      </c>
      <c r="E596" s="2">
        <v>2000000000</v>
      </c>
      <c r="F596" s="4">
        <v>44494</v>
      </c>
      <c r="G596">
        <f t="shared" si="28"/>
        <v>2021</v>
      </c>
      <c r="H596" t="s">
        <v>200</v>
      </c>
      <c r="I596" t="s">
        <v>259</v>
      </c>
      <c r="J596" t="s">
        <v>191</v>
      </c>
      <c r="K596" t="s">
        <v>40</v>
      </c>
      <c r="L596">
        <v>2018</v>
      </c>
      <c r="M596" t="s">
        <v>424</v>
      </c>
      <c r="N596" t="str" cm="1">
        <f t="array" ref="N596">_xlfn.IFS(RIGHT(M596,1)="B",SUBSTITUTE(M596,"B","000000000"),RIGHT(M596,1)="M",SUBSTITUTE(M596,"M","000000"))</f>
        <v>$587000000</v>
      </c>
      <c r="O596" s="1" t="str">
        <f t="shared" si="29"/>
        <v>587000000</v>
      </c>
      <c r="P596" s="10">
        <v>587000000</v>
      </c>
      <c r="Q596" t="s">
        <v>1826</v>
      </c>
      <c r="R596" s="2" t="str" cm="1">
        <f t="array" ref="R596:T596">_xlfn.TEXTSPLIT(Q596,",")</f>
        <v>Northzone Ventures</v>
      </c>
      <c r="S596" s="2" t="str">
        <v xml:space="preserve"> White Star Capital</v>
      </c>
      <c r="T596" s="2" t="str">
        <v xml:space="preserve"> Novator Partners</v>
      </c>
      <c r="U596" s="2"/>
    </row>
    <row r="597" spans="1:21" x14ac:dyDescent="0.3">
      <c r="A597" t="s">
        <v>1827</v>
      </c>
      <c r="B597">
        <v>1</v>
      </c>
      <c r="C597" t="s">
        <v>29</v>
      </c>
      <c r="D597" t="str">
        <f t="shared" si="27"/>
        <v>2000000000</v>
      </c>
      <c r="E597" s="2">
        <v>2000000000</v>
      </c>
      <c r="F597" s="4">
        <v>40952</v>
      </c>
      <c r="G597">
        <f t="shared" si="28"/>
        <v>2012</v>
      </c>
      <c r="H597" t="s">
        <v>62</v>
      </c>
      <c r="I597" t="s">
        <v>1828</v>
      </c>
      <c r="J597" t="s">
        <v>224</v>
      </c>
      <c r="K597" t="s">
        <v>15</v>
      </c>
      <c r="L597">
        <v>1999</v>
      </c>
      <c r="M597" t="s">
        <v>952</v>
      </c>
      <c r="N597" t="str" cm="1">
        <f t="array" ref="N597">_xlfn.IFS(RIGHT(M597,1)="B",SUBSTITUTE(M597,"B","000000000"),RIGHT(M597,1)="M",SUBSTITUTE(M597,"M","000000"))</f>
        <v>$200000000</v>
      </c>
      <c r="O597" s="1" t="str">
        <f t="shared" si="29"/>
        <v>200000000</v>
      </c>
      <c r="P597" s="10">
        <v>200000000</v>
      </c>
      <c r="Q597" t="s">
        <v>1829</v>
      </c>
      <c r="R597" s="2" t="str" cm="1">
        <f t="array" ref="R597">_xlfn.TEXTSPLIT(Q597,",")</f>
        <v>L Capital Partners</v>
      </c>
      <c r="S597" s="2"/>
      <c r="T597" s="2"/>
      <c r="U597" s="2"/>
    </row>
    <row r="598" spans="1:21" x14ac:dyDescent="0.3">
      <c r="A598" t="s">
        <v>1830</v>
      </c>
      <c r="B598">
        <v>1</v>
      </c>
      <c r="C598" t="s">
        <v>29</v>
      </c>
      <c r="D598" t="str">
        <f t="shared" si="27"/>
        <v>2000000000</v>
      </c>
      <c r="E598" s="2">
        <v>2000000000</v>
      </c>
      <c r="F598" s="4">
        <v>44110</v>
      </c>
      <c r="G598">
        <f t="shared" si="28"/>
        <v>2020</v>
      </c>
      <c r="H598" t="s">
        <v>33</v>
      </c>
      <c r="I598" t="s">
        <v>133</v>
      </c>
      <c r="J598" t="s">
        <v>22</v>
      </c>
      <c r="K598" t="s">
        <v>23</v>
      </c>
      <c r="L598">
        <v>2017</v>
      </c>
      <c r="M598" t="s">
        <v>1667</v>
      </c>
      <c r="N598" t="str" cm="1">
        <f t="array" ref="N598">_xlfn.IFS(RIGHT(M598,1)="B",SUBSTITUTE(M598,"B","000000000"),RIGHT(M598,1)="M",SUBSTITUTE(M598,"M","000000"))</f>
        <v>$365000000</v>
      </c>
      <c r="O598" s="1" t="str">
        <f t="shared" si="29"/>
        <v>365000000</v>
      </c>
      <c r="P598" s="10">
        <v>365000000</v>
      </c>
      <c r="Q598" t="s">
        <v>1831</v>
      </c>
      <c r="R598" s="2" t="str" cm="1">
        <f t="array" ref="R598:T598">_xlfn.TEXTSPLIT(Q598,",")</f>
        <v>Blackrock</v>
      </c>
      <c r="S598" s="2" t="str">
        <v xml:space="preserve"> capitalG</v>
      </c>
      <c r="T598" s="2" t="str">
        <v xml:space="preserve"> World Lab Innovation</v>
      </c>
      <c r="U598" s="2"/>
    </row>
    <row r="599" spans="1:21" x14ac:dyDescent="0.3">
      <c r="A599" t="s">
        <v>1832</v>
      </c>
      <c r="B599">
        <v>1</v>
      </c>
      <c r="C599" t="s">
        <v>29</v>
      </c>
      <c r="D599" t="str">
        <f t="shared" si="27"/>
        <v>2000000000</v>
      </c>
      <c r="E599" s="2">
        <v>2000000000</v>
      </c>
      <c r="F599" s="4">
        <v>44355</v>
      </c>
      <c r="G599">
        <f t="shared" si="28"/>
        <v>2021</v>
      </c>
      <c r="H599" t="s">
        <v>12</v>
      </c>
      <c r="I599" t="s">
        <v>133</v>
      </c>
      <c r="J599" t="s">
        <v>22</v>
      </c>
      <c r="K599" t="s">
        <v>23</v>
      </c>
      <c r="L599">
        <v>2016</v>
      </c>
      <c r="M599" t="s">
        <v>1833</v>
      </c>
      <c r="N599" t="str" cm="1">
        <f t="array" ref="N599">_xlfn.IFS(RIGHT(M599,1)="B",SUBSTITUTE(M599,"B","000000000"),RIGHT(M599,1)="M",SUBSTITUTE(M599,"M","000000"))</f>
        <v>$432000000</v>
      </c>
      <c r="O599" s="1" t="str">
        <f t="shared" si="29"/>
        <v>432000000</v>
      </c>
      <c r="P599" s="10">
        <v>432000000</v>
      </c>
      <c r="Q599" t="s">
        <v>1834</v>
      </c>
      <c r="R599" s="2" t="str" cm="1">
        <f t="array" ref="R599:T599">_xlfn.TEXTSPLIT(Q599,",")</f>
        <v>ClalTech</v>
      </c>
      <c r="S599" s="2" t="str">
        <v xml:space="preserve"> Vertex Ventures</v>
      </c>
      <c r="T599" s="2" t="str">
        <v xml:space="preserve"> Oryzn Capital</v>
      </c>
      <c r="U599" s="2"/>
    </row>
    <row r="600" spans="1:21" x14ac:dyDescent="0.3">
      <c r="A600" t="s">
        <v>1835</v>
      </c>
      <c r="B600">
        <v>1</v>
      </c>
      <c r="C600" t="s">
        <v>29</v>
      </c>
      <c r="D600" t="str">
        <f t="shared" si="27"/>
        <v>2000000000</v>
      </c>
      <c r="E600" s="2">
        <v>2000000000</v>
      </c>
      <c r="F600" s="4">
        <v>44167</v>
      </c>
      <c r="G600">
        <f t="shared" si="28"/>
        <v>2020</v>
      </c>
      <c r="H600" t="s">
        <v>129</v>
      </c>
      <c r="I600" t="s">
        <v>34</v>
      </c>
      <c r="J600" t="s">
        <v>22</v>
      </c>
      <c r="K600" t="s">
        <v>23</v>
      </c>
      <c r="L600">
        <v>2015</v>
      </c>
      <c r="M600" t="s">
        <v>1836</v>
      </c>
      <c r="N600" t="str" cm="1">
        <f t="array" ref="N600">_xlfn.IFS(RIGHT(M600,1)="B",SUBSTITUTE(M600,"B","000000000"),RIGHT(M600,1)="M",SUBSTITUTE(M600,"M","000000"))</f>
        <v>$373000000</v>
      </c>
      <c r="O600" s="1" t="str">
        <f t="shared" si="29"/>
        <v>373000000</v>
      </c>
      <c r="P600" s="10">
        <v>373000000</v>
      </c>
      <c r="Q600" t="s">
        <v>1837</v>
      </c>
      <c r="R600" s="2" t="str" cm="1">
        <f t="array" ref="R600:T600">_xlfn.TEXTSPLIT(Q600,",")</f>
        <v>Caffeinated Capital</v>
      </c>
      <c r="S600" s="2" t="str">
        <v xml:space="preserve"> Obvious Ventures</v>
      </c>
      <c r="T600" s="2" t="str">
        <v xml:space="preserve"> Venrock</v>
      </c>
      <c r="U600" s="2"/>
    </row>
    <row r="601" spans="1:21" x14ac:dyDescent="0.3">
      <c r="A601" t="s">
        <v>1838</v>
      </c>
      <c r="B601">
        <v>1</v>
      </c>
      <c r="C601" t="s">
        <v>29</v>
      </c>
      <c r="D601" t="str">
        <f t="shared" si="27"/>
        <v>2000000000</v>
      </c>
      <c r="E601" s="2">
        <v>2000000000</v>
      </c>
      <c r="F601" s="4">
        <v>43199</v>
      </c>
      <c r="G601">
        <f t="shared" si="28"/>
        <v>2018</v>
      </c>
      <c r="H601" t="s">
        <v>45</v>
      </c>
      <c r="I601" t="s">
        <v>734</v>
      </c>
      <c r="J601" t="s">
        <v>14</v>
      </c>
      <c r="K601" t="s">
        <v>15</v>
      </c>
      <c r="L601">
        <v>2007</v>
      </c>
      <c r="M601" t="s">
        <v>1839</v>
      </c>
      <c r="N601" t="str" cm="1">
        <f t="array" ref="N601">_xlfn.IFS(RIGHT(M601,1)="B",SUBSTITUTE(M601,"B","000000000"),RIGHT(M601,1)="M",SUBSTITUTE(M601,"M","000000"))</f>
        <v>$768000000</v>
      </c>
      <c r="O601" s="1" t="str">
        <f t="shared" si="29"/>
        <v>768000000</v>
      </c>
      <c r="P601" s="10">
        <v>768000000</v>
      </c>
      <c r="Q601" t="s">
        <v>1840</v>
      </c>
      <c r="R601" s="2" t="str" cm="1">
        <f t="array" ref="R601:T601">_xlfn.TEXTSPLIT(Q601,",")</f>
        <v>JD.com</v>
      </c>
      <c r="S601" s="2" t="str">
        <v xml:space="preserve"> Baidu</v>
      </c>
      <c r="T601" s="2" t="str">
        <v xml:space="preserve"> Vision Plus Capital</v>
      </c>
      <c r="U601" s="2"/>
    </row>
    <row r="602" spans="1:21" x14ac:dyDescent="0.3">
      <c r="A602" t="s">
        <v>1841</v>
      </c>
      <c r="B602">
        <v>1</v>
      </c>
      <c r="C602" t="s">
        <v>29</v>
      </c>
      <c r="D602" t="str">
        <f t="shared" si="27"/>
        <v>2000000000</v>
      </c>
      <c r="E602" s="2">
        <v>2000000000</v>
      </c>
      <c r="F602" s="4">
        <v>44098</v>
      </c>
      <c r="G602">
        <f t="shared" si="28"/>
        <v>2020</v>
      </c>
      <c r="H602" t="s">
        <v>27</v>
      </c>
      <c r="I602" t="s">
        <v>28</v>
      </c>
      <c r="J602" t="s">
        <v>14</v>
      </c>
      <c r="K602" t="s">
        <v>15</v>
      </c>
      <c r="L602">
        <v>2015</v>
      </c>
      <c r="M602" t="s">
        <v>1842</v>
      </c>
      <c r="N602" t="str" cm="1">
        <f t="array" ref="N602">_xlfn.IFS(RIGHT(M602,1)="B",SUBSTITUTE(M602,"B","000000000"),RIGHT(M602,1)="M",SUBSTITUTE(M602,"M","000000"))</f>
        <v>$950000000</v>
      </c>
      <c r="O602" s="1" t="str">
        <f t="shared" si="29"/>
        <v>950000000</v>
      </c>
      <c r="P602" s="10">
        <v>950000000</v>
      </c>
      <c r="Q602" t="s">
        <v>1843</v>
      </c>
      <c r="R602" s="2" t="str" cm="1">
        <f t="array" ref="R602:T602">_xlfn.TEXTSPLIT(Q602,",")</f>
        <v>Matrix Partners China</v>
      </c>
      <c r="S602" s="2" t="str">
        <v xml:space="preserve"> Eastern Bell Capital</v>
      </c>
      <c r="T602" s="2" t="str">
        <v xml:space="preserve"> Hongtai Capital Holdings</v>
      </c>
      <c r="U602" s="2"/>
    </row>
    <row r="603" spans="1:21" x14ac:dyDescent="0.3">
      <c r="A603" t="s">
        <v>1844</v>
      </c>
      <c r="B603">
        <v>1</v>
      </c>
      <c r="C603" t="s">
        <v>29</v>
      </c>
      <c r="D603" t="str">
        <f t="shared" si="27"/>
        <v>2000000000</v>
      </c>
      <c r="E603" s="2">
        <v>2000000000</v>
      </c>
      <c r="F603" s="4">
        <v>44419</v>
      </c>
      <c r="G603">
        <f t="shared" si="28"/>
        <v>2021</v>
      </c>
      <c r="H603" t="s">
        <v>12</v>
      </c>
      <c r="I603" t="s">
        <v>28</v>
      </c>
      <c r="J603" t="s">
        <v>14</v>
      </c>
      <c r="K603" t="s">
        <v>15</v>
      </c>
      <c r="L603">
        <v>2014</v>
      </c>
      <c r="M603" t="s">
        <v>1845</v>
      </c>
      <c r="N603" t="str" cm="1">
        <f t="array" ref="N603">_xlfn.IFS(RIGHT(M603,1)="B",SUBSTITUTE(M603,"B","000000000"),RIGHT(M603,1)="M",SUBSTITUTE(M603,"M","000000"))</f>
        <v>$786000000</v>
      </c>
      <c r="O603" s="1" t="str">
        <f t="shared" si="29"/>
        <v>786000000</v>
      </c>
      <c r="P603" s="10">
        <v>786000000</v>
      </c>
      <c r="Q603" t="s">
        <v>1846</v>
      </c>
      <c r="R603" s="2" t="str" cm="1">
        <f t="array" ref="R603:T603">_xlfn.TEXTSPLIT(Q603,",")</f>
        <v>Tencent Holdings</v>
      </c>
      <c r="S603" s="2" t="str">
        <v xml:space="preserve"> 5Y Capital</v>
      </c>
      <c r="T603" s="2" t="str">
        <v xml:space="preserve"> Sequoia Capital China</v>
      </c>
      <c r="U603" s="2"/>
    </row>
    <row r="604" spans="1:21" x14ac:dyDescent="0.3">
      <c r="A604" t="s">
        <v>1847</v>
      </c>
      <c r="B604">
        <v>1</v>
      </c>
      <c r="C604" t="s">
        <v>29</v>
      </c>
      <c r="D604" t="str">
        <f t="shared" si="27"/>
        <v>2000000000</v>
      </c>
      <c r="E604" s="2">
        <v>2000000000</v>
      </c>
      <c r="F604" s="4">
        <v>44510</v>
      </c>
      <c r="G604">
        <f t="shared" si="28"/>
        <v>2021</v>
      </c>
      <c r="H604" t="s">
        <v>33</v>
      </c>
      <c r="I604" t="s">
        <v>52</v>
      </c>
      <c r="J604" t="s">
        <v>53</v>
      </c>
      <c r="K604" t="s">
        <v>40</v>
      </c>
      <c r="L604">
        <v>2018</v>
      </c>
      <c r="M604" t="s">
        <v>1131</v>
      </c>
      <c r="N604" t="str" cm="1">
        <f t="array" ref="N604">_xlfn.IFS(RIGHT(M604,1)="B",SUBSTITUTE(M604,"B","000000000"),RIGHT(M604,1)="M",SUBSTITUTE(M604,"M","000000"))</f>
        <v>$339000000</v>
      </c>
      <c r="O604" s="1" t="str">
        <f t="shared" si="29"/>
        <v>339000000</v>
      </c>
      <c r="P604" s="10">
        <v>339000000</v>
      </c>
      <c r="Q604" t="s">
        <v>1848</v>
      </c>
      <c r="R604" s="2" t="str" cm="1">
        <f t="array" ref="R604:T604">_xlfn.TEXTSPLIT(Q604,",")</f>
        <v>Gauss Ventures</v>
      </c>
      <c r="S604" s="2" t="str">
        <v xml:space="preserve"> Ventura Capital</v>
      </c>
      <c r="T604" s="2" t="str">
        <v xml:space="preserve"> dmg ventures</v>
      </c>
      <c r="U604" s="2"/>
    </row>
    <row r="605" spans="1:21" x14ac:dyDescent="0.3">
      <c r="A605" t="s">
        <v>1849</v>
      </c>
      <c r="B605">
        <v>1</v>
      </c>
      <c r="C605" t="s">
        <v>146</v>
      </c>
      <c r="D605" t="str">
        <f t="shared" si="27"/>
        <v>1000000000</v>
      </c>
      <c r="E605" s="2">
        <v>1000000000</v>
      </c>
      <c r="F605" s="4">
        <v>44221</v>
      </c>
      <c r="G605">
        <f t="shared" si="28"/>
        <v>2021</v>
      </c>
      <c r="H605" t="s">
        <v>57</v>
      </c>
      <c r="I605" t="s">
        <v>98</v>
      </c>
      <c r="J605" t="s">
        <v>14</v>
      </c>
      <c r="K605" t="s">
        <v>15</v>
      </c>
      <c r="L605">
        <v>2013</v>
      </c>
      <c r="M605" t="s">
        <v>1166</v>
      </c>
      <c r="N605" t="str" cm="1">
        <f t="array" ref="N605">_xlfn.IFS(RIGHT(M605,1)="B",SUBSTITUTE(M605,"B","000000000"),RIGHT(M605,1)="M",SUBSTITUTE(M605,"M","000000"))</f>
        <v>$188000000</v>
      </c>
      <c r="O605" s="1" t="str">
        <f t="shared" si="29"/>
        <v>188000000</v>
      </c>
      <c r="P605" s="10">
        <v>188000000</v>
      </c>
      <c r="Q605" t="s">
        <v>1850</v>
      </c>
      <c r="R605" s="2" t="str" cm="1">
        <f t="array" ref="R605:T605">_xlfn.TEXTSPLIT(Q605,",")</f>
        <v>QF Capital</v>
      </c>
      <c r="S605" s="2" t="str">
        <v xml:space="preserve"> QC Capital</v>
      </c>
      <c r="T605" s="2" t="str">
        <v xml:space="preserve"> Unicom Innovation Venture Capital</v>
      </c>
      <c r="U605" s="2"/>
    </row>
    <row r="606" spans="1:21" x14ac:dyDescent="0.3">
      <c r="A606" t="s">
        <v>1851</v>
      </c>
      <c r="B606">
        <v>1</v>
      </c>
      <c r="C606" t="s">
        <v>146</v>
      </c>
      <c r="D606" t="str">
        <f t="shared" si="27"/>
        <v>1000000000</v>
      </c>
      <c r="E606" s="2">
        <v>1000000000</v>
      </c>
      <c r="F606" s="4">
        <v>44104</v>
      </c>
      <c r="G606">
        <f t="shared" si="28"/>
        <v>2020</v>
      </c>
      <c r="H606" t="s">
        <v>129</v>
      </c>
      <c r="I606" t="s">
        <v>1852</v>
      </c>
      <c r="J606" t="s">
        <v>22</v>
      </c>
      <c r="K606" t="s">
        <v>23</v>
      </c>
      <c r="L606">
        <v>2013</v>
      </c>
      <c r="M606" t="s">
        <v>1853</v>
      </c>
      <c r="N606" t="str" cm="1">
        <f t="array" ref="N606">_xlfn.IFS(RIGHT(M606,1)="B",SUBSTITUTE(M606,"B","000000000"),RIGHT(M606,1)="M",SUBSTITUTE(M606,"M","000000"))</f>
        <v>$94000000</v>
      </c>
      <c r="O606" s="1" t="str">
        <f t="shared" si="29"/>
        <v>94000000</v>
      </c>
      <c r="P606" s="10">
        <v>94000000</v>
      </c>
      <c r="Q606" t="s">
        <v>1854</v>
      </c>
      <c r="R606" s="2" t="str" cm="1">
        <f t="array" ref="R606:S606">_xlfn.TEXTSPLIT(Q606,",")</f>
        <v>ARCH Venture Partners</v>
      </c>
      <c r="S606" s="2" t="str">
        <v xml:space="preserve"> Ally Bridge Group</v>
      </c>
      <c r="T606" s="2"/>
      <c r="U606" s="2"/>
    </row>
    <row r="607" spans="1:21" x14ac:dyDescent="0.3">
      <c r="A607" t="s">
        <v>1855</v>
      </c>
      <c r="B607">
        <v>1</v>
      </c>
      <c r="C607" t="s">
        <v>146</v>
      </c>
      <c r="D607" t="str">
        <f t="shared" si="27"/>
        <v>1000000000</v>
      </c>
      <c r="E607" s="2">
        <v>1000000000</v>
      </c>
      <c r="F607" s="4">
        <v>43616</v>
      </c>
      <c r="G607">
        <f t="shared" si="28"/>
        <v>2019</v>
      </c>
      <c r="H607" t="s">
        <v>129</v>
      </c>
      <c r="I607" t="s">
        <v>1856</v>
      </c>
      <c r="J607" t="s">
        <v>240</v>
      </c>
      <c r="K607" t="s">
        <v>15</v>
      </c>
      <c r="L607">
        <v>2000</v>
      </c>
      <c r="M607" t="s">
        <v>1857</v>
      </c>
      <c r="N607" t="str" cm="1">
        <f t="array" ref="N607">_xlfn.IFS(RIGHT(M607,1)="B",SUBSTITUTE(M607,"B","000000000"),RIGHT(M607,1)="M",SUBSTITUTE(M607,"M","000000"))</f>
        <v>$62000000</v>
      </c>
      <c r="O607" s="1" t="str">
        <f t="shared" si="29"/>
        <v>62000000</v>
      </c>
      <c r="P607" s="10">
        <v>62000000</v>
      </c>
      <c r="Q607" t="s">
        <v>1858</v>
      </c>
      <c r="R607" s="2" t="str" cm="1">
        <f t="array" ref="R607:S607">_xlfn.TEXTSPLIT(Q607,",")</f>
        <v>Lindeman Asia Investment</v>
      </c>
      <c r="S607" s="2" t="str">
        <v xml:space="preserve"> Nichi-Iko Pharmaceutical</v>
      </c>
      <c r="T607" s="2"/>
      <c r="U607" s="2"/>
    </row>
    <row r="608" spans="1:21" x14ac:dyDescent="0.3">
      <c r="A608" t="s">
        <v>1859</v>
      </c>
      <c r="B608">
        <v>1</v>
      </c>
      <c r="C608" t="s">
        <v>146</v>
      </c>
      <c r="D608" t="str">
        <f t="shared" si="27"/>
        <v>1000000000</v>
      </c>
      <c r="E608" s="2">
        <v>1000000000</v>
      </c>
      <c r="F608" s="4">
        <v>44329</v>
      </c>
      <c r="G608">
        <f t="shared" si="28"/>
        <v>2021</v>
      </c>
      <c r="H608" t="s">
        <v>66</v>
      </c>
      <c r="I608" t="s">
        <v>1860</v>
      </c>
      <c r="J608" t="s">
        <v>22</v>
      </c>
      <c r="K608" t="s">
        <v>23</v>
      </c>
      <c r="L608">
        <v>2009</v>
      </c>
      <c r="M608" t="s">
        <v>1861</v>
      </c>
      <c r="N608" t="str" cm="1">
        <f t="array" ref="N608">_xlfn.IFS(RIGHT(M608,1)="B",SUBSTITUTE(M608,"B","000000000"),RIGHT(M608,1)="M",SUBSTITUTE(M608,"M","000000"))</f>
        <v>$206000000</v>
      </c>
      <c r="O608" s="1" t="str">
        <f t="shared" si="29"/>
        <v>206000000</v>
      </c>
      <c r="P608" s="10">
        <v>206000000</v>
      </c>
      <c r="Q608" t="s">
        <v>1862</v>
      </c>
      <c r="R608" s="2" t="str" cm="1">
        <f t="array" ref="R608:T608">_xlfn.TEXTSPLIT(Q608,",")</f>
        <v>Helion Venture Partners</v>
      </c>
      <c r="S608" s="2" t="str">
        <v xml:space="preserve"> Bain Capital Tech Opportunities</v>
      </c>
      <c r="T608" s="2" t="str">
        <v xml:space="preserve"> Sequoia Capital India</v>
      </c>
      <c r="U608" s="2"/>
    </row>
    <row r="609" spans="1:21" x14ac:dyDescent="0.3">
      <c r="A609" t="s">
        <v>1863</v>
      </c>
      <c r="B609">
        <v>1</v>
      </c>
      <c r="C609" t="s">
        <v>146</v>
      </c>
      <c r="D609" t="str">
        <f t="shared" si="27"/>
        <v>1000000000</v>
      </c>
      <c r="E609" s="2">
        <v>1000000000</v>
      </c>
      <c r="F609" s="4">
        <v>42954</v>
      </c>
      <c r="G609">
        <f t="shared" si="28"/>
        <v>2017</v>
      </c>
      <c r="H609" t="s">
        <v>265</v>
      </c>
      <c r="I609" t="s">
        <v>1864</v>
      </c>
      <c r="J609" t="s">
        <v>1195</v>
      </c>
      <c r="K609" t="s">
        <v>1529</v>
      </c>
      <c r="L609">
        <v>2000</v>
      </c>
      <c r="M609" t="s">
        <v>1865</v>
      </c>
      <c r="N609" t="str" cm="1">
        <f t="array" ref="N609">_xlfn.IFS(RIGHT(M609,1)="B",SUBSTITUTE(M609,"B","000000000"),RIGHT(M609,1)="M",SUBSTITUTE(M609,"M","000000"))</f>
        <v>$547000000</v>
      </c>
      <c r="O609" s="1" t="str">
        <f t="shared" si="29"/>
        <v>547000000</v>
      </c>
      <c r="P609" s="10">
        <v>547000000</v>
      </c>
      <c r="Q609" t="s">
        <v>1866</v>
      </c>
      <c r="R609" s="2" t="str" cm="1">
        <f t="array" ref="R609:S609">_xlfn.TEXTSPLIT(Q609,",")</f>
        <v>Blue Label Telecoms</v>
      </c>
      <c r="S609" s="2" t="str">
        <v xml:space="preserve"> Net1 UEPS Technologies</v>
      </c>
      <c r="T609" s="2"/>
      <c r="U609" s="2"/>
    </row>
    <row r="610" spans="1:21" x14ac:dyDescent="0.3">
      <c r="A610" t="s">
        <v>1867</v>
      </c>
      <c r="B610">
        <v>1</v>
      </c>
      <c r="C610" t="s">
        <v>146</v>
      </c>
      <c r="D610" t="str">
        <f t="shared" si="27"/>
        <v>1000000000</v>
      </c>
      <c r="E610" s="2">
        <v>1000000000</v>
      </c>
      <c r="F610" s="4">
        <v>43262</v>
      </c>
      <c r="G610">
        <f t="shared" si="28"/>
        <v>2018</v>
      </c>
      <c r="H610" t="s">
        <v>161</v>
      </c>
      <c r="I610" t="s">
        <v>1868</v>
      </c>
      <c r="J610" t="s">
        <v>14</v>
      </c>
      <c r="K610" t="s">
        <v>15</v>
      </c>
      <c r="L610">
        <v>2010</v>
      </c>
      <c r="M610" t="s">
        <v>739</v>
      </c>
      <c r="N610" t="str" cm="1">
        <f t="array" ref="N610">_xlfn.IFS(RIGHT(M610,1)="B",SUBSTITUTE(M610,"B","000000000"),RIGHT(M610,1)="M",SUBSTITUTE(M610,"M","000000"))</f>
        <v>$523000000</v>
      </c>
      <c r="O610" s="1" t="str">
        <f t="shared" si="29"/>
        <v>523000000</v>
      </c>
      <c r="P610" s="10">
        <v>523000000</v>
      </c>
      <c r="Q610" t="s">
        <v>1869</v>
      </c>
      <c r="R610" s="2" t="str" cm="1">
        <f t="array" ref="R610:T610">_xlfn.TEXTSPLIT(Q610,",")</f>
        <v>V Star Capital</v>
      </c>
      <c r="S610" s="2" t="str">
        <v xml:space="preserve"> GF Xinde Investment Management Co.</v>
      </c>
      <c r="T610" s="2" t="str">
        <v xml:space="preserve"> Haitong Leading Capital Management</v>
      </c>
      <c r="U610" s="2"/>
    </row>
    <row r="611" spans="1:21" x14ac:dyDescent="0.3">
      <c r="A611" t="s">
        <v>1870</v>
      </c>
      <c r="B611">
        <v>1</v>
      </c>
      <c r="C611" t="s">
        <v>146</v>
      </c>
      <c r="D611" t="str">
        <f t="shared" si="27"/>
        <v>1000000000</v>
      </c>
      <c r="E611" s="2">
        <v>1000000000</v>
      </c>
      <c r="F611" s="4">
        <v>44627</v>
      </c>
      <c r="G611">
        <f t="shared" si="28"/>
        <v>2022</v>
      </c>
      <c r="H611" t="s">
        <v>33</v>
      </c>
      <c r="I611" t="s">
        <v>1871</v>
      </c>
      <c r="J611" t="s">
        <v>89</v>
      </c>
      <c r="K611" t="s">
        <v>15</v>
      </c>
      <c r="L611">
        <v>2017</v>
      </c>
      <c r="M611" t="s">
        <v>1872</v>
      </c>
      <c r="N611" t="str" cm="1">
        <f t="array" ref="N611">_xlfn.IFS(RIGHT(M611,1)="B",SUBSTITUTE(M611,"B","000000000"),RIGHT(M611,1)="M",SUBSTITUTE(M611,"M","000000"))</f>
        <v>$227000000</v>
      </c>
      <c r="O611" s="1" t="str">
        <f t="shared" si="29"/>
        <v>227000000</v>
      </c>
      <c r="P611" s="10">
        <v>227000000</v>
      </c>
      <c r="Q611" t="s">
        <v>1873</v>
      </c>
      <c r="R611" s="2" t="str" cm="1">
        <f t="array" ref="R611:T611">_xlfn.TEXTSPLIT(Q611,",")</f>
        <v>Insight Partners</v>
      </c>
      <c r="S611" s="2" t="str">
        <v xml:space="preserve"> B Capital Group</v>
      </c>
      <c r="T611" s="2" t="str">
        <v xml:space="preserve"> Lightspeed Venture Partners</v>
      </c>
      <c r="U611" s="2"/>
    </row>
    <row r="612" spans="1:21" x14ac:dyDescent="0.3">
      <c r="A612" t="s">
        <v>1874</v>
      </c>
      <c r="B612">
        <v>1</v>
      </c>
      <c r="C612" t="s">
        <v>146</v>
      </c>
      <c r="D612" t="str">
        <f t="shared" si="27"/>
        <v>1000000000</v>
      </c>
      <c r="E612" s="2">
        <v>1000000000</v>
      </c>
      <c r="F612" s="4">
        <v>43206</v>
      </c>
      <c r="G612">
        <f t="shared" si="28"/>
        <v>2018</v>
      </c>
      <c r="H612" t="s">
        <v>12</v>
      </c>
      <c r="I612" t="s">
        <v>98</v>
      </c>
      <c r="J612" t="s">
        <v>14</v>
      </c>
      <c r="K612" t="s">
        <v>15</v>
      </c>
      <c r="L612">
        <v>2014</v>
      </c>
      <c r="M612" t="s">
        <v>1875</v>
      </c>
      <c r="N612" t="str" cm="1">
        <f t="array" ref="N612">_xlfn.IFS(RIGHT(M612,1)="B",SUBSTITUTE(M612,"B","000000000"),RIGHT(M612,1)="M",SUBSTITUTE(M612,"M","000000"))</f>
        <v>$79000000</v>
      </c>
      <c r="O612" s="1" t="str">
        <f t="shared" si="29"/>
        <v>79000000</v>
      </c>
      <c r="P612" s="10">
        <v>79000000</v>
      </c>
      <c r="Q612" t="s">
        <v>1876</v>
      </c>
      <c r="R612" s="2" t="str" cm="1">
        <f t="array" ref="R612:T612">_xlfn.TEXTSPLIT(Q612,",")</f>
        <v>DESUN Capital</v>
      </c>
      <c r="S612" s="2" t="str">
        <v xml:space="preserve"> Yunfeng Capital</v>
      </c>
      <c r="T612" s="2" t="str">
        <v xml:space="preserve"> Meridian Capital</v>
      </c>
      <c r="U612" s="2"/>
    </row>
    <row r="613" spans="1:21" x14ac:dyDescent="0.3">
      <c r="A613" t="s">
        <v>1877</v>
      </c>
      <c r="B613">
        <v>1</v>
      </c>
      <c r="C613" t="s">
        <v>146</v>
      </c>
      <c r="D613" t="str">
        <f t="shared" si="27"/>
        <v>1000000000</v>
      </c>
      <c r="E613" s="2">
        <v>1000000000</v>
      </c>
      <c r="F613" s="4">
        <v>44389</v>
      </c>
      <c r="G613">
        <f t="shared" si="28"/>
        <v>2021</v>
      </c>
      <c r="H613" t="s">
        <v>129</v>
      </c>
      <c r="I613" t="s">
        <v>98</v>
      </c>
      <c r="J613" t="s">
        <v>14</v>
      </c>
      <c r="K613" t="s">
        <v>15</v>
      </c>
      <c r="L613">
        <v>2016</v>
      </c>
      <c r="M613" t="s">
        <v>1878</v>
      </c>
      <c r="N613" t="str" cm="1">
        <f t="array" ref="N613">_xlfn.IFS(RIGHT(M613,1)="B",SUBSTITUTE(M613,"B","000000000"),RIGHT(M613,1)="M",SUBSTITUTE(M613,"M","000000"))</f>
        <v>$214000000</v>
      </c>
      <c r="O613" s="1" t="str">
        <f t="shared" si="29"/>
        <v>214000000</v>
      </c>
      <c r="P613" s="10">
        <v>214000000</v>
      </c>
      <c r="Q613" t="s">
        <v>1879</v>
      </c>
      <c r="R613" s="2" t="str" cm="1">
        <f t="array" ref="R613:T613">_xlfn.TEXTSPLIT(Q613,",")</f>
        <v>Qiming Venture Partners</v>
      </c>
      <c r="S613" s="2" t="str">
        <v xml:space="preserve"> Vivo Capital</v>
      </c>
      <c r="T613" s="2" t="str">
        <v xml:space="preserve"> Sequoia Capital China</v>
      </c>
      <c r="U613" s="2"/>
    </row>
    <row r="614" spans="1:21" x14ac:dyDescent="0.3">
      <c r="A614" t="s">
        <v>1880</v>
      </c>
      <c r="B614">
        <v>1</v>
      </c>
      <c r="C614" t="s">
        <v>146</v>
      </c>
      <c r="D614" t="str">
        <f t="shared" si="27"/>
        <v>1000000000</v>
      </c>
      <c r="E614" s="2">
        <v>1000000000</v>
      </c>
      <c r="F614" s="4">
        <v>44561</v>
      </c>
      <c r="G614">
        <f t="shared" si="28"/>
        <v>2021</v>
      </c>
      <c r="H614" t="s">
        <v>173</v>
      </c>
      <c r="I614" t="s">
        <v>38</v>
      </c>
      <c r="J614" t="s">
        <v>39</v>
      </c>
      <c r="K614" t="s">
        <v>40</v>
      </c>
      <c r="L614">
        <v>2016</v>
      </c>
      <c r="M614" t="s">
        <v>1408</v>
      </c>
      <c r="N614" t="str" cm="1">
        <f t="array" ref="N614">_xlfn.IFS(RIGHT(M614,1)="B",SUBSTITUTE(M614,"B","000000000"),RIGHT(M614,1)="M",SUBSTITUTE(M614,"M","000000"))</f>
        <v>$151000000</v>
      </c>
      <c r="O614" s="1" t="str">
        <f t="shared" si="29"/>
        <v>151000000</v>
      </c>
      <c r="P614" s="10">
        <v>151000000</v>
      </c>
      <c r="Q614" t="s">
        <v>1881</v>
      </c>
      <c r="R614" s="2" t="str" cm="1">
        <f t="array" ref="R614:T614">_xlfn.TEXTSPLIT(Q614,",")</f>
        <v>Temasek</v>
      </c>
      <c r="S614" s="2" t="str">
        <v xml:space="preserve"> BUILD Capital Partners</v>
      </c>
      <c r="T614" s="2" t="str">
        <v xml:space="preserve"> Northzone Ventures</v>
      </c>
      <c r="U614" s="2"/>
    </row>
    <row r="615" spans="1:21" x14ac:dyDescent="0.3">
      <c r="A615" t="s">
        <v>1882</v>
      </c>
      <c r="B615">
        <v>1</v>
      </c>
      <c r="C615" t="s">
        <v>146</v>
      </c>
      <c r="D615" t="str">
        <f t="shared" si="27"/>
        <v>1000000000</v>
      </c>
      <c r="E615" s="2">
        <v>1000000000</v>
      </c>
      <c r="F615" s="4">
        <v>44207</v>
      </c>
      <c r="G615">
        <f t="shared" si="28"/>
        <v>2021</v>
      </c>
      <c r="H615" t="s">
        <v>129</v>
      </c>
      <c r="I615" t="s">
        <v>1072</v>
      </c>
      <c r="J615" t="s">
        <v>22</v>
      </c>
      <c r="K615" t="s">
        <v>23</v>
      </c>
      <c r="L615">
        <v>2020</v>
      </c>
      <c r="M615" t="s">
        <v>1883</v>
      </c>
      <c r="N615" t="str" cm="1">
        <f t="array" ref="N615">_xlfn.IFS(RIGHT(M615,1)="B",SUBSTITUTE(M615,"B","000000000"),RIGHT(M615,1)="M",SUBSTITUTE(M615,"M","000000"))</f>
        <v>$700000000</v>
      </c>
      <c r="O615" s="1" t="str">
        <f t="shared" si="29"/>
        <v>700000000</v>
      </c>
      <c r="P615" s="10">
        <v>700000000</v>
      </c>
      <c r="Q615" t="s">
        <v>1884</v>
      </c>
      <c r="R615" s="2" t="str" cm="1">
        <f t="array" ref="R615:T615">_xlfn.TEXTSPLIT(Q615,",")</f>
        <v>Nextech Invest</v>
      </c>
      <c r="S615" s="2" t="str">
        <v xml:space="preserve"> Casdin Capital</v>
      </c>
      <c r="T615" s="2" t="str">
        <v xml:space="preserve"> Google Ventures</v>
      </c>
      <c r="U615" s="2"/>
    </row>
    <row r="616" spans="1:21" x14ac:dyDescent="0.3">
      <c r="A616" t="s">
        <v>1885</v>
      </c>
      <c r="B616">
        <v>1</v>
      </c>
      <c r="C616" t="s">
        <v>146</v>
      </c>
      <c r="D616" t="str">
        <f t="shared" si="27"/>
        <v>1000000000</v>
      </c>
      <c r="E616" s="2">
        <v>1000000000</v>
      </c>
      <c r="F616" s="4">
        <v>44168</v>
      </c>
      <c r="G616">
        <f t="shared" si="28"/>
        <v>2020</v>
      </c>
      <c r="H616" t="s">
        <v>27</v>
      </c>
      <c r="I616" t="s">
        <v>1047</v>
      </c>
      <c r="J616" t="s">
        <v>22</v>
      </c>
      <c r="K616" t="s">
        <v>23</v>
      </c>
      <c r="L616">
        <v>2015</v>
      </c>
      <c r="M616" t="s">
        <v>1521</v>
      </c>
      <c r="N616" t="str" cm="1">
        <f t="array" ref="N616">_xlfn.IFS(RIGHT(M616,1)="B",SUBSTITUTE(M616,"B","000000000"),RIGHT(M616,1)="M",SUBSTITUTE(M616,"M","000000"))</f>
        <v>$231000000</v>
      </c>
      <c r="O616" s="1" t="str">
        <f t="shared" si="29"/>
        <v>231000000</v>
      </c>
      <c r="P616" s="10">
        <v>231000000</v>
      </c>
      <c r="Q616" t="s">
        <v>1886</v>
      </c>
      <c r="R616" s="2" t="str" cm="1">
        <f t="array" ref="R616:T616">_xlfn.TEXTSPLIT(Q616,",")</f>
        <v>Highland Capital Partners</v>
      </c>
      <c r="S616" s="2" t="str">
        <v xml:space="preserve"> Next Coast Ventures</v>
      </c>
      <c r="T616" s="2" t="str">
        <v xml:space="preserve"> SoGal Ventures</v>
      </c>
      <c r="U616" s="2"/>
    </row>
    <row r="617" spans="1:21" x14ac:dyDescent="0.3">
      <c r="A617" t="s">
        <v>1887</v>
      </c>
      <c r="B617">
        <v>1</v>
      </c>
      <c r="C617" t="s">
        <v>146</v>
      </c>
      <c r="D617" t="str">
        <f t="shared" si="27"/>
        <v>1000000000</v>
      </c>
      <c r="E617" s="2">
        <v>1000000000</v>
      </c>
      <c r="F617" s="4">
        <v>43454</v>
      </c>
      <c r="G617">
        <f t="shared" si="28"/>
        <v>2018</v>
      </c>
      <c r="H617" t="s">
        <v>173</v>
      </c>
      <c r="I617" t="s">
        <v>1546</v>
      </c>
      <c r="J617" t="s">
        <v>22</v>
      </c>
      <c r="K617" t="s">
        <v>23</v>
      </c>
      <c r="L617">
        <v>2016</v>
      </c>
      <c r="M617" t="s">
        <v>29</v>
      </c>
      <c r="N617" t="str" cm="1">
        <f t="array" ref="N617">_xlfn.IFS(RIGHT(M617,1)="B",SUBSTITUTE(M617,"B","000000000"),RIGHT(M617,1)="M",SUBSTITUTE(M617,"M","000000"))</f>
        <v>$2000000000</v>
      </c>
      <c r="O617" s="1" t="str">
        <f t="shared" si="29"/>
        <v>2000000000</v>
      </c>
      <c r="P617" s="10">
        <v>2000000000</v>
      </c>
      <c r="Q617" t="s">
        <v>1888</v>
      </c>
      <c r="R617" s="2" t="str" cm="1">
        <f t="array" ref="R617:T617">_xlfn.TEXTSPLIT(Q617,",")</f>
        <v>CreditEase Fintech Investment Fund</v>
      </c>
      <c r="S617" s="2" t="str">
        <v xml:space="preserve"> BMW i Ventures</v>
      </c>
      <c r="T617" s="2" t="str">
        <v xml:space="preserve"> SoftBank Group</v>
      </c>
      <c r="U617" s="2"/>
    </row>
    <row r="618" spans="1:21" x14ac:dyDescent="0.3">
      <c r="A618" t="s">
        <v>1889</v>
      </c>
      <c r="B618">
        <v>1</v>
      </c>
      <c r="C618" t="s">
        <v>146</v>
      </c>
      <c r="D618" t="str">
        <f t="shared" si="27"/>
        <v>1000000000</v>
      </c>
      <c r="E618" s="2">
        <v>1000000000</v>
      </c>
      <c r="F618" s="4">
        <v>42207</v>
      </c>
      <c r="G618">
        <f t="shared" si="28"/>
        <v>2015</v>
      </c>
      <c r="H618" t="s">
        <v>45</v>
      </c>
      <c r="I618" t="s">
        <v>342</v>
      </c>
      <c r="J618" t="s">
        <v>22</v>
      </c>
      <c r="K618" t="s">
        <v>23</v>
      </c>
      <c r="L618">
        <v>2010</v>
      </c>
      <c r="M618" t="s">
        <v>1310</v>
      </c>
      <c r="N618" t="str" cm="1">
        <f t="array" ref="N618">_xlfn.IFS(RIGHT(M618,1)="B",SUBSTITUTE(M618,"B","000000000"),RIGHT(M618,1)="M",SUBSTITUTE(M618,"M","000000"))</f>
        <v>$211000000</v>
      </c>
      <c r="O618" s="1" t="str">
        <f t="shared" si="29"/>
        <v>211000000</v>
      </c>
      <c r="P618" s="10">
        <v>211000000</v>
      </c>
      <c r="Q618" t="s">
        <v>1890</v>
      </c>
      <c r="R618" s="2" t="str" cm="1">
        <f t="array" ref="R618:T618">_xlfn.TEXTSPLIT(Q618,",")</f>
        <v>Kleiner Perkins Caufield &amp; Byers</v>
      </c>
      <c r="S618" s="2" t="str">
        <v xml:space="preserve"> Comcast Ventures</v>
      </c>
      <c r="T618" s="2" t="str">
        <v xml:space="preserve"> Insight Partners</v>
      </c>
      <c r="U618" s="2"/>
    </row>
    <row r="619" spans="1:21" x14ac:dyDescent="0.3">
      <c r="A619" t="s">
        <v>1891</v>
      </c>
      <c r="B619">
        <v>1</v>
      </c>
      <c r="C619" t="s">
        <v>146</v>
      </c>
      <c r="D619" t="str">
        <f t="shared" si="27"/>
        <v>1000000000</v>
      </c>
      <c r="E619" s="2">
        <v>1000000000</v>
      </c>
      <c r="F619" s="4">
        <v>43487</v>
      </c>
      <c r="G619">
        <f t="shared" si="28"/>
        <v>2019</v>
      </c>
      <c r="H619" t="s">
        <v>12</v>
      </c>
      <c r="I619" t="s">
        <v>1892</v>
      </c>
      <c r="J619" t="s">
        <v>22</v>
      </c>
      <c r="K619" t="s">
        <v>23</v>
      </c>
      <c r="L619">
        <v>2015</v>
      </c>
      <c r="M619" t="s">
        <v>1303</v>
      </c>
      <c r="N619" t="str" cm="1">
        <f t="array" ref="N619">_xlfn.IFS(RIGHT(M619,1)="B",SUBSTITUTE(M619,"B","000000000"),RIGHT(M619,1)="M",SUBSTITUTE(M619,"M","000000"))</f>
        <v>$310000000</v>
      </c>
      <c r="O619" s="1" t="str">
        <f t="shared" si="29"/>
        <v>310000000</v>
      </c>
      <c r="P619" s="10">
        <v>310000000</v>
      </c>
      <c r="Q619" t="s">
        <v>1154</v>
      </c>
      <c r="R619" s="2" t="str" cm="1">
        <f t="array" ref="R619">_xlfn.TEXTSPLIT(Q619,",")</f>
        <v>SoftBank Group</v>
      </c>
      <c r="S619" s="2"/>
      <c r="T619" s="2"/>
      <c r="U619" s="2"/>
    </row>
    <row r="620" spans="1:21" x14ac:dyDescent="0.3">
      <c r="A620" t="s">
        <v>1893</v>
      </c>
      <c r="B620">
        <v>1</v>
      </c>
      <c r="C620" t="s">
        <v>146</v>
      </c>
      <c r="D620" t="str">
        <f t="shared" si="27"/>
        <v>1000000000</v>
      </c>
      <c r="E620" s="2">
        <v>1000000000</v>
      </c>
      <c r="F620" s="4">
        <v>43391</v>
      </c>
      <c r="G620">
        <f t="shared" si="28"/>
        <v>2018</v>
      </c>
      <c r="H620" t="s">
        <v>27</v>
      </c>
      <c r="I620" t="s">
        <v>852</v>
      </c>
      <c r="J620" t="s">
        <v>14</v>
      </c>
      <c r="K620" t="s">
        <v>15</v>
      </c>
      <c r="L620">
        <v>2009</v>
      </c>
      <c r="M620" t="s">
        <v>1445</v>
      </c>
      <c r="N620" t="str" cm="1">
        <f t="array" ref="N620">_xlfn.IFS(RIGHT(M620,1)="B",SUBSTITUTE(M620,"B","000000000"),RIGHT(M620,1)="M",SUBSTITUTE(M620,"M","000000"))</f>
        <v>$139000000</v>
      </c>
      <c r="O620" s="1" t="str">
        <f t="shared" si="29"/>
        <v>139000000</v>
      </c>
      <c r="P620" s="10">
        <v>139000000</v>
      </c>
      <c r="Q620" t="s">
        <v>1894</v>
      </c>
      <c r="R620" s="2" t="str" cm="1">
        <f t="array" ref="R620:T620">_xlfn.TEXTSPLIT(Q620,",")</f>
        <v>U.S.-China Green Fund</v>
      </c>
      <c r="S620" s="2" t="str">
        <v xml:space="preserve"> Founder H Fund</v>
      </c>
      <c r="T620" s="2" t="str">
        <v xml:space="preserve"> Richland Equities</v>
      </c>
      <c r="U620" s="2"/>
    </row>
    <row r="621" spans="1:21" x14ac:dyDescent="0.3">
      <c r="A621" t="s">
        <v>1895</v>
      </c>
      <c r="B621">
        <v>1</v>
      </c>
      <c r="C621" t="s">
        <v>146</v>
      </c>
      <c r="D621" t="str">
        <f t="shared" si="27"/>
        <v>1000000000</v>
      </c>
      <c r="E621" s="2">
        <v>1000000000</v>
      </c>
      <c r="F621" s="4">
        <v>44340</v>
      </c>
      <c r="G621">
        <f t="shared" si="28"/>
        <v>2021</v>
      </c>
      <c r="H621" t="s">
        <v>33</v>
      </c>
      <c r="I621" t="s">
        <v>13</v>
      </c>
      <c r="J621" t="s">
        <v>14</v>
      </c>
      <c r="K621" t="s">
        <v>15</v>
      </c>
      <c r="L621">
        <v>2015</v>
      </c>
      <c r="M621" t="s">
        <v>1872</v>
      </c>
      <c r="N621" t="str" cm="1">
        <f t="array" ref="N621">_xlfn.IFS(RIGHT(M621,1)="B",SUBSTITUTE(M621,"B","000000000"),RIGHT(M621,1)="M",SUBSTITUTE(M621,"M","000000"))</f>
        <v>$227000000</v>
      </c>
      <c r="O621" s="1" t="str">
        <f t="shared" si="29"/>
        <v>227000000</v>
      </c>
      <c r="P621" s="10">
        <v>227000000</v>
      </c>
      <c r="Q621" t="s">
        <v>1896</v>
      </c>
      <c r="R621" s="2" t="str" cm="1">
        <f t="array" ref="R621:T621">_xlfn.TEXTSPLIT(Q621,",")</f>
        <v>IDG Capital</v>
      </c>
      <c r="S621" s="2" t="str">
        <v xml:space="preserve"> Gaocheng Capital</v>
      </c>
      <c r="T621" s="2" t="str">
        <v xml:space="preserve"> Chuanrong Capital</v>
      </c>
      <c r="U621" s="2"/>
    </row>
    <row r="622" spans="1:21" x14ac:dyDescent="0.3">
      <c r="A622" t="s">
        <v>1897</v>
      </c>
      <c r="B622">
        <v>1</v>
      </c>
      <c r="C622" t="s">
        <v>146</v>
      </c>
      <c r="D622" t="str">
        <f t="shared" si="27"/>
        <v>1000000000</v>
      </c>
      <c r="E622" s="2">
        <v>1000000000</v>
      </c>
      <c r="F622" s="4">
        <v>42306</v>
      </c>
      <c r="G622">
        <f t="shared" si="28"/>
        <v>2015</v>
      </c>
      <c r="H622" t="s">
        <v>87</v>
      </c>
      <c r="I622" t="s">
        <v>98</v>
      </c>
      <c r="J622" t="s">
        <v>14</v>
      </c>
      <c r="K622" t="s">
        <v>15</v>
      </c>
      <c r="L622">
        <v>2001</v>
      </c>
      <c r="M622" t="s">
        <v>1898</v>
      </c>
      <c r="N622" t="str" cm="1">
        <f t="array" ref="N622">_xlfn.IFS(RIGHT(M622,1)="B",SUBSTITUTE(M622,"B","000000000"),RIGHT(M622,1)="M",SUBSTITUTE(M622,"M","000000"))</f>
        <v>$223000000</v>
      </c>
      <c r="O622" s="1" t="str">
        <f t="shared" si="29"/>
        <v>223000000</v>
      </c>
      <c r="P622" s="10">
        <v>223000000</v>
      </c>
      <c r="Q622" t="s">
        <v>1899</v>
      </c>
      <c r="R622" s="2" t="str" cm="1">
        <f t="array" ref="R622:T622">_xlfn.TEXTSPLIT(Q622,",")</f>
        <v>China Minsheng Investment</v>
      </c>
      <c r="S622" s="2" t="str">
        <v xml:space="preserve"> Baidu</v>
      </c>
      <c r="T622" s="2" t="str">
        <v xml:space="preserve"> Wanxin Media</v>
      </c>
      <c r="U622" s="2"/>
    </row>
    <row r="623" spans="1:21" x14ac:dyDescent="0.3">
      <c r="A623" t="s">
        <v>1900</v>
      </c>
      <c r="B623">
        <v>1</v>
      </c>
      <c r="C623" t="s">
        <v>146</v>
      </c>
      <c r="D623" t="str">
        <f t="shared" si="27"/>
        <v>1000000000</v>
      </c>
      <c r="E623" s="2">
        <v>1000000000</v>
      </c>
      <c r="F623" s="4">
        <v>44297</v>
      </c>
      <c r="G623">
        <f t="shared" si="28"/>
        <v>2021</v>
      </c>
      <c r="H623" t="s">
        <v>33</v>
      </c>
      <c r="I623" t="s">
        <v>370</v>
      </c>
      <c r="J623" t="s">
        <v>14</v>
      </c>
      <c r="K623" t="s">
        <v>15</v>
      </c>
      <c r="L623">
        <v>2016</v>
      </c>
      <c r="M623" t="s">
        <v>1901</v>
      </c>
      <c r="N623" t="str" cm="1">
        <f t="array" ref="N623">_xlfn.IFS(RIGHT(M623,1)="B",SUBSTITUTE(M623,"B","000000000"),RIGHT(M623,1)="M",SUBSTITUTE(M623,"M","000000"))</f>
        <v>$249000000</v>
      </c>
      <c r="O623" s="1" t="str">
        <f t="shared" si="29"/>
        <v>249000000</v>
      </c>
      <c r="P623" s="10">
        <v>249000000</v>
      </c>
      <c r="Q623" t="s">
        <v>1902</v>
      </c>
      <c r="R623" s="2" t="str" cm="1">
        <f t="array" ref="R623:T623">_xlfn.TEXTSPLIT(Q623,",")</f>
        <v>Yinhong Equity Investment Fund</v>
      </c>
      <c r="S623" s="2" t="str">
        <v xml:space="preserve"> E Fund</v>
      </c>
      <c r="T623" s="2" t="str">
        <v xml:space="preserve"> Ideal International</v>
      </c>
      <c r="U623" s="2"/>
    </row>
    <row r="624" spans="1:21" x14ac:dyDescent="0.3">
      <c r="A624" t="s">
        <v>1903</v>
      </c>
      <c r="B624">
        <v>1</v>
      </c>
      <c r="C624" t="s">
        <v>146</v>
      </c>
      <c r="D624" t="str">
        <f t="shared" si="27"/>
        <v>1000000000</v>
      </c>
      <c r="E624" s="2">
        <v>1000000000</v>
      </c>
      <c r="F624" s="4">
        <v>42326</v>
      </c>
      <c r="G624">
        <f t="shared" si="28"/>
        <v>2015</v>
      </c>
      <c r="H624" t="s">
        <v>87</v>
      </c>
      <c r="I624" t="s">
        <v>98</v>
      </c>
      <c r="J624" t="s">
        <v>14</v>
      </c>
      <c r="K624" t="s">
        <v>15</v>
      </c>
      <c r="L624">
        <v>1998</v>
      </c>
      <c r="M624" t="s">
        <v>1494</v>
      </c>
      <c r="N624" t="str" cm="1">
        <f t="array" ref="N624">_xlfn.IFS(RIGHT(M624,1)="B",SUBSTITUTE(M624,"B","000000000"),RIGHT(M624,1)="M",SUBSTITUTE(M624,"M","000000"))</f>
        <v>$315000000</v>
      </c>
      <c r="O624" s="1" t="str">
        <f t="shared" si="29"/>
        <v>315000000</v>
      </c>
      <c r="P624" s="10">
        <v>315000000</v>
      </c>
      <c r="Q624" t="s">
        <v>1904</v>
      </c>
      <c r="R624" s="2" t="str" cm="1">
        <f t="array" ref="R624:T624">_xlfn.TEXTSPLIT(Q624,",")</f>
        <v>QiMing Venture Partners</v>
      </c>
      <c r="S624" s="2" t="str">
        <v xml:space="preserve"> Temasek Holdings</v>
      </c>
      <c r="T624" s="2" t="str">
        <v xml:space="preserve"> Silverlink Capital</v>
      </c>
      <c r="U624" s="2"/>
    </row>
    <row r="625" spans="1:21" x14ac:dyDescent="0.3">
      <c r="A625" t="s">
        <v>1905</v>
      </c>
      <c r="B625">
        <v>1</v>
      </c>
      <c r="C625" t="s">
        <v>146</v>
      </c>
      <c r="D625" t="str">
        <f t="shared" si="27"/>
        <v>1000000000</v>
      </c>
      <c r="E625" s="2">
        <v>1000000000</v>
      </c>
      <c r="F625" s="4">
        <v>42115</v>
      </c>
      <c r="G625">
        <f t="shared" si="28"/>
        <v>2015</v>
      </c>
      <c r="H625" t="s">
        <v>33</v>
      </c>
      <c r="I625" t="s">
        <v>13</v>
      </c>
      <c r="J625" t="s">
        <v>14</v>
      </c>
      <c r="K625" t="s">
        <v>15</v>
      </c>
      <c r="L625">
        <v>2013</v>
      </c>
      <c r="M625" t="s">
        <v>1906</v>
      </c>
      <c r="N625" t="str" cm="1">
        <f t="array" ref="N625">_xlfn.IFS(RIGHT(M625,1)="B",SUBSTITUTE(M625,"B","000000000"),RIGHT(M625,1)="M",SUBSTITUTE(M625,"M","000000"))</f>
        <v>$131000000</v>
      </c>
      <c r="O625" s="1" t="str">
        <f t="shared" si="29"/>
        <v>131000000</v>
      </c>
      <c r="P625" s="10">
        <v>131000000</v>
      </c>
      <c r="Q625" t="s">
        <v>1907</v>
      </c>
      <c r="R625" s="2" t="str" cm="1">
        <f t="array" ref="R625:T625">_xlfn.TEXTSPLIT(Q625,",")</f>
        <v>Matrix Partners China</v>
      </c>
      <c r="S625" s="2" t="str">
        <v xml:space="preserve"> Ventech China</v>
      </c>
      <c r="T625" s="2" t="str">
        <v xml:space="preserve"> Shunwei Capital Partners</v>
      </c>
      <c r="U625" s="2"/>
    </row>
    <row r="626" spans="1:21" x14ac:dyDescent="0.3">
      <c r="A626" t="s">
        <v>1908</v>
      </c>
      <c r="B626">
        <v>1</v>
      </c>
      <c r="C626" t="s">
        <v>146</v>
      </c>
      <c r="D626" t="str">
        <f t="shared" si="27"/>
        <v>1000000000</v>
      </c>
      <c r="E626" s="2">
        <v>1000000000</v>
      </c>
      <c r="F626" s="4">
        <v>43430</v>
      </c>
      <c r="G626">
        <f t="shared" si="28"/>
        <v>2018</v>
      </c>
      <c r="H626" t="s">
        <v>57</v>
      </c>
      <c r="I626" t="s">
        <v>734</v>
      </c>
      <c r="J626" t="s">
        <v>14</v>
      </c>
      <c r="K626" t="s">
        <v>15</v>
      </c>
      <c r="L626">
        <v>2011</v>
      </c>
      <c r="M626" t="s">
        <v>1707</v>
      </c>
      <c r="N626" t="str" cm="1">
        <f t="array" ref="N626">_xlfn.IFS(RIGHT(M626,1)="B",SUBSTITUTE(M626,"B","000000000"),RIGHT(M626,1)="M",SUBSTITUTE(M626,"M","000000"))</f>
        <v>$281000000</v>
      </c>
      <c r="O626" s="1" t="str">
        <f t="shared" si="29"/>
        <v>281000000</v>
      </c>
      <c r="P626" s="10">
        <v>281000000</v>
      </c>
      <c r="Q626" t="s">
        <v>1909</v>
      </c>
      <c r="R626" s="2" t="str" cm="1">
        <f t="array" ref="R626:T626">_xlfn.TEXTSPLIT(Q626,",")</f>
        <v>Ding Xiang Capital</v>
      </c>
      <c r="S626" s="2" t="str">
        <v xml:space="preserve"> New Hope Fund</v>
      </c>
      <c r="T626" s="2" t="str">
        <v xml:space="preserve"> Sino-Ocean Capital</v>
      </c>
      <c r="U626" s="2"/>
    </row>
    <row r="627" spans="1:21" x14ac:dyDescent="0.3">
      <c r="A627" t="s">
        <v>1910</v>
      </c>
      <c r="B627">
        <v>1</v>
      </c>
      <c r="C627" t="s">
        <v>146</v>
      </c>
      <c r="D627" t="str">
        <f t="shared" si="27"/>
        <v>1000000000</v>
      </c>
      <c r="E627" s="2">
        <v>1000000000</v>
      </c>
      <c r="F627" s="4">
        <v>43858</v>
      </c>
      <c r="G627">
        <f t="shared" si="28"/>
        <v>2020</v>
      </c>
      <c r="H627" t="s">
        <v>45</v>
      </c>
      <c r="I627" t="s">
        <v>133</v>
      </c>
      <c r="J627" t="s">
        <v>22</v>
      </c>
      <c r="K627" t="s">
        <v>23</v>
      </c>
      <c r="L627">
        <v>2012</v>
      </c>
      <c r="M627" t="s">
        <v>1911</v>
      </c>
      <c r="N627" t="str" cm="1">
        <f t="array" ref="N627">_xlfn.IFS(RIGHT(M627,1)="B",SUBSTITUTE(M627,"B","000000000"),RIGHT(M627,1)="M",SUBSTITUTE(M627,"M","000000"))</f>
        <v>$143000000</v>
      </c>
      <c r="O627" s="1" t="str">
        <f t="shared" si="29"/>
        <v>143000000</v>
      </c>
      <c r="P627" s="10">
        <v>143000000</v>
      </c>
      <c r="Q627" t="s">
        <v>1912</v>
      </c>
      <c r="R627" s="2" t="str" cm="1">
        <f t="array" ref="R627:T627">_xlfn.TEXTSPLIT(Q627,",")</f>
        <v>Index Ventures</v>
      </c>
      <c r="S627" s="2" t="str">
        <v xml:space="preserve"> Thrive Capital</v>
      </c>
      <c r="T627" s="2" t="str">
        <v xml:space="preserve"> Bain Capital Ventures</v>
      </c>
      <c r="U627" s="2"/>
    </row>
    <row r="628" spans="1:21" x14ac:dyDescent="0.3">
      <c r="A628" t="s">
        <v>1913</v>
      </c>
      <c r="B628">
        <v>1</v>
      </c>
      <c r="C628" t="s">
        <v>146</v>
      </c>
      <c r="D628" t="str">
        <f t="shared" si="27"/>
        <v>1000000000</v>
      </c>
      <c r="E628" s="2">
        <v>1000000000</v>
      </c>
      <c r="F628" s="4">
        <v>44454</v>
      </c>
      <c r="G628">
        <f t="shared" si="28"/>
        <v>2021</v>
      </c>
      <c r="H628" t="s">
        <v>57</v>
      </c>
      <c r="I628" t="s">
        <v>98</v>
      </c>
      <c r="J628" t="s">
        <v>14</v>
      </c>
      <c r="K628" t="s">
        <v>15</v>
      </c>
      <c r="L628">
        <v>2010</v>
      </c>
      <c r="M628" t="s">
        <v>1543</v>
      </c>
      <c r="N628" t="str" cm="1">
        <f t="array" ref="N628">_xlfn.IFS(RIGHT(M628,1)="B",SUBSTITUTE(M628,"B","000000000"),RIGHT(M628,1)="M",SUBSTITUTE(M628,"M","000000"))</f>
        <v>$229000000</v>
      </c>
      <c r="O628" s="1" t="str">
        <f t="shared" si="29"/>
        <v>229000000</v>
      </c>
      <c r="P628" s="10">
        <v>229000000</v>
      </c>
      <c r="Q628" t="s">
        <v>1914</v>
      </c>
      <c r="R628" s="2" t="str" cm="1">
        <f t="array" ref="R628:T628">_xlfn.TEXTSPLIT(Q628,",")</f>
        <v>Yunqi Partners</v>
      </c>
      <c r="S628" s="2" t="str">
        <v xml:space="preserve"> SoftBank Group</v>
      </c>
      <c r="T628" s="2" t="str">
        <v xml:space="preserve"> iVision Ventures</v>
      </c>
      <c r="U628" s="2"/>
    </row>
    <row r="629" spans="1:21" x14ac:dyDescent="0.3">
      <c r="A629" t="s">
        <v>1915</v>
      </c>
      <c r="B629">
        <v>1</v>
      </c>
      <c r="C629" t="s">
        <v>146</v>
      </c>
      <c r="D629" t="str">
        <f t="shared" si="27"/>
        <v>1000000000</v>
      </c>
      <c r="E629" s="2">
        <v>1000000000</v>
      </c>
      <c r="F629" s="4">
        <v>43294</v>
      </c>
      <c r="G629">
        <f t="shared" si="28"/>
        <v>2018</v>
      </c>
      <c r="H629" t="s">
        <v>57</v>
      </c>
      <c r="I629" t="s">
        <v>1916</v>
      </c>
      <c r="J629" t="s">
        <v>14</v>
      </c>
      <c r="K629" t="s">
        <v>15</v>
      </c>
      <c r="L629">
        <v>2014</v>
      </c>
      <c r="M629" t="s">
        <v>1917</v>
      </c>
      <c r="N629" t="str" cm="1">
        <f t="array" ref="N629">_xlfn.IFS(RIGHT(M629,1)="B",SUBSTITUTE(M629,"B","000000000"),RIGHT(M629,1)="M",SUBSTITUTE(M629,"M","000000"))</f>
        <v>$650000000</v>
      </c>
      <c r="O629" s="1" t="str">
        <f t="shared" si="29"/>
        <v>650000000</v>
      </c>
      <c r="P629" s="10">
        <v>650000000</v>
      </c>
      <c r="Q629" t="s">
        <v>1918</v>
      </c>
      <c r="R629" s="2" t="str" cm="1">
        <f t="array" ref="R629:T629">_xlfn.TEXTSPLIT(Q629,",")</f>
        <v>Sequoia Capital China</v>
      </c>
      <c r="S629" s="2" t="str">
        <v xml:space="preserve"> InnoVision Capital</v>
      </c>
      <c r="T629" s="2" t="str">
        <v xml:space="preserve"> Qianhai Fund of Funds</v>
      </c>
      <c r="U629" s="2"/>
    </row>
    <row r="630" spans="1:21" x14ac:dyDescent="0.3">
      <c r="A630" t="s">
        <v>1919</v>
      </c>
      <c r="B630">
        <v>1</v>
      </c>
      <c r="C630" t="s">
        <v>146</v>
      </c>
      <c r="D630" t="str">
        <f t="shared" si="27"/>
        <v>1000000000</v>
      </c>
      <c r="E630" s="2">
        <v>1000000000</v>
      </c>
      <c r="F630" s="4">
        <v>42198</v>
      </c>
      <c r="G630">
        <f t="shared" si="28"/>
        <v>2015</v>
      </c>
      <c r="H630" t="s">
        <v>20</v>
      </c>
      <c r="I630" t="s">
        <v>515</v>
      </c>
      <c r="J630" t="s">
        <v>516</v>
      </c>
      <c r="K630" t="s">
        <v>517</v>
      </c>
      <c r="L630">
        <v>2011</v>
      </c>
      <c r="M630" t="s">
        <v>1920</v>
      </c>
      <c r="N630" t="str" cm="1">
        <f t="array" ref="N630">_xlfn.IFS(RIGHT(M630,1)="B",SUBSTITUTE(M630,"B","000000000"),RIGHT(M630,1)="M",SUBSTITUTE(M630,"M","000000"))</f>
        <v>$344000000</v>
      </c>
      <c r="O630" s="1" t="str">
        <f t="shared" si="29"/>
        <v>344000000</v>
      </c>
      <c r="P630" s="10">
        <v>344000000</v>
      </c>
      <c r="Q630" t="s">
        <v>1921</v>
      </c>
      <c r="R630" s="2" t="str" cm="1">
        <f t="array" ref="R630">_xlfn.TEXTSPLIT(Q630,",")</f>
        <v>Advent International</v>
      </c>
      <c r="S630" s="2"/>
      <c r="T630" s="2"/>
      <c r="U630" s="2"/>
    </row>
    <row r="631" spans="1:21" x14ac:dyDescent="0.3">
      <c r="A631" t="s">
        <v>1922</v>
      </c>
      <c r="B631">
        <v>1</v>
      </c>
      <c r="C631" t="s">
        <v>146</v>
      </c>
      <c r="D631" t="str">
        <f t="shared" si="27"/>
        <v>1000000000</v>
      </c>
      <c r="E631" s="2">
        <v>1000000000</v>
      </c>
      <c r="F631" s="4">
        <v>42005</v>
      </c>
      <c r="G631">
        <f t="shared" si="28"/>
        <v>2015</v>
      </c>
      <c r="H631" t="s">
        <v>265</v>
      </c>
      <c r="I631" t="s">
        <v>98</v>
      </c>
      <c r="J631" t="s">
        <v>14</v>
      </c>
      <c r="K631" t="s">
        <v>15</v>
      </c>
      <c r="L631">
        <v>2013</v>
      </c>
      <c r="M631" t="s">
        <v>1923</v>
      </c>
      <c r="N631" t="str" cm="1">
        <f t="array" ref="N631">_xlfn.IFS(RIGHT(M631,1)="B",SUBSTITUTE(M631,"B","000000000"),RIGHT(M631,1)="M",SUBSTITUTE(M631,"M","000000"))</f>
        <v>$52000000</v>
      </c>
      <c r="O631" s="1" t="str">
        <f t="shared" si="29"/>
        <v>52000000</v>
      </c>
      <c r="P631" s="10">
        <v>52000000</v>
      </c>
      <c r="Q631" t="s">
        <v>1924</v>
      </c>
      <c r="R631" s="2" t="str" cm="1">
        <f t="array" ref="R631">_xlfn.TEXTSPLIT(Q631,",")</f>
        <v>N/A</v>
      </c>
      <c r="S631" s="2"/>
      <c r="T631" s="2"/>
      <c r="U631" s="2"/>
    </row>
    <row r="632" spans="1:21" x14ac:dyDescent="0.3">
      <c r="A632" t="s">
        <v>1925</v>
      </c>
      <c r="B632">
        <v>1</v>
      </c>
      <c r="C632" t="s">
        <v>146</v>
      </c>
      <c r="D632" t="str">
        <f t="shared" si="27"/>
        <v>1000000000</v>
      </c>
      <c r="E632" s="2">
        <v>1000000000</v>
      </c>
      <c r="F632" s="4">
        <v>44482</v>
      </c>
      <c r="G632">
        <f t="shared" si="28"/>
        <v>2021</v>
      </c>
      <c r="H632" t="s">
        <v>33</v>
      </c>
      <c r="I632" t="s">
        <v>201</v>
      </c>
      <c r="J632" t="s">
        <v>89</v>
      </c>
      <c r="K632" t="s">
        <v>15</v>
      </c>
      <c r="L632">
        <v>2009</v>
      </c>
      <c r="M632" t="s">
        <v>1901</v>
      </c>
      <c r="N632" t="str" cm="1">
        <f t="array" ref="N632">_xlfn.IFS(RIGHT(M632,1)="B",SUBSTITUTE(M632,"B","000000000"),RIGHT(M632,1)="M",SUBSTITUTE(M632,"M","000000"))</f>
        <v>$249000000</v>
      </c>
      <c r="O632" s="1" t="str">
        <f t="shared" si="29"/>
        <v>249000000</v>
      </c>
      <c r="P632" s="10">
        <v>249000000</v>
      </c>
      <c r="Q632" t="s">
        <v>1926</v>
      </c>
      <c r="R632" s="2" t="str" cm="1">
        <f t="array" ref="R632:T632">_xlfn.TEXTSPLIT(Q632,",")</f>
        <v>Sequoia Capital India</v>
      </c>
      <c r="S632" s="2" t="str">
        <v xml:space="preserve"> The Times Group</v>
      </c>
      <c r="T632" s="2" t="str">
        <v xml:space="preserve"> GMO VenturePartners</v>
      </c>
      <c r="U632" s="2"/>
    </row>
    <row r="633" spans="1:21" x14ac:dyDescent="0.3">
      <c r="A633" t="s">
        <v>1927</v>
      </c>
      <c r="B633">
        <v>1</v>
      </c>
      <c r="C633" t="s">
        <v>146</v>
      </c>
      <c r="D633" t="str">
        <f t="shared" si="27"/>
        <v>1000000000</v>
      </c>
      <c r="E633" s="2">
        <v>1000000000</v>
      </c>
      <c r="F633" s="4">
        <v>42865</v>
      </c>
      <c r="G633">
        <f t="shared" si="28"/>
        <v>2017</v>
      </c>
      <c r="H633" t="s">
        <v>129</v>
      </c>
      <c r="I633" t="s">
        <v>1928</v>
      </c>
      <c r="J633" t="s">
        <v>22</v>
      </c>
      <c r="K633" t="s">
        <v>23</v>
      </c>
      <c r="L633">
        <v>2010</v>
      </c>
      <c r="M633" t="s">
        <v>1929</v>
      </c>
      <c r="N633" t="str" cm="1">
        <f t="array" ref="N633">_xlfn.IFS(RIGHT(M633,1)="B",SUBSTITUTE(M633,"B","000000000"),RIGHT(M633,1)="M",SUBSTITUTE(M633,"M","000000"))</f>
        <v>$394000000</v>
      </c>
      <c r="O633" s="1" t="str">
        <f t="shared" si="29"/>
        <v>394000000</v>
      </c>
      <c r="P633" s="10">
        <v>394000000</v>
      </c>
      <c r="Q633" t="s">
        <v>1930</v>
      </c>
      <c r="R633" s="2" t="str" cm="1">
        <f t="array" ref="R633:T633">_xlfn.TEXTSPLIT(Q633,",")</f>
        <v>Warburg Pincus</v>
      </c>
      <c r="S633" s="2" t="str">
        <v xml:space="preserve"> Summit Partners</v>
      </c>
      <c r="T633" s="2" t="str">
        <v xml:space="preserve"> Sands Capital</v>
      </c>
      <c r="U633" s="2"/>
    </row>
    <row r="634" spans="1:21" x14ac:dyDescent="0.3">
      <c r="A634" t="s">
        <v>1931</v>
      </c>
      <c r="B634">
        <v>1</v>
      </c>
      <c r="C634" t="s">
        <v>146</v>
      </c>
      <c r="D634" t="str">
        <f t="shared" si="27"/>
        <v>1000000000</v>
      </c>
      <c r="E634" s="2">
        <v>1000000000</v>
      </c>
      <c r="F634" s="4">
        <v>42597</v>
      </c>
      <c r="G634">
        <f t="shared" si="28"/>
        <v>2016</v>
      </c>
      <c r="H634" t="s">
        <v>20</v>
      </c>
      <c r="I634" t="s">
        <v>1932</v>
      </c>
      <c r="J634" t="s">
        <v>392</v>
      </c>
      <c r="K634" t="s">
        <v>40</v>
      </c>
      <c r="L634">
        <v>1999</v>
      </c>
      <c r="M634" t="s">
        <v>146</v>
      </c>
      <c r="N634" t="str" cm="1">
        <f t="array" ref="N634">_xlfn.IFS(RIGHT(M634,1)="B",SUBSTITUTE(M634,"B","000000000"),RIGHT(M634,1)="M",SUBSTITUTE(M634,"M","000000"))</f>
        <v>$1000000000</v>
      </c>
      <c r="O634" s="1" t="str">
        <f t="shared" si="29"/>
        <v>1000000000</v>
      </c>
      <c r="P634" s="10">
        <v>1000000000</v>
      </c>
      <c r="Q634" t="s">
        <v>1933</v>
      </c>
      <c r="R634" s="2" t="str" cm="1">
        <f t="array" ref="R634:S634">_xlfn.TEXTSPLIT(Q634,",")</f>
        <v>KKR</v>
      </c>
      <c r="S634" s="2" t="str">
        <v xml:space="preserve"> TowerBrook Capital Partners</v>
      </c>
      <c r="T634" s="2"/>
      <c r="U634" s="2"/>
    </row>
    <row r="635" spans="1:21" x14ac:dyDescent="0.3">
      <c r="A635" t="s">
        <v>1934</v>
      </c>
      <c r="B635">
        <v>1</v>
      </c>
      <c r="C635" t="s">
        <v>146</v>
      </c>
      <c r="D635" t="str">
        <f t="shared" si="27"/>
        <v>1000000000</v>
      </c>
      <c r="E635" s="2">
        <v>1000000000</v>
      </c>
      <c r="F635" s="4">
        <v>44293</v>
      </c>
      <c r="G635">
        <f t="shared" si="28"/>
        <v>2021</v>
      </c>
      <c r="H635" t="s">
        <v>45</v>
      </c>
      <c r="I635" t="s">
        <v>1935</v>
      </c>
      <c r="J635" t="s">
        <v>22</v>
      </c>
      <c r="K635" t="s">
        <v>23</v>
      </c>
      <c r="L635">
        <v>2011</v>
      </c>
      <c r="M635" t="s">
        <v>1936</v>
      </c>
      <c r="N635" t="str" cm="1">
        <f t="array" ref="N635">_xlfn.IFS(RIGHT(M635,1)="B",SUBSTITUTE(M635,"B","000000000"),RIGHT(M635,1)="M",SUBSTITUTE(M635,"M","000000"))</f>
        <v>$163000000</v>
      </c>
      <c r="O635" s="1" t="str">
        <f t="shared" si="29"/>
        <v>163000000</v>
      </c>
      <c r="P635" s="10">
        <v>163000000</v>
      </c>
      <c r="Q635" t="s">
        <v>1937</v>
      </c>
      <c r="R635" s="2" t="str" cm="1">
        <f t="array" ref="R635:T635">_xlfn.TEXTSPLIT(Q635,",")</f>
        <v>Sierra Ventures</v>
      </c>
      <c r="S635" s="2" t="str">
        <v xml:space="preserve"> AXA Venture Partners</v>
      </c>
      <c r="T635" s="2" t="str">
        <v xml:space="preserve"> Sigma Prime Ventures</v>
      </c>
      <c r="U635" s="2"/>
    </row>
    <row r="636" spans="1:21" x14ac:dyDescent="0.3">
      <c r="A636" t="s">
        <v>1938</v>
      </c>
      <c r="B636">
        <v>1</v>
      </c>
      <c r="C636" t="s">
        <v>146</v>
      </c>
      <c r="D636" t="str">
        <f t="shared" si="27"/>
        <v>1000000000</v>
      </c>
      <c r="E636" s="2">
        <v>1000000000</v>
      </c>
      <c r="F636" s="4">
        <v>44280</v>
      </c>
      <c r="G636">
        <f t="shared" si="28"/>
        <v>2021</v>
      </c>
      <c r="H636" t="s">
        <v>87</v>
      </c>
      <c r="I636" t="s">
        <v>13</v>
      </c>
      <c r="J636" t="s">
        <v>14</v>
      </c>
      <c r="K636" t="s">
        <v>15</v>
      </c>
      <c r="L636">
        <v>2017</v>
      </c>
      <c r="M636" t="s">
        <v>1654</v>
      </c>
      <c r="N636" t="str" cm="1">
        <f t="array" ref="N636">_xlfn.IFS(RIGHT(M636,1)="B",SUBSTITUTE(M636,"B","000000000"),RIGHT(M636,1)="M",SUBSTITUTE(M636,"M","000000"))</f>
        <v>$268000000</v>
      </c>
      <c r="O636" s="1" t="str">
        <f t="shared" si="29"/>
        <v>268000000</v>
      </c>
      <c r="P636" s="10">
        <v>268000000</v>
      </c>
      <c r="Q636" t="s">
        <v>1939</v>
      </c>
      <c r="R636" s="2" t="str" cm="1">
        <f t="array" ref="R636:T636">_xlfn.TEXTSPLIT(Q636,",")</f>
        <v>Source Code Capital</v>
      </c>
      <c r="S636" s="2" t="str">
        <v xml:space="preserve"> XVC Venture Capital</v>
      </c>
      <c r="T636" s="2" t="str">
        <v xml:space="preserve"> Hillhouse Capital Management</v>
      </c>
      <c r="U636" s="2"/>
    </row>
    <row r="637" spans="1:21" x14ac:dyDescent="0.3">
      <c r="A637" t="s">
        <v>1940</v>
      </c>
      <c r="B637">
        <v>1</v>
      </c>
      <c r="C637" t="s">
        <v>146</v>
      </c>
      <c r="D637" t="str">
        <f t="shared" si="27"/>
        <v>1000000000</v>
      </c>
      <c r="E637" s="2">
        <v>1000000000</v>
      </c>
      <c r="F637" s="4">
        <v>44349</v>
      </c>
      <c r="G637">
        <f t="shared" si="28"/>
        <v>2021</v>
      </c>
      <c r="H637" t="s">
        <v>45</v>
      </c>
      <c r="I637" t="s">
        <v>98</v>
      </c>
      <c r="J637" t="s">
        <v>14</v>
      </c>
      <c r="K637" t="s">
        <v>15</v>
      </c>
      <c r="L637">
        <v>2011</v>
      </c>
      <c r="M637" t="s">
        <v>1941</v>
      </c>
      <c r="N637" t="str" cm="1">
        <f t="array" ref="N637">_xlfn.IFS(RIGHT(M637,1)="B",SUBSTITUTE(M637,"B","000000000"),RIGHT(M637,1)="M",SUBSTITUTE(M637,"M","000000"))</f>
        <v>$164000000</v>
      </c>
      <c r="O637" s="1" t="str">
        <f t="shared" si="29"/>
        <v>164000000</v>
      </c>
      <c r="P637" s="10">
        <v>164000000</v>
      </c>
      <c r="Q637" t="s">
        <v>1942</v>
      </c>
      <c r="R637" s="2" t="str" cm="1">
        <f t="array" ref="R637:T637">_xlfn.TEXTSPLIT(Q637,",")</f>
        <v>China Culture Industrial Investment Fund</v>
      </c>
      <c r="S637" s="2" t="str">
        <v xml:space="preserve"> We Capital</v>
      </c>
      <c r="T637" s="2" t="str">
        <v xml:space="preserve"> China Minsheng Investment Group</v>
      </c>
      <c r="U637" s="2"/>
    </row>
    <row r="638" spans="1:21" x14ac:dyDescent="0.3">
      <c r="A638" t="s">
        <v>1943</v>
      </c>
      <c r="B638">
        <v>1</v>
      </c>
      <c r="C638" t="s">
        <v>146</v>
      </c>
      <c r="D638" t="str">
        <f t="shared" si="27"/>
        <v>1000000000</v>
      </c>
      <c r="E638" s="2">
        <v>1000000000</v>
      </c>
      <c r="F638" s="4">
        <v>44497</v>
      </c>
      <c r="G638">
        <f t="shared" si="28"/>
        <v>2021</v>
      </c>
      <c r="H638" t="s">
        <v>173</v>
      </c>
      <c r="I638" t="s">
        <v>627</v>
      </c>
      <c r="J638" t="s">
        <v>22</v>
      </c>
      <c r="K638" t="s">
        <v>23</v>
      </c>
      <c r="L638">
        <v>2007</v>
      </c>
      <c r="M638" t="s">
        <v>1102</v>
      </c>
      <c r="N638" t="str" cm="1">
        <f t="array" ref="N638">_xlfn.IFS(RIGHT(M638,1)="B",SUBSTITUTE(M638,"B","000000000"),RIGHT(M638,1)="M",SUBSTITUTE(M638,"M","000000"))</f>
        <v>$329000000</v>
      </c>
      <c r="O638" s="1" t="str">
        <f t="shared" si="29"/>
        <v>329000000</v>
      </c>
      <c r="P638" s="10">
        <v>329000000</v>
      </c>
      <c r="Q638" t="s">
        <v>1944</v>
      </c>
      <c r="R638" s="2" t="str" cm="1">
        <f t="array" ref="R638:T638">_xlfn.TEXTSPLIT(Q638,",")</f>
        <v>Durable Capital Partners</v>
      </c>
      <c r="S638" s="2" t="str">
        <v xml:space="preserve"> Cercano Management</v>
      </c>
      <c r="T638" s="2" t="str">
        <v xml:space="preserve"> T. Rowe Price</v>
      </c>
      <c r="U638" s="2"/>
    </row>
    <row r="639" spans="1:21" x14ac:dyDescent="0.3">
      <c r="A639" t="s">
        <v>1945</v>
      </c>
      <c r="B639">
        <v>1</v>
      </c>
      <c r="C639" t="s">
        <v>146</v>
      </c>
      <c r="D639" t="str">
        <f t="shared" si="27"/>
        <v>1000000000</v>
      </c>
      <c r="E639" s="2">
        <v>1000000000</v>
      </c>
      <c r="F639" s="4">
        <v>44424</v>
      </c>
      <c r="G639">
        <f t="shared" si="28"/>
        <v>2021</v>
      </c>
      <c r="H639" t="s">
        <v>892</v>
      </c>
      <c r="I639" t="s">
        <v>13</v>
      </c>
      <c r="J639" t="s">
        <v>14</v>
      </c>
      <c r="K639" t="s">
        <v>15</v>
      </c>
      <c r="L639">
        <v>2017</v>
      </c>
      <c r="M639" t="s">
        <v>1310</v>
      </c>
      <c r="N639" t="str" cm="1">
        <f t="array" ref="N639">_xlfn.IFS(RIGHT(M639,1)="B",SUBSTITUTE(M639,"B","000000000"),RIGHT(M639,1)="M",SUBSTITUTE(M639,"M","000000"))</f>
        <v>$211000000</v>
      </c>
      <c r="O639" s="1" t="str">
        <f t="shared" si="29"/>
        <v>211000000</v>
      </c>
      <c r="P639" s="10">
        <v>211000000</v>
      </c>
      <c r="Q639" t="s">
        <v>1946</v>
      </c>
      <c r="R639" s="2" t="str" cm="1">
        <f t="array" ref="R639:T639">_xlfn.TEXTSPLIT(Q639,",")</f>
        <v>Marathon Venture Partners</v>
      </c>
      <c r="S639" s="2" t="str">
        <v xml:space="preserve"> Huagai Capital</v>
      </c>
      <c r="T639" s="2" t="str">
        <v xml:space="preserve"> China Creation Ventures</v>
      </c>
      <c r="U639" s="2"/>
    </row>
    <row r="640" spans="1:21" x14ac:dyDescent="0.3">
      <c r="A640" t="s">
        <v>1947</v>
      </c>
      <c r="B640">
        <v>1</v>
      </c>
      <c r="C640" t="s">
        <v>146</v>
      </c>
      <c r="D640" t="str">
        <f t="shared" si="27"/>
        <v>1000000000</v>
      </c>
      <c r="E640" s="2">
        <v>1000000000</v>
      </c>
      <c r="F640" s="4">
        <v>44256</v>
      </c>
      <c r="G640">
        <f t="shared" si="28"/>
        <v>2021</v>
      </c>
      <c r="H640" t="s">
        <v>129</v>
      </c>
      <c r="I640" t="s">
        <v>370</v>
      </c>
      <c r="J640" t="s">
        <v>14</v>
      </c>
      <c r="K640" t="s">
        <v>15</v>
      </c>
      <c r="L640">
        <v>2015</v>
      </c>
      <c r="M640" t="s">
        <v>1948</v>
      </c>
      <c r="N640" t="str" cm="1">
        <f t="array" ref="N640">_xlfn.IFS(RIGHT(M640,1)="B",SUBSTITUTE(M640,"B","000000000"),RIGHT(M640,1)="M",SUBSTITUTE(M640,"M","000000"))</f>
        <v>$43000000</v>
      </c>
      <c r="O640" s="1" t="str">
        <f t="shared" si="29"/>
        <v>43000000</v>
      </c>
      <c r="P640" s="10">
        <v>43000000</v>
      </c>
      <c r="Q640" t="s">
        <v>1949</v>
      </c>
      <c r="R640" s="2" t="str" cm="1">
        <f t="array" ref="R640">_xlfn.TEXTSPLIT(Q640,",")</f>
        <v>Qiming Venture Partners</v>
      </c>
      <c r="S640" s="2"/>
      <c r="T640" s="2"/>
      <c r="U640" s="2"/>
    </row>
    <row r="641" spans="1:21" x14ac:dyDescent="0.3">
      <c r="A641" t="s">
        <v>1950</v>
      </c>
      <c r="B641">
        <v>1</v>
      </c>
      <c r="C641" t="s">
        <v>146</v>
      </c>
      <c r="D641" t="str">
        <f t="shared" si="27"/>
        <v>1000000000</v>
      </c>
      <c r="E641" s="2">
        <v>1000000000</v>
      </c>
      <c r="F641" s="4">
        <v>43601</v>
      </c>
      <c r="G641">
        <f t="shared" si="28"/>
        <v>2019</v>
      </c>
      <c r="H641" t="s">
        <v>20</v>
      </c>
      <c r="I641" t="s">
        <v>1951</v>
      </c>
      <c r="J641" t="s">
        <v>14</v>
      </c>
      <c r="K641" t="s">
        <v>15</v>
      </c>
      <c r="L641">
        <v>2017</v>
      </c>
      <c r="M641" t="s">
        <v>722</v>
      </c>
      <c r="N641" t="e" cm="1">
        <f t="array" ref="N641">_xlfn.IFS(RIGHT(M641,1)="B",SUBSTITUTE(M641,"B","000000000"),RIGHT(M641,1)="M",SUBSTITUTE(M641,"M","000000"))</f>
        <v>#N/A</v>
      </c>
      <c r="O641" s="1" t="str">
        <f t="shared" si="29"/>
        <v>unknown</v>
      </c>
      <c r="P641" s="10" t="s">
        <v>3038</v>
      </c>
      <c r="Q641" t="s">
        <v>1952</v>
      </c>
      <c r="R641" s="2" t="str" cm="1">
        <f t="array" ref="R641">_xlfn.TEXTSPLIT(Q641,",")</f>
        <v>China Prosperity Capital</v>
      </c>
      <c r="S641" s="2"/>
      <c r="T641" s="2"/>
      <c r="U641" s="2"/>
    </row>
    <row r="642" spans="1:21" x14ac:dyDescent="0.3">
      <c r="A642" t="s">
        <v>1953</v>
      </c>
      <c r="B642">
        <v>1</v>
      </c>
      <c r="C642" t="s">
        <v>146</v>
      </c>
      <c r="D642" t="str">
        <f t="shared" si="27"/>
        <v>1000000000</v>
      </c>
      <c r="E642" s="2">
        <v>1000000000</v>
      </c>
      <c r="F642" s="4">
        <v>41780</v>
      </c>
      <c r="G642">
        <f t="shared" si="28"/>
        <v>2014</v>
      </c>
      <c r="H642" t="s">
        <v>27</v>
      </c>
      <c r="I642" t="s">
        <v>1019</v>
      </c>
      <c r="J642" t="s">
        <v>89</v>
      </c>
      <c r="K642" t="s">
        <v>15</v>
      </c>
      <c r="L642">
        <v>2008</v>
      </c>
      <c r="M642" t="s">
        <v>29</v>
      </c>
      <c r="N642" t="str" cm="1">
        <f t="array" ref="N642">_xlfn.IFS(RIGHT(M642,1)="B",SUBSTITUTE(M642,"B","000000000"),RIGHT(M642,1)="M",SUBSTITUTE(M642,"M","000000"))</f>
        <v>$2000000000</v>
      </c>
      <c r="O642" s="1" t="str">
        <f t="shared" si="29"/>
        <v>2000000000</v>
      </c>
      <c r="P642" s="10">
        <v>2000000000</v>
      </c>
      <c r="Q642" t="s">
        <v>1954</v>
      </c>
      <c r="R642" s="2" t="str" cm="1">
        <f t="array" ref="R642:T642">_xlfn.TEXTSPLIT(Q642,",")</f>
        <v>SoftBankGroup</v>
      </c>
      <c r="S642" s="2" t="str">
        <v xml:space="preserve"> Blackrock</v>
      </c>
      <c r="T642" s="2" t="str">
        <v xml:space="preserve"> Alibaba Group</v>
      </c>
      <c r="U642" s="2"/>
    </row>
    <row r="643" spans="1:21" x14ac:dyDescent="0.3">
      <c r="A643" t="s">
        <v>1955</v>
      </c>
      <c r="B643">
        <v>1</v>
      </c>
      <c r="C643" t="s">
        <v>146</v>
      </c>
      <c r="D643" t="str">
        <f t="shared" ref="D643:D706" si="30">SUBSTITUTE(RIGHT(C643,LEN(C643)-1),"B","000000000")</f>
        <v>1000000000</v>
      </c>
      <c r="E643" s="2">
        <v>1000000000</v>
      </c>
      <c r="F643" s="4">
        <v>43662</v>
      </c>
      <c r="G643">
        <f t="shared" ref="G643:G706" si="31">YEAR(F643)</f>
        <v>2019</v>
      </c>
      <c r="H643" t="s">
        <v>33</v>
      </c>
      <c r="I643" t="s">
        <v>52</v>
      </c>
      <c r="J643" t="s">
        <v>53</v>
      </c>
      <c r="K643" t="s">
        <v>40</v>
      </c>
      <c r="L643">
        <v>2011</v>
      </c>
      <c r="M643" t="s">
        <v>146</v>
      </c>
      <c r="N643" t="str" cm="1">
        <f t="array" ref="N643">_xlfn.IFS(RIGHT(M643,1)="B",SUBSTITUTE(M643,"B","000000000"),RIGHT(M643,1)="M",SUBSTITUTE(M643,"M","000000"))</f>
        <v>$1000000000</v>
      </c>
      <c r="O643" s="1" t="str">
        <f t="shared" ref="O643:O706" si="32">IFERROR(RIGHT(N643,(LEN(N643))-1),"unknown")</f>
        <v>1000000000</v>
      </c>
      <c r="P643" s="10">
        <v>1000000000</v>
      </c>
      <c r="Q643" t="s">
        <v>1956</v>
      </c>
      <c r="R643" s="2" t="str" cm="1">
        <f t="array" ref="R643:T643">_xlfn.TEXTSPLIT(Q643,",")</f>
        <v>American Express Ventures</v>
      </c>
      <c r="S643" s="2" t="str">
        <v xml:space="preserve"> Goldman Sachs</v>
      </c>
      <c r="T643" s="2" t="str">
        <v xml:space="preserve"> Bain Capital Credit</v>
      </c>
      <c r="U643" s="2"/>
    </row>
    <row r="644" spans="1:21" x14ac:dyDescent="0.3">
      <c r="A644" t="s">
        <v>1957</v>
      </c>
      <c r="B644">
        <v>1</v>
      </c>
      <c r="C644" t="s">
        <v>146</v>
      </c>
      <c r="D644" t="str">
        <f t="shared" si="30"/>
        <v>1000000000</v>
      </c>
      <c r="E644" s="2">
        <v>1000000000</v>
      </c>
      <c r="F644" s="4">
        <v>44202</v>
      </c>
      <c r="G644">
        <f t="shared" si="31"/>
        <v>2021</v>
      </c>
      <c r="H644" t="s">
        <v>265</v>
      </c>
      <c r="I644" t="s">
        <v>13</v>
      </c>
      <c r="J644" t="s">
        <v>14</v>
      </c>
      <c r="K644" t="s">
        <v>15</v>
      </c>
      <c r="L644">
        <v>2013</v>
      </c>
      <c r="M644" t="s">
        <v>1303</v>
      </c>
      <c r="N644" t="str" cm="1">
        <f t="array" ref="N644">_xlfn.IFS(RIGHT(M644,1)="B",SUBSTITUTE(M644,"B","000000000"),RIGHT(M644,1)="M",SUBSTITUTE(M644,"M","000000"))</f>
        <v>$310000000</v>
      </c>
      <c r="O644" s="1" t="str">
        <f t="shared" si="32"/>
        <v>310000000</v>
      </c>
      <c r="P644" s="10">
        <v>310000000</v>
      </c>
      <c r="Q644" t="s">
        <v>1958</v>
      </c>
      <c r="R644" s="2" t="str" cm="1">
        <f t="array" ref="R644:T644">_xlfn.TEXTSPLIT(Q644,",")</f>
        <v>N5 Capital</v>
      </c>
      <c r="S644" s="2" t="str">
        <v xml:space="preserve"> CR Capital Mgmt</v>
      </c>
      <c r="T644" s="2" t="str">
        <v xml:space="preserve"> JD Digits</v>
      </c>
      <c r="U644" s="2"/>
    </row>
    <row r="645" spans="1:21" x14ac:dyDescent="0.3">
      <c r="A645" t="s">
        <v>1959</v>
      </c>
      <c r="B645">
        <v>1</v>
      </c>
      <c r="C645" t="s">
        <v>146</v>
      </c>
      <c r="D645" t="str">
        <f t="shared" si="30"/>
        <v>1000000000</v>
      </c>
      <c r="E645" s="2">
        <v>1000000000</v>
      </c>
      <c r="F645" s="4">
        <v>44545</v>
      </c>
      <c r="G645">
        <f t="shared" si="31"/>
        <v>2021</v>
      </c>
      <c r="H645" t="s">
        <v>892</v>
      </c>
      <c r="I645" t="s">
        <v>462</v>
      </c>
      <c r="J645" t="s">
        <v>14</v>
      </c>
      <c r="K645" t="s">
        <v>15</v>
      </c>
      <c r="L645">
        <v>2016</v>
      </c>
      <c r="M645" t="s">
        <v>1960</v>
      </c>
      <c r="N645" t="str" cm="1">
        <f t="array" ref="N645">_xlfn.IFS(RIGHT(M645,1)="B",SUBSTITUTE(M645,"B","000000000"),RIGHT(M645,1)="M",SUBSTITUTE(M645,"M","000000"))</f>
        <v>$171000000</v>
      </c>
      <c r="O645" s="1" t="str">
        <f t="shared" si="32"/>
        <v>171000000</v>
      </c>
      <c r="P645" s="10">
        <v>171000000</v>
      </c>
      <c r="Q645" t="s">
        <v>1961</v>
      </c>
      <c r="R645" s="2" t="str" cm="1">
        <f t="array" ref="R645:T645">_xlfn.TEXTSPLIT(Q645,",")</f>
        <v>UNITY VENTURES</v>
      </c>
      <c r="S645" s="2" t="str">
        <v xml:space="preserve"> Qiming Venture Partners</v>
      </c>
      <c r="T645" s="2" t="str">
        <v xml:space="preserve"> GGV Capital</v>
      </c>
      <c r="U645" s="2"/>
    </row>
    <row r="646" spans="1:21" x14ac:dyDescent="0.3">
      <c r="A646" t="s">
        <v>1962</v>
      </c>
      <c r="B646">
        <v>1</v>
      </c>
      <c r="C646" t="s">
        <v>146</v>
      </c>
      <c r="D646" t="str">
        <f t="shared" si="30"/>
        <v>1000000000</v>
      </c>
      <c r="E646" s="2">
        <v>1000000000</v>
      </c>
      <c r="F646" s="4">
        <v>44221</v>
      </c>
      <c r="G646">
        <f t="shared" si="31"/>
        <v>2021</v>
      </c>
      <c r="H646" t="s">
        <v>57</v>
      </c>
      <c r="I646" t="s">
        <v>13</v>
      </c>
      <c r="J646" t="s">
        <v>14</v>
      </c>
      <c r="K646" t="s">
        <v>15</v>
      </c>
      <c r="L646">
        <v>2016</v>
      </c>
      <c r="M646" t="s">
        <v>802</v>
      </c>
      <c r="N646" t="str" cm="1">
        <f t="array" ref="N646">_xlfn.IFS(RIGHT(M646,1)="B",SUBSTITUTE(M646,"B","000000000"),RIGHT(M646,1)="M",SUBSTITUTE(M646,"M","000000"))</f>
        <v>$154000000</v>
      </c>
      <c r="O646" s="1" t="str">
        <f t="shared" si="32"/>
        <v>154000000</v>
      </c>
      <c r="P646" s="10">
        <v>154000000</v>
      </c>
      <c r="Q646" t="s">
        <v>1963</v>
      </c>
      <c r="R646" s="2" t="str" cm="1">
        <f t="array" ref="R646:T646">_xlfn.TEXTSPLIT(Q646,",")</f>
        <v>Shenzhen Capital Group</v>
      </c>
      <c r="S646" s="2" t="str">
        <v xml:space="preserve"> Robert Bosch Venture Capital</v>
      </c>
      <c r="T646" s="2" t="str">
        <v xml:space="preserve"> SeptWolves Ventures</v>
      </c>
      <c r="U646" s="2"/>
    </row>
    <row r="647" spans="1:21" x14ac:dyDescent="0.3">
      <c r="A647" t="s">
        <v>1964</v>
      </c>
      <c r="B647">
        <v>1</v>
      </c>
      <c r="C647" t="s">
        <v>146</v>
      </c>
      <c r="D647" t="str">
        <f t="shared" si="30"/>
        <v>1000000000</v>
      </c>
      <c r="E647" s="2">
        <v>1000000000</v>
      </c>
      <c r="F647" s="4">
        <v>44322</v>
      </c>
      <c r="G647">
        <f t="shared" si="31"/>
        <v>2021</v>
      </c>
      <c r="H647" t="s">
        <v>129</v>
      </c>
      <c r="I647" t="s">
        <v>370</v>
      </c>
      <c r="J647" t="s">
        <v>14</v>
      </c>
      <c r="K647" t="s">
        <v>15</v>
      </c>
      <c r="L647">
        <v>2015</v>
      </c>
      <c r="M647" t="s">
        <v>1166</v>
      </c>
      <c r="N647" t="str" cm="1">
        <f t="array" ref="N647">_xlfn.IFS(RIGHT(M647,1)="B",SUBSTITUTE(M647,"B","000000000"),RIGHT(M647,1)="M",SUBSTITUTE(M647,"M","000000"))</f>
        <v>$188000000</v>
      </c>
      <c r="O647" s="1" t="str">
        <f t="shared" si="32"/>
        <v>188000000</v>
      </c>
      <c r="P647" s="10">
        <v>188000000</v>
      </c>
      <c r="Q647" t="s">
        <v>1965</v>
      </c>
      <c r="R647" s="2" t="str" cm="1">
        <f t="array" ref="R647:T647">_xlfn.TEXTSPLIT(Q647,",")</f>
        <v>Sequoia Capital China</v>
      </c>
      <c r="S647" s="2" t="str">
        <v xml:space="preserve"> China Life Investment Holding Company</v>
      </c>
      <c r="T647" s="2" t="str">
        <v xml:space="preserve"> Qiming Venture Partners</v>
      </c>
      <c r="U647" s="2"/>
    </row>
    <row r="648" spans="1:21" x14ac:dyDescent="0.3">
      <c r="A648" t="s">
        <v>1966</v>
      </c>
      <c r="B648">
        <v>1</v>
      </c>
      <c r="C648" t="s">
        <v>146</v>
      </c>
      <c r="D648" t="str">
        <f t="shared" si="30"/>
        <v>1000000000</v>
      </c>
      <c r="E648" s="2">
        <v>1000000000</v>
      </c>
      <c r="F648" s="4">
        <v>44315</v>
      </c>
      <c r="G648">
        <f t="shared" si="31"/>
        <v>2021</v>
      </c>
      <c r="H648" t="s">
        <v>12</v>
      </c>
      <c r="I648" t="s">
        <v>289</v>
      </c>
      <c r="J648" t="s">
        <v>22</v>
      </c>
      <c r="K648" t="s">
        <v>23</v>
      </c>
      <c r="L648">
        <v>2011</v>
      </c>
      <c r="M648" t="s">
        <v>652</v>
      </c>
      <c r="N648" t="str" cm="1">
        <f t="array" ref="N648">_xlfn.IFS(RIGHT(M648,1)="B",SUBSTITUTE(M648,"B","000000000"),RIGHT(M648,1)="M",SUBSTITUTE(M648,"M","000000"))</f>
        <v>$352000000</v>
      </c>
      <c r="O648" s="1" t="str">
        <f t="shared" si="32"/>
        <v>352000000</v>
      </c>
      <c r="P648" s="10">
        <v>352000000</v>
      </c>
      <c r="Q648" t="s">
        <v>1967</v>
      </c>
      <c r="R648" s="2" t="str" cm="1">
        <f t="array" ref="R648:T648">_xlfn.TEXTSPLIT(Q648,",")</f>
        <v>IA Ventures</v>
      </c>
      <c r="S648" s="2" t="str">
        <v xml:space="preserve"> Khosla Ventures</v>
      </c>
      <c r="T648" s="2" t="str">
        <v xml:space="preserve"> AME Cloud Ventures</v>
      </c>
      <c r="U648" s="2"/>
    </row>
    <row r="649" spans="1:21" x14ac:dyDescent="0.3">
      <c r="A649" t="s">
        <v>1968</v>
      </c>
      <c r="B649">
        <v>1</v>
      </c>
      <c r="C649" t="s">
        <v>146</v>
      </c>
      <c r="D649" t="str">
        <f t="shared" si="30"/>
        <v>1000000000</v>
      </c>
      <c r="E649" s="2">
        <v>1000000000</v>
      </c>
      <c r="F649" s="4">
        <v>44175</v>
      </c>
      <c r="G649">
        <f t="shared" si="31"/>
        <v>2020</v>
      </c>
      <c r="H649" t="s">
        <v>252</v>
      </c>
      <c r="I649" t="s">
        <v>1969</v>
      </c>
      <c r="J649" t="s">
        <v>22</v>
      </c>
      <c r="K649" t="s">
        <v>23</v>
      </c>
      <c r="L649">
        <v>2000</v>
      </c>
      <c r="M649" t="s">
        <v>1970</v>
      </c>
      <c r="N649" t="str" cm="1">
        <f t="array" ref="N649">_xlfn.IFS(RIGHT(M649,1)="B",SUBSTITUTE(M649,"B","000000000"),RIGHT(M649,1)="M",SUBSTITUTE(M649,"M","000000"))</f>
        <v>$174000000</v>
      </c>
      <c r="O649" s="1" t="str">
        <f t="shared" si="32"/>
        <v>174000000</v>
      </c>
      <c r="P649" s="10">
        <v>174000000</v>
      </c>
      <c r="Q649" t="s">
        <v>1971</v>
      </c>
      <c r="R649" s="2" t="str" cm="1">
        <f t="array" ref="R649:T649">_xlfn.TEXTSPLIT(Q649,",")</f>
        <v>Pelion Venture Partners</v>
      </c>
      <c r="S649" s="2" t="str">
        <v xml:space="preserve"> Foundation Capital</v>
      </c>
      <c r="T649" s="2" t="str">
        <v xml:space="preserve"> Thoma Bravo</v>
      </c>
      <c r="U649" s="2"/>
    </row>
    <row r="650" spans="1:21" x14ac:dyDescent="0.3">
      <c r="A650" t="s">
        <v>1972</v>
      </c>
      <c r="B650">
        <v>1</v>
      </c>
      <c r="C650" t="s">
        <v>146</v>
      </c>
      <c r="D650" t="str">
        <f t="shared" si="30"/>
        <v>1000000000</v>
      </c>
      <c r="E650" s="2">
        <v>1000000000</v>
      </c>
      <c r="F650" s="4">
        <v>43299</v>
      </c>
      <c r="G650">
        <f t="shared" si="31"/>
        <v>2018</v>
      </c>
      <c r="H650" t="s">
        <v>265</v>
      </c>
      <c r="I650" t="s">
        <v>370</v>
      </c>
      <c r="J650" t="s">
        <v>14</v>
      </c>
      <c r="K650" t="s">
        <v>15</v>
      </c>
      <c r="L650">
        <v>2009</v>
      </c>
      <c r="M650" t="s">
        <v>1973</v>
      </c>
      <c r="N650" t="str" cm="1">
        <f t="array" ref="N650">_xlfn.IFS(RIGHT(M650,1)="B",SUBSTITUTE(M650,"B","000000000"),RIGHT(M650,1)="M",SUBSTITUTE(M650,"M","000000"))</f>
        <v>$369000000</v>
      </c>
      <c r="O650" s="1" t="str">
        <f t="shared" si="32"/>
        <v>369000000</v>
      </c>
      <c r="P650" s="10">
        <v>369000000</v>
      </c>
      <c r="Q650" t="s">
        <v>1974</v>
      </c>
      <c r="R650" s="2" t="str" cm="1">
        <f t="array" ref="R650:T650">_xlfn.TEXTSPLIT(Q650,",")</f>
        <v>Qiming Venture Partners</v>
      </c>
      <c r="S650" s="2" t="str">
        <v xml:space="preserve"> China Broadband Capital</v>
      </c>
      <c r="T650" s="2" t="str">
        <v xml:space="preserve"> CDH Investments</v>
      </c>
      <c r="U650" s="2"/>
    </row>
    <row r="651" spans="1:21" x14ac:dyDescent="0.3">
      <c r="A651" t="s">
        <v>1975</v>
      </c>
      <c r="B651">
        <v>1</v>
      </c>
      <c r="C651" t="s">
        <v>146</v>
      </c>
      <c r="D651" t="str">
        <f t="shared" si="30"/>
        <v>1000000000</v>
      </c>
      <c r="E651" s="2">
        <v>1000000000</v>
      </c>
      <c r="F651" s="4">
        <v>44245</v>
      </c>
      <c r="G651">
        <f t="shared" si="31"/>
        <v>2021</v>
      </c>
      <c r="H651" t="s">
        <v>33</v>
      </c>
      <c r="I651" t="s">
        <v>169</v>
      </c>
      <c r="J651" t="s">
        <v>14</v>
      </c>
      <c r="K651" t="s">
        <v>15</v>
      </c>
      <c r="L651">
        <v>2016</v>
      </c>
      <c r="M651" t="s">
        <v>783</v>
      </c>
      <c r="N651" t="str" cm="1">
        <f t="array" ref="N651">_xlfn.IFS(RIGHT(M651,1)="B",SUBSTITUTE(M651,"B","000000000"),RIGHT(M651,1)="M",SUBSTITUTE(M651,"M","000000"))</f>
        <v>$230000000</v>
      </c>
      <c r="O651" s="1" t="str">
        <f t="shared" si="32"/>
        <v>230000000</v>
      </c>
      <c r="P651" s="10">
        <v>230000000</v>
      </c>
      <c r="Q651" t="s">
        <v>1976</v>
      </c>
      <c r="R651" s="2" t="str" cm="1">
        <f t="array" ref="R651:T651">_xlfn.TEXTSPLIT(Q651,",")</f>
        <v>Bojiang Capital</v>
      </c>
      <c r="S651" s="2" t="str">
        <v xml:space="preserve"> Hongdao Capital</v>
      </c>
      <c r="T651" s="2" t="str">
        <v xml:space="preserve"> Mobai Capital</v>
      </c>
      <c r="U651" s="2"/>
    </row>
    <row r="652" spans="1:21" x14ac:dyDescent="0.3">
      <c r="A652" t="s">
        <v>1977</v>
      </c>
      <c r="B652">
        <v>1</v>
      </c>
      <c r="C652" t="s">
        <v>146</v>
      </c>
      <c r="D652" t="str">
        <f t="shared" si="30"/>
        <v>1000000000</v>
      </c>
      <c r="E652" s="2">
        <v>1000000000</v>
      </c>
      <c r="F652" s="4">
        <v>43198</v>
      </c>
      <c r="G652">
        <f t="shared" si="31"/>
        <v>2018</v>
      </c>
      <c r="H652" t="s">
        <v>45</v>
      </c>
      <c r="I652" t="s">
        <v>462</v>
      </c>
      <c r="J652" t="s">
        <v>14</v>
      </c>
      <c r="K652" t="s">
        <v>15</v>
      </c>
      <c r="L652">
        <v>2013</v>
      </c>
      <c r="M652" t="s">
        <v>1978</v>
      </c>
      <c r="N652" t="str" cm="1">
        <f t="array" ref="N652">_xlfn.IFS(RIGHT(M652,1)="B",SUBSTITUTE(M652,"B","000000000"),RIGHT(M652,1)="M",SUBSTITUTE(M652,"M","000000"))</f>
        <v>$307000000</v>
      </c>
      <c r="O652" s="1" t="str">
        <f t="shared" si="32"/>
        <v>307000000</v>
      </c>
      <c r="P652" s="10">
        <v>307000000</v>
      </c>
      <c r="Q652" t="s">
        <v>1979</v>
      </c>
      <c r="R652" s="2" t="str" cm="1">
        <f t="array" ref="R652:T652">_xlfn.TEXTSPLIT(Q652,",")</f>
        <v>Dark Horse Technology Group</v>
      </c>
      <c r="S652" s="2" t="str">
        <v xml:space="preserve"> Hopu Investment Management</v>
      </c>
      <c r="T652" s="2" t="str">
        <v xml:space="preserve"> Kefa Capital</v>
      </c>
      <c r="U652" s="2"/>
    </row>
    <row r="653" spans="1:21" x14ac:dyDescent="0.3">
      <c r="A653" t="s">
        <v>1980</v>
      </c>
      <c r="B653">
        <v>1</v>
      </c>
      <c r="C653" t="s">
        <v>146</v>
      </c>
      <c r="D653" t="str">
        <f t="shared" si="30"/>
        <v>1000000000</v>
      </c>
      <c r="E653" s="2">
        <v>1000000000</v>
      </c>
      <c r="F653" s="4">
        <v>44389</v>
      </c>
      <c r="G653">
        <f t="shared" si="31"/>
        <v>2021</v>
      </c>
      <c r="H653" t="s">
        <v>33</v>
      </c>
      <c r="I653" t="s">
        <v>13</v>
      </c>
      <c r="J653" t="s">
        <v>14</v>
      </c>
      <c r="K653" t="s">
        <v>15</v>
      </c>
      <c r="L653">
        <v>2020</v>
      </c>
      <c r="M653" t="s">
        <v>722</v>
      </c>
      <c r="N653" t="e" cm="1">
        <f t="array" ref="N653">_xlfn.IFS(RIGHT(M653,1)="B",SUBSTITUTE(M653,"B","000000000"),RIGHT(M653,1)="M",SUBSTITUTE(M653,"M","000000"))</f>
        <v>#N/A</v>
      </c>
      <c r="O653" s="1" t="str">
        <f t="shared" si="32"/>
        <v>unknown</v>
      </c>
      <c r="P653" s="10" t="s">
        <v>3038</v>
      </c>
      <c r="Q653" t="s">
        <v>1981</v>
      </c>
      <c r="R653" s="2" t="str" cm="1">
        <f t="array" ref="R653:T653">_xlfn.TEXTSPLIT(Q653,",")</f>
        <v>NetEase Capital</v>
      </c>
      <c r="S653" s="2" t="str">
        <v xml:space="preserve"> Northern Light Venture Capital</v>
      </c>
      <c r="T653" s="2" t="str">
        <v xml:space="preserve"> Microsoft</v>
      </c>
      <c r="U653" s="2"/>
    </row>
    <row r="654" spans="1:21" x14ac:dyDescent="0.3">
      <c r="A654" t="s">
        <v>1982</v>
      </c>
      <c r="B654">
        <v>1</v>
      </c>
      <c r="C654" t="s">
        <v>146</v>
      </c>
      <c r="D654" t="str">
        <f t="shared" si="30"/>
        <v>1000000000</v>
      </c>
      <c r="E654" s="2">
        <v>1000000000</v>
      </c>
      <c r="F654" s="4">
        <v>44362</v>
      </c>
      <c r="G654">
        <f t="shared" si="31"/>
        <v>2021</v>
      </c>
      <c r="H654" t="s">
        <v>45</v>
      </c>
      <c r="I654" t="s">
        <v>28</v>
      </c>
      <c r="J654" t="s">
        <v>14</v>
      </c>
      <c r="K654" t="s">
        <v>15</v>
      </c>
      <c r="L654">
        <v>2015</v>
      </c>
      <c r="M654" t="s">
        <v>1983</v>
      </c>
      <c r="N654" t="str" cm="1">
        <f t="array" ref="N654">_xlfn.IFS(RIGHT(M654,1)="B",SUBSTITUTE(M654,"B","000000000"),RIGHT(M654,1)="M",SUBSTITUTE(M654,"M","000000"))</f>
        <v>$149000000</v>
      </c>
      <c r="O654" s="1" t="str">
        <f t="shared" si="32"/>
        <v>149000000</v>
      </c>
      <c r="P654" s="10">
        <v>149000000</v>
      </c>
      <c r="Q654" t="s">
        <v>1984</v>
      </c>
      <c r="R654" s="2" t="str" cm="1">
        <f t="array" ref="R654:T654">_xlfn.TEXTSPLIT(Q654,",")</f>
        <v>GGV Capital</v>
      </c>
      <c r="S654" s="2" t="str">
        <v xml:space="preserve"> Hillhouse Capital Management</v>
      </c>
      <c r="T654" s="2" t="str">
        <v xml:space="preserve"> IDG Capital</v>
      </c>
      <c r="U654" s="2"/>
    </row>
    <row r="655" spans="1:21" x14ac:dyDescent="0.3">
      <c r="A655" t="s">
        <v>1985</v>
      </c>
      <c r="B655">
        <v>1</v>
      </c>
      <c r="C655" t="s">
        <v>146</v>
      </c>
      <c r="D655" t="str">
        <f t="shared" si="30"/>
        <v>1000000000</v>
      </c>
      <c r="E655" s="2">
        <v>1000000000</v>
      </c>
      <c r="F655" s="4">
        <v>42683</v>
      </c>
      <c r="G655">
        <f t="shared" si="31"/>
        <v>2016</v>
      </c>
      <c r="H655" t="s">
        <v>57</v>
      </c>
      <c r="I655" t="s">
        <v>98</v>
      </c>
      <c r="J655" t="s">
        <v>14</v>
      </c>
      <c r="K655" t="s">
        <v>15</v>
      </c>
      <c r="L655">
        <v>2005</v>
      </c>
      <c r="M655" t="s">
        <v>166</v>
      </c>
      <c r="N655" t="str" cm="1">
        <f t="array" ref="N655">_xlfn.IFS(RIGHT(M655,1)="B",SUBSTITUTE(M655,"B","000000000"),RIGHT(M655,1)="M",SUBSTITUTE(M655,"M","000000"))</f>
        <v>$800000000</v>
      </c>
      <c r="O655" s="1" t="str">
        <f t="shared" si="32"/>
        <v>800000000</v>
      </c>
      <c r="P655" s="10">
        <v>800000000</v>
      </c>
      <c r="Q655" t="s">
        <v>1986</v>
      </c>
      <c r="R655" s="2" t="str" cm="1">
        <f t="array" ref="R655:T655">_xlfn.TEXTSPLIT(Q655,",")</f>
        <v>Alibaba Group</v>
      </c>
      <c r="S655" s="2" t="str">
        <v xml:space="preserve"> KKR</v>
      </c>
      <c r="T655" s="2" t="str">
        <v xml:space="preserve"> Goldman Sachs</v>
      </c>
      <c r="U655" s="2"/>
    </row>
    <row r="656" spans="1:21" x14ac:dyDescent="0.3">
      <c r="A656" t="s">
        <v>1987</v>
      </c>
      <c r="B656">
        <v>1</v>
      </c>
      <c r="C656" t="s">
        <v>146</v>
      </c>
      <c r="D656" t="str">
        <f t="shared" si="30"/>
        <v>1000000000</v>
      </c>
      <c r="E656" s="2">
        <v>1000000000</v>
      </c>
      <c r="F656" s="4">
        <v>43479</v>
      </c>
      <c r="G656">
        <f t="shared" si="31"/>
        <v>2019</v>
      </c>
      <c r="H656" t="s">
        <v>57</v>
      </c>
      <c r="I656" t="s">
        <v>98</v>
      </c>
      <c r="J656" t="s">
        <v>14</v>
      </c>
      <c r="K656" t="s">
        <v>15</v>
      </c>
      <c r="L656">
        <v>2015</v>
      </c>
      <c r="M656" t="s">
        <v>1988</v>
      </c>
      <c r="N656" t="str" cm="1">
        <f t="array" ref="N656">_xlfn.IFS(RIGHT(M656,1)="B",SUBSTITUTE(M656,"B","000000000"),RIGHT(M656,1)="M",SUBSTITUTE(M656,"M","000000"))</f>
        <v>$554000000</v>
      </c>
      <c r="O656" s="1" t="str">
        <f t="shared" si="32"/>
        <v>554000000</v>
      </c>
      <c r="P656" s="10">
        <v>554000000</v>
      </c>
      <c r="Q656" t="s">
        <v>1989</v>
      </c>
      <c r="R656" s="2" t="str" cm="1">
        <f t="array" ref="R656:T656">_xlfn.TEXTSPLIT(Q656,",")</f>
        <v>Source Code Capital</v>
      </c>
      <c r="S656" s="2" t="str">
        <v xml:space="preserve"> Global Logistic Properties</v>
      </c>
      <c r="T656" s="2" t="str">
        <v xml:space="preserve"> K2VC</v>
      </c>
      <c r="U656" s="2"/>
    </row>
    <row r="657" spans="1:21" x14ac:dyDescent="0.3">
      <c r="A657" t="s">
        <v>1990</v>
      </c>
      <c r="B657">
        <v>1</v>
      </c>
      <c r="C657" t="s">
        <v>146</v>
      </c>
      <c r="D657" t="str">
        <f t="shared" si="30"/>
        <v>1000000000</v>
      </c>
      <c r="E657" s="2">
        <v>1000000000</v>
      </c>
      <c r="F657" s="4">
        <v>43535</v>
      </c>
      <c r="G657">
        <f t="shared" si="31"/>
        <v>2019</v>
      </c>
      <c r="H657" t="s">
        <v>27</v>
      </c>
      <c r="I657" t="s">
        <v>1991</v>
      </c>
      <c r="J657" t="s">
        <v>14</v>
      </c>
      <c r="K657" t="s">
        <v>15</v>
      </c>
      <c r="L657">
        <v>2017</v>
      </c>
      <c r="M657" t="s">
        <v>1695</v>
      </c>
      <c r="N657" t="str" cm="1">
        <f t="array" ref="N657">_xlfn.IFS(RIGHT(M657,1)="B",SUBSTITUTE(M657,"B","000000000"),RIGHT(M657,1)="M",SUBSTITUTE(M657,"M","000000"))</f>
        <v>$658000000</v>
      </c>
      <c r="O657" s="1" t="str">
        <f t="shared" si="32"/>
        <v>658000000</v>
      </c>
      <c r="P657" s="10">
        <v>658000000</v>
      </c>
      <c r="Q657" t="s">
        <v>1992</v>
      </c>
      <c r="R657" s="2" t="str" cm="1">
        <f t="array" ref="R657:T657">_xlfn.TEXTSPLIT(Q657,",")</f>
        <v>Eastern Bell Capital</v>
      </c>
      <c r="S657" s="2" t="str">
        <v xml:space="preserve"> Capital Today</v>
      </c>
      <c r="T657" s="2" t="str">
        <v xml:space="preserve"> Longzhu Capital</v>
      </c>
      <c r="U657" s="2"/>
    </row>
    <row r="658" spans="1:21" x14ac:dyDescent="0.3">
      <c r="A658" t="s">
        <v>1993</v>
      </c>
      <c r="B658">
        <v>1</v>
      </c>
      <c r="C658" t="s">
        <v>146</v>
      </c>
      <c r="D658" t="str">
        <f t="shared" si="30"/>
        <v>1000000000</v>
      </c>
      <c r="E658" s="2">
        <v>1000000000</v>
      </c>
      <c r="F658" s="4">
        <v>43517</v>
      </c>
      <c r="G658">
        <f t="shared" si="31"/>
        <v>2019</v>
      </c>
      <c r="H658" t="s">
        <v>20</v>
      </c>
      <c r="I658" t="s">
        <v>1994</v>
      </c>
      <c r="J658" t="s">
        <v>392</v>
      </c>
      <c r="K658" t="s">
        <v>40</v>
      </c>
      <c r="L658">
        <v>2011</v>
      </c>
      <c r="M658" t="s">
        <v>1093</v>
      </c>
      <c r="N658" t="str" cm="1">
        <f t="array" ref="N658">_xlfn.IFS(RIGHT(M658,1)="B",SUBSTITUTE(M658,"B","000000000"),RIGHT(M658,1)="M",SUBSTITUTE(M658,"M","000000"))</f>
        <v>$393000000</v>
      </c>
      <c r="O658" s="1" t="str">
        <f t="shared" si="32"/>
        <v>393000000</v>
      </c>
      <c r="P658" s="10">
        <v>393000000</v>
      </c>
      <c r="Q658" t="s">
        <v>1995</v>
      </c>
      <c r="R658" s="2" t="str" cm="1">
        <f t="array" ref="R658:T658">_xlfn.TEXTSPLIT(Q658,",")</f>
        <v>Astanor Ventures</v>
      </c>
      <c r="S658" s="2" t="str">
        <v xml:space="preserve"> Upfront Ventures</v>
      </c>
      <c r="T658" s="2" t="str">
        <v xml:space="preserve"> IDInvest Partners</v>
      </c>
      <c r="U658" s="2"/>
    </row>
    <row r="659" spans="1:21" x14ac:dyDescent="0.3">
      <c r="A659" t="s">
        <v>1996</v>
      </c>
      <c r="B659">
        <v>1</v>
      </c>
      <c r="C659" t="s">
        <v>146</v>
      </c>
      <c r="D659" t="str">
        <f t="shared" si="30"/>
        <v>1000000000</v>
      </c>
      <c r="E659" s="2">
        <v>1000000000</v>
      </c>
      <c r="F659" s="4">
        <v>43252</v>
      </c>
      <c r="G659">
        <f t="shared" si="31"/>
        <v>2018</v>
      </c>
      <c r="H659" t="s">
        <v>173</v>
      </c>
      <c r="I659" t="s">
        <v>98</v>
      </c>
      <c r="J659" t="s">
        <v>14</v>
      </c>
      <c r="K659" t="s">
        <v>15</v>
      </c>
      <c r="L659">
        <v>2016</v>
      </c>
      <c r="M659" t="s">
        <v>29</v>
      </c>
      <c r="N659" t="str" cm="1">
        <f t="array" ref="N659">_xlfn.IFS(RIGHT(M659,1)="B",SUBSTITUTE(M659,"B","000000000"),RIGHT(M659,1)="M",SUBSTITUTE(M659,"M","000000"))</f>
        <v>$2000000000</v>
      </c>
      <c r="O659" s="1" t="str">
        <f t="shared" si="32"/>
        <v>2000000000</v>
      </c>
      <c r="P659" s="10">
        <v>2000000000</v>
      </c>
      <c r="Q659" t="s">
        <v>1997</v>
      </c>
      <c r="R659" s="2" t="str" cm="1">
        <f t="array" ref="R659:S659">_xlfn.TEXTSPLIT(Q659,",")</f>
        <v>Ant Financial Services Group</v>
      </c>
      <c r="S659" s="2" t="str">
        <v xml:space="preserve"> GGV Capital</v>
      </c>
      <c r="T659" s="2"/>
      <c r="U659" s="2"/>
    </row>
    <row r="660" spans="1:21" x14ac:dyDescent="0.3">
      <c r="A660" t="s">
        <v>1998</v>
      </c>
      <c r="B660">
        <v>1</v>
      </c>
      <c r="C660" t="s">
        <v>146</v>
      </c>
      <c r="D660" t="str">
        <f t="shared" si="30"/>
        <v>1000000000</v>
      </c>
      <c r="E660" s="2">
        <v>1000000000</v>
      </c>
      <c r="F660" s="4">
        <v>43643</v>
      </c>
      <c r="G660">
        <f t="shared" si="31"/>
        <v>2019</v>
      </c>
      <c r="H660" t="s">
        <v>27</v>
      </c>
      <c r="I660" t="s">
        <v>13</v>
      </c>
      <c r="J660" t="s">
        <v>14</v>
      </c>
      <c r="K660" t="s">
        <v>15</v>
      </c>
      <c r="L660">
        <v>2015</v>
      </c>
      <c r="M660" t="s">
        <v>1999</v>
      </c>
      <c r="N660" t="str" cm="1">
        <f t="array" ref="N660">_xlfn.IFS(RIGHT(M660,1)="B",SUBSTITUTE(M660,"B","000000000"),RIGHT(M660,1)="M",SUBSTITUTE(M660,"M","000000"))</f>
        <v>$947000000</v>
      </c>
      <c r="O660" s="1" t="str">
        <f t="shared" si="32"/>
        <v>947000000</v>
      </c>
      <c r="P660" s="10">
        <v>947000000</v>
      </c>
      <c r="Q660" t="s">
        <v>2000</v>
      </c>
      <c r="R660" s="2" t="str" cm="1">
        <f t="array" ref="R660:T660">_xlfn.TEXTSPLIT(Q660,",")</f>
        <v>Sequoia Capital China</v>
      </c>
      <c r="S660" s="2" t="str">
        <v xml:space="preserve"> Qiming Venture Partners</v>
      </c>
      <c r="T660" s="2" t="str">
        <v xml:space="preserve"> Tencent Holdings</v>
      </c>
      <c r="U660" s="2"/>
    </row>
    <row r="661" spans="1:21" x14ac:dyDescent="0.3">
      <c r="A661" t="s">
        <v>2001</v>
      </c>
      <c r="B661">
        <v>1</v>
      </c>
      <c r="C661" t="s">
        <v>146</v>
      </c>
      <c r="D661" t="str">
        <f t="shared" si="30"/>
        <v>1000000000</v>
      </c>
      <c r="E661" s="2">
        <v>1000000000</v>
      </c>
      <c r="F661" s="4">
        <v>44130</v>
      </c>
      <c r="G661">
        <f t="shared" si="31"/>
        <v>2020</v>
      </c>
      <c r="H661" t="s">
        <v>173</v>
      </c>
      <c r="I661" t="s">
        <v>2002</v>
      </c>
      <c r="J661" t="s">
        <v>14</v>
      </c>
      <c r="K661" t="s">
        <v>15</v>
      </c>
      <c r="L661">
        <v>2016</v>
      </c>
      <c r="M661" t="s">
        <v>1929</v>
      </c>
      <c r="N661" t="str" cm="1">
        <f t="array" ref="N661">_xlfn.IFS(RIGHT(M661,1)="B",SUBSTITUTE(M661,"B","000000000"),RIGHT(M661,1)="M",SUBSTITUTE(M661,"M","000000"))</f>
        <v>$394000000</v>
      </c>
      <c r="O661" s="1" t="str">
        <f t="shared" si="32"/>
        <v>394000000</v>
      </c>
      <c r="P661" s="10">
        <v>394000000</v>
      </c>
      <c r="Q661" t="s">
        <v>2003</v>
      </c>
      <c r="R661" s="2" t="str" cm="1">
        <f t="array" ref="R661:T661">_xlfn.TEXTSPLIT(Q661,",")</f>
        <v>Geely</v>
      </c>
      <c r="S661" s="2" t="str">
        <v xml:space="preserve"> SIG Asia Investments</v>
      </c>
      <c r="T661" s="2" t="str">
        <v xml:space="preserve"> China State Capital Venture Capital Fund</v>
      </c>
      <c r="U661" s="2"/>
    </row>
    <row r="662" spans="1:21" x14ac:dyDescent="0.3">
      <c r="A662" t="s">
        <v>2004</v>
      </c>
      <c r="B662">
        <v>1</v>
      </c>
      <c r="C662" t="s">
        <v>146</v>
      </c>
      <c r="D662" t="str">
        <f t="shared" si="30"/>
        <v>1000000000</v>
      </c>
      <c r="E662" s="2">
        <v>1000000000</v>
      </c>
      <c r="F662" s="4">
        <v>43069</v>
      </c>
      <c r="G662">
        <f t="shared" si="31"/>
        <v>2017</v>
      </c>
      <c r="H662" t="s">
        <v>62</v>
      </c>
      <c r="I662" t="s">
        <v>34</v>
      </c>
      <c r="J662" t="s">
        <v>22</v>
      </c>
      <c r="K662" t="s">
        <v>23</v>
      </c>
      <c r="L662">
        <v>2011</v>
      </c>
      <c r="M662" t="s">
        <v>675</v>
      </c>
      <c r="N662" t="str" cm="1">
        <f t="array" ref="N662">_xlfn.IFS(RIGHT(M662,1)="B",SUBSTITUTE(M662,"B","000000000"),RIGHT(M662,1)="M",SUBSTITUTE(M662,"M","000000"))</f>
        <v>$440000000</v>
      </c>
      <c r="O662" s="1" t="str">
        <f t="shared" si="32"/>
        <v>440000000</v>
      </c>
      <c r="P662" s="10">
        <v>440000000</v>
      </c>
      <c r="Q662" t="s">
        <v>2005</v>
      </c>
      <c r="R662" s="2" t="str" cm="1">
        <f t="array" ref="R662:T662">_xlfn.TEXTSPLIT(Q662,",")</f>
        <v>Khosla Ventures</v>
      </c>
      <c r="S662" s="2" t="str">
        <v xml:space="preserve"> Horizons Ventures</v>
      </c>
      <c r="T662" s="2" t="str">
        <v xml:space="preserve"> Founders Fund</v>
      </c>
      <c r="U662" s="2"/>
    </row>
    <row r="663" spans="1:21" x14ac:dyDescent="0.3">
      <c r="A663" t="s">
        <v>2006</v>
      </c>
      <c r="B663">
        <v>1</v>
      </c>
      <c r="C663" t="s">
        <v>146</v>
      </c>
      <c r="D663" t="str">
        <f t="shared" si="30"/>
        <v>1000000000</v>
      </c>
      <c r="E663" s="2">
        <v>1000000000</v>
      </c>
      <c r="F663" s="4">
        <v>44027</v>
      </c>
      <c r="G663">
        <f t="shared" si="31"/>
        <v>2020</v>
      </c>
      <c r="H663" t="s">
        <v>33</v>
      </c>
      <c r="I663" t="s">
        <v>133</v>
      </c>
      <c r="J663" t="s">
        <v>22</v>
      </c>
      <c r="K663" t="s">
        <v>23</v>
      </c>
      <c r="L663">
        <v>2014</v>
      </c>
      <c r="M663" t="s">
        <v>301</v>
      </c>
      <c r="N663" t="str" cm="1">
        <f t="array" ref="N663">_xlfn.IFS(RIGHT(M663,1)="B",SUBSTITUTE(M663,"B","000000000"),RIGHT(M663,1)="M",SUBSTITUTE(M663,"M","000000"))</f>
        <v>$660000000</v>
      </c>
      <c r="O663" s="1" t="str">
        <f t="shared" si="32"/>
        <v>660000000</v>
      </c>
      <c r="P663" s="10">
        <v>660000000</v>
      </c>
      <c r="Q663" t="s">
        <v>2007</v>
      </c>
      <c r="R663" s="2" t="str" cm="1">
        <f t="array" ref="R663:T663">_xlfn.TEXTSPLIT(Q663,",")</f>
        <v>T. Rowe Price</v>
      </c>
      <c r="S663" s="2" t="str">
        <v xml:space="preserve"> Dragoneer Investment Group</v>
      </c>
      <c r="T663" s="2" t="str">
        <v xml:space="preserve"> BlackRock</v>
      </c>
      <c r="U663" s="2"/>
    </row>
    <row r="664" spans="1:21" x14ac:dyDescent="0.3">
      <c r="A664" t="s">
        <v>2008</v>
      </c>
      <c r="B664">
        <v>1</v>
      </c>
      <c r="C664" t="s">
        <v>146</v>
      </c>
      <c r="D664" t="str">
        <f t="shared" si="30"/>
        <v>1000000000</v>
      </c>
      <c r="E664" s="2">
        <v>1000000000</v>
      </c>
      <c r="F664" s="4">
        <v>44186</v>
      </c>
      <c r="G664">
        <f t="shared" si="31"/>
        <v>2020</v>
      </c>
      <c r="H664" t="s">
        <v>33</v>
      </c>
      <c r="I664" t="s">
        <v>34</v>
      </c>
      <c r="J664" t="s">
        <v>22</v>
      </c>
      <c r="K664" t="s">
        <v>23</v>
      </c>
      <c r="L664">
        <v>2015</v>
      </c>
      <c r="M664" t="s">
        <v>2009</v>
      </c>
      <c r="N664" t="str" cm="1">
        <f t="array" ref="N664">_xlfn.IFS(RIGHT(M664,1)="B",SUBSTITUTE(M664,"B","000000000"),RIGHT(M664,1)="M",SUBSTITUTE(M664,"M","000000"))</f>
        <v>$160000000</v>
      </c>
      <c r="O664" s="1" t="str">
        <f t="shared" si="32"/>
        <v>160000000</v>
      </c>
      <c r="P664" s="10">
        <v>160000000</v>
      </c>
      <c r="Q664" t="s">
        <v>2010</v>
      </c>
      <c r="R664" s="2" t="str" cm="1">
        <f t="array" ref="R664:T664">_xlfn.TEXTSPLIT(Q664,",")</f>
        <v>8VC</v>
      </c>
      <c r="S664" s="2" t="str">
        <v xml:space="preserve"> Menlo Ventures</v>
      </c>
      <c r="T664" s="2" t="str">
        <v xml:space="preserve"> Tiger Global Management</v>
      </c>
      <c r="U664" s="2"/>
    </row>
    <row r="665" spans="1:21" x14ac:dyDescent="0.3">
      <c r="A665" t="s">
        <v>2011</v>
      </c>
      <c r="B665">
        <v>1</v>
      </c>
      <c r="C665" t="s">
        <v>146</v>
      </c>
      <c r="D665" t="str">
        <f t="shared" si="30"/>
        <v>1000000000</v>
      </c>
      <c r="E665" s="2">
        <v>1000000000</v>
      </c>
      <c r="F665" s="4">
        <v>44327</v>
      </c>
      <c r="G665">
        <f t="shared" si="31"/>
        <v>2021</v>
      </c>
      <c r="H665" t="s">
        <v>45</v>
      </c>
      <c r="I665" t="s">
        <v>13</v>
      </c>
      <c r="J665" t="s">
        <v>14</v>
      </c>
      <c r="K665" t="s">
        <v>15</v>
      </c>
      <c r="L665">
        <v>2002</v>
      </c>
      <c r="M665" t="s">
        <v>2012</v>
      </c>
      <c r="N665" t="str" cm="1">
        <f t="array" ref="N665">_xlfn.IFS(RIGHT(M665,1)="B",SUBSTITUTE(M665,"B","000000000"),RIGHT(M665,1)="M",SUBSTITUTE(M665,"M","000000"))</f>
        <v>$388000000</v>
      </c>
      <c r="O665" s="1" t="str">
        <f t="shared" si="32"/>
        <v>388000000</v>
      </c>
      <c r="P665" s="10">
        <v>388000000</v>
      </c>
      <c r="Q665" t="s">
        <v>2013</v>
      </c>
      <c r="R665" s="2" t="str" cm="1">
        <f t="array" ref="R665:T665">_xlfn.TEXTSPLIT(Q665,",")</f>
        <v>Matrix Partners China</v>
      </c>
      <c r="S665" s="2" t="str">
        <v xml:space="preserve"> Sequoia Capital China</v>
      </c>
      <c r="T665" s="2" t="str">
        <v xml:space="preserve"> Genesis Capital</v>
      </c>
      <c r="U665" s="2"/>
    </row>
    <row r="666" spans="1:21" x14ac:dyDescent="0.3">
      <c r="A666" t="s">
        <v>2014</v>
      </c>
      <c r="B666">
        <v>1</v>
      </c>
      <c r="C666" t="s">
        <v>146</v>
      </c>
      <c r="D666" t="str">
        <f t="shared" si="30"/>
        <v>1000000000</v>
      </c>
      <c r="E666" s="2">
        <v>1000000000</v>
      </c>
      <c r="F666" s="4">
        <v>44248</v>
      </c>
      <c r="G666">
        <f t="shared" si="31"/>
        <v>2021</v>
      </c>
      <c r="H666" t="s">
        <v>33</v>
      </c>
      <c r="I666" t="s">
        <v>2015</v>
      </c>
      <c r="J666" t="s">
        <v>446</v>
      </c>
      <c r="K666" t="s">
        <v>15</v>
      </c>
      <c r="L666">
        <v>2001</v>
      </c>
      <c r="M666" t="s">
        <v>2016</v>
      </c>
      <c r="N666" t="str" cm="1">
        <f t="array" ref="N666">_xlfn.IFS(RIGHT(M666,1)="B",SUBSTITUTE(M666,"B","000000000"),RIGHT(M666,1)="M",SUBSTITUTE(M666,"M","000000"))</f>
        <v>$98000000</v>
      </c>
      <c r="O666" s="1" t="str">
        <f t="shared" si="32"/>
        <v>98000000</v>
      </c>
      <c r="P666" s="10">
        <v>98000000</v>
      </c>
      <c r="Q666" t="s">
        <v>2017</v>
      </c>
      <c r="R666" s="2" t="str" cm="1">
        <f t="array" ref="R666:T666">_xlfn.TEXTSPLIT(Q666,",")</f>
        <v>Jerusalem Venture Partners</v>
      </c>
      <c r="S666" s="2" t="str">
        <v xml:space="preserve"> Israel Growth Partners</v>
      </c>
      <c r="T666" s="2" t="str">
        <v xml:space="preserve"> Insight Partners</v>
      </c>
      <c r="U666" s="2"/>
    </row>
    <row r="667" spans="1:21" x14ac:dyDescent="0.3">
      <c r="A667" t="s">
        <v>2018</v>
      </c>
      <c r="B667">
        <v>1</v>
      </c>
      <c r="C667" t="s">
        <v>146</v>
      </c>
      <c r="D667" t="str">
        <f t="shared" si="30"/>
        <v>1000000000</v>
      </c>
      <c r="E667" s="2">
        <v>1000000000</v>
      </c>
      <c r="F667" s="4">
        <v>43763</v>
      </c>
      <c r="G667">
        <f t="shared" si="31"/>
        <v>2019</v>
      </c>
      <c r="H667" t="s">
        <v>45</v>
      </c>
      <c r="I667" t="s">
        <v>370</v>
      </c>
      <c r="J667" t="s">
        <v>14</v>
      </c>
      <c r="K667" t="s">
        <v>15</v>
      </c>
      <c r="L667">
        <v>2011</v>
      </c>
      <c r="M667" t="s">
        <v>2019</v>
      </c>
      <c r="N667" t="str" cm="1">
        <f t="array" ref="N667">_xlfn.IFS(RIGHT(M667,1)="B",SUBSTITUTE(M667,"B","000000000"),RIGHT(M667,1)="M",SUBSTITUTE(M667,"M","000000"))</f>
        <v>$235000000</v>
      </c>
      <c r="O667" s="1" t="str">
        <f t="shared" si="32"/>
        <v>235000000</v>
      </c>
      <c r="P667" s="10">
        <v>235000000</v>
      </c>
      <c r="Q667" t="s">
        <v>2020</v>
      </c>
      <c r="R667" s="2" t="str" cm="1">
        <f t="array" ref="R667:T667">_xlfn.TEXTSPLIT(Q667,",")</f>
        <v>GGV Capital</v>
      </c>
      <c r="S667" s="2" t="str">
        <v xml:space="preserve"> IDG Capital</v>
      </c>
      <c r="T667" s="2" t="str">
        <v xml:space="preserve"> Linear Venture</v>
      </c>
      <c r="U667" s="2"/>
    </row>
    <row r="668" spans="1:21" x14ac:dyDescent="0.3">
      <c r="A668" t="s">
        <v>2021</v>
      </c>
      <c r="B668">
        <v>1</v>
      </c>
      <c r="C668" t="s">
        <v>146</v>
      </c>
      <c r="D668" t="str">
        <f t="shared" si="30"/>
        <v>1000000000</v>
      </c>
      <c r="E668" s="2">
        <v>1000000000</v>
      </c>
      <c r="F668" s="4">
        <v>44278</v>
      </c>
      <c r="G668">
        <f t="shared" si="31"/>
        <v>2021</v>
      </c>
      <c r="H668" t="s">
        <v>252</v>
      </c>
      <c r="I668" t="s">
        <v>2022</v>
      </c>
      <c r="J668" t="s">
        <v>22</v>
      </c>
      <c r="K668" t="s">
        <v>23</v>
      </c>
      <c r="L668">
        <v>2019</v>
      </c>
      <c r="M668" t="s">
        <v>2023</v>
      </c>
      <c r="N668" t="str" cm="1">
        <f t="array" ref="N668">_xlfn.IFS(RIGHT(M668,1)="B",SUBSTITUTE(M668,"B","000000000"),RIGHT(M668,1)="M",SUBSTITUTE(M668,"M","000000"))</f>
        <v>$632000000</v>
      </c>
      <c r="O668" s="1" t="str">
        <f t="shared" si="32"/>
        <v>632000000</v>
      </c>
      <c r="P668" s="10">
        <v>632000000</v>
      </c>
      <c r="Q668" t="s">
        <v>2024</v>
      </c>
      <c r="R668" s="2" t="str" cm="1">
        <f t="array" ref="R668:T668">_xlfn.TEXTSPLIT(Q668,",")</f>
        <v>YL Ventures</v>
      </c>
      <c r="S668" s="2" t="str">
        <v xml:space="preserve"> Redpoint Ventures</v>
      </c>
      <c r="T668" s="2" t="str">
        <v xml:space="preserve"> GGV Capital</v>
      </c>
      <c r="U668" s="2"/>
    </row>
    <row r="669" spans="1:21" x14ac:dyDescent="0.3">
      <c r="A669" t="s">
        <v>2025</v>
      </c>
      <c r="B669">
        <v>1</v>
      </c>
      <c r="C669" t="s">
        <v>146</v>
      </c>
      <c r="D669" t="str">
        <f t="shared" si="30"/>
        <v>1000000000</v>
      </c>
      <c r="E669" s="2">
        <v>1000000000</v>
      </c>
      <c r="F669" s="4">
        <v>42020</v>
      </c>
      <c r="G669">
        <f t="shared" si="31"/>
        <v>2015</v>
      </c>
      <c r="H669" t="s">
        <v>265</v>
      </c>
      <c r="I669" t="s">
        <v>13</v>
      </c>
      <c r="J669" t="s">
        <v>14</v>
      </c>
      <c r="K669" t="s">
        <v>15</v>
      </c>
      <c r="L669">
        <v>2014</v>
      </c>
      <c r="M669" t="s">
        <v>2026</v>
      </c>
      <c r="N669" t="str" cm="1">
        <f t="array" ref="N669">_xlfn.IFS(RIGHT(M669,1)="B",SUBSTITUTE(M669,"B","000000000"),RIGHT(M669,1)="M",SUBSTITUTE(M669,"M","000000"))</f>
        <v>$116000000</v>
      </c>
      <c r="O669" s="1" t="str">
        <f t="shared" si="32"/>
        <v>116000000</v>
      </c>
      <c r="P669" s="10">
        <v>116000000</v>
      </c>
      <c r="Q669" t="s">
        <v>2027</v>
      </c>
      <c r="R669" s="2" t="str" cm="1">
        <f t="array" ref="R669:T669">_xlfn.TEXTSPLIT(Q669,",")</f>
        <v>Redpoint Ventures</v>
      </c>
      <c r="S669" s="2" t="str">
        <v xml:space="preserve"> QiMing Venture Partners</v>
      </c>
      <c r="T669" s="2" t="str">
        <v xml:space="preserve"> Chengwei Capital</v>
      </c>
      <c r="U669" s="2"/>
    </row>
    <row r="670" spans="1:21" x14ac:dyDescent="0.3">
      <c r="A670" t="s">
        <v>2028</v>
      </c>
      <c r="B670">
        <v>1</v>
      </c>
      <c r="C670" t="s">
        <v>146</v>
      </c>
      <c r="D670" t="str">
        <f t="shared" si="30"/>
        <v>1000000000</v>
      </c>
      <c r="E670" s="2">
        <v>1000000000</v>
      </c>
      <c r="F670" s="4">
        <v>44328</v>
      </c>
      <c r="G670">
        <f t="shared" si="31"/>
        <v>2021</v>
      </c>
      <c r="H670" t="s">
        <v>33</v>
      </c>
      <c r="I670" t="s">
        <v>34</v>
      </c>
      <c r="J670" t="s">
        <v>22</v>
      </c>
      <c r="K670" t="s">
        <v>23</v>
      </c>
      <c r="L670">
        <v>2018</v>
      </c>
      <c r="M670" t="s">
        <v>433</v>
      </c>
      <c r="N670" t="str" cm="1">
        <f t="array" ref="N670">_xlfn.IFS(RIGHT(M670,1)="B",SUBSTITUTE(M670,"B","000000000"),RIGHT(M670,1)="M",SUBSTITUTE(M670,"M","000000"))</f>
        <v>$910000000</v>
      </c>
      <c r="O670" s="1" t="str">
        <f t="shared" si="32"/>
        <v>910000000</v>
      </c>
      <c r="P670" s="10">
        <v>910000000</v>
      </c>
      <c r="Q670" t="s">
        <v>2029</v>
      </c>
      <c r="R670" s="2" t="str" cm="1">
        <f t="array" ref="R670:T670">_xlfn.TEXTSPLIT(Q670,",")</f>
        <v>Iris Capital</v>
      </c>
      <c r="S670" s="2" t="str">
        <v xml:space="preserve"> Accel</v>
      </c>
      <c r="T670" s="2" t="str">
        <v xml:space="preserve"> Elaia Partners</v>
      </c>
      <c r="U670" s="2"/>
    </row>
    <row r="671" spans="1:21" x14ac:dyDescent="0.3">
      <c r="A671" t="s">
        <v>2030</v>
      </c>
      <c r="B671">
        <v>1</v>
      </c>
      <c r="C671" t="s">
        <v>146</v>
      </c>
      <c r="D671" t="str">
        <f t="shared" si="30"/>
        <v>1000000000</v>
      </c>
      <c r="E671" s="2">
        <v>1000000000</v>
      </c>
      <c r="F671" s="4">
        <v>44510</v>
      </c>
      <c r="G671">
        <f t="shared" si="31"/>
        <v>2021</v>
      </c>
      <c r="H671" t="s">
        <v>129</v>
      </c>
      <c r="I671" t="s">
        <v>88</v>
      </c>
      <c r="J671" t="s">
        <v>89</v>
      </c>
      <c r="K671" t="s">
        <v>15</v>
      </c>
      <c r="L671">
        <v>2016</v>
      </c>
      <c r="M671" t="s">
        <v>1028</v>
      </c>
      <c r="N671" t="str" cm="1">
        <f t="array" ref="N671">_xlfn.IFS(RIGHT(M671,1)="B",SUBSTITUTE(M671,"B","000000000"),RIGHT(M671,1)="M",SUBSTITUTE(M671,"M","000000"))</f>
        <v>$665000000</v>
      </c>
      <c r="O671" s="1" t="str">
        <f t="shared" si="32"/>
        <v>665000000</v>
      </c>
      <c r="P671" s="10">
        <v>665000000</v>
      </c>
      <c r="Q671" t="s">
        <v>2031</v>
      </c>
      <c r="R671" s="2" t="str" cm="1">
        <f t="array" ref="R671:T671">_xlfn.TEXTSPLIT(Q671,",")</f>
        <v>Chiratae Ventures</v>
      </c>
      <c r="S671" s="2" t="str">
        <v xml:space="preserve"> Accel</v>
      </c>
      <c r="T671" s="2" t="str">
        <v xml:space="preserve"> Kalaari Capital</v>
      </c>
      <c r="U671" s="2"/>
    </row>
    <row r="672" spans="1:21" x14ac:dyDescent="0.3">
      <c r="A672" t="s">
        <v>2032</v>
      </c>
      <c r="B672">
        <v>1</v>
      </c>
      <c r="C672" t="s">
        <v>146</v>
      </c>
      <c r="D672" t="str">
        <f t="shared" si="30"/>
        <v>1000000000</v>
      </c>
      <c r="E672" s="2">
        <v>1000000000</v>
      </c>
      <c r="F672" s="4">
        <v>42894</v>
      </c>
      <c r="G672">
        <f t="shared" si="31"/>
        <v>2017</v>
      </c>
      <c r="H672" t="s">
        <v>66</v>
      </c>
      <c r="I672" t="s">
        <v>370</v>
      </c>
      <c r="J672" t="s">
        <v>14</v>
      </c>
      <c r="K672" t="s">
        <v>15</v>
      </c>
      <c r="L672">
        <v>2015</v>
      </c>
      <c r="M672" t="s">
        <v>2033</v>
      </c>
      <c r="N672" t="str" cm="1">
        <f t="array" ref="N672">_xlfn.IFS(RIGHT(M672,1)="B",SUBSTITUTE(M672,"B","000000000"),RIGHT(M672,1)="M",SUBSTITUTE(M672,"M","000000"))</f>
        <v>$267000000</v>
      </c>
      <c r="O672" s="1" t="str">
        <f t="shared" si="32"/>
        <v>267000000</v>
      </c>
      <c r="P672" s="10">
        <v>267000000</v>
      </c>
      <c r="Q672" t="s">
        <v>2034</v>
      </c>
      <c r="R672" s="2" t="str" cm="1">
        <f t="array" ref="R672:T672">_xlfn.TEXTSPLIT(Q672,",")</f>
        <v>Alibaba Group</v>
      </c>
      <c r="S672" s="2" t="str">
        <v xml:space="preserve"> China Everbright Investment Management</v>
      </c>
      <c r="T672" s="2" t="str">
        <v xml:space="preserve"> Yinxinggu Capital</v>
      </c>
      <c r="U672" s="2"/>
    </row>
    <row r="673" spans="1:21" x14ac:dyDescent="0.3">
      <c r="A673" t="s">
        <v>2035</v>
      </c>
      <c r="B673">
        <v>1</v>
      </c>
      <c r="C673" t="s">
        <v>146</v>
      </c>
      <c r="D673" t="str">
        <f t="shared" si="30"/>
        <v>1000000000</v>
      </c>
      <c r="E673" s="2">
        <v>1000000000</v>
      </c>
      <c r="F673" s="4">
        <v>44616</v>
      </c>
      <c r="G673">
        <f t="shared" si="31"/>
        <v>2022</v>
      </c>
      <c r="H673" t="s">
        <v>27</v>
      </c>
      <c r="I673" t="s">
        <v>548</v>
      </c>
      <c r="J673" t="s">
        <v>22</v>
      </c>
      <c r="K673" t="s">
        <v>23</v>
      </c>
      <c r="L673">
        <v>2017</v>
      </c>
      <c r="M673" t="s">
        <v>197</v>
      </c>
      <c r="N673" t="str" cm="1">
        <f t="array" ref="N673">_xlfn.IFS(RIGHT(M673,1)="B",SUBSTITUTE(M673,"B","000000000"),RIGHT(M673,1)="M",SUBSTITUTE(M673,"M","000000"))</f>
        <v>$294000000</v>
      </c>
      <c r="O673" s="1" t="str">
        <f t="shared" si="32"/>
        <v>294000000</v>
      </c>
      <c r="P673" s="10">
        <v>294000000</v>
      </c>
      <c r="Q673" t="s">
        <v>2036</v>
      </c>
      <c r="R673" s="2" t="str" cm="1">
        <f t="array" ref="R673:T673">_xlfn.TEXTSPLIT(Q673,",")</f>
        <v>Redpoint Ventures</v>
      </c>
      <c r="S673" s="2" t="str">
        <v xml:space="preserve"> Norwest Venture Partners</v>
      </c>
      <c r="T673" s="2" t="str">
        <v xml:space="preserve"> Sierra Ventures</v>
      </c>
      <c r="U673" s="2"/>
    </row>
    <row r="674" spans="1:21" x14ac:dyDescent="0.3">
      <c r="A674" t="s">
        <v>2037</v>
      </c>
      <c r="B674">
        <v>1</v>
      </c>
      <c r="C674" t="s">
        <v>146</v>
      </c>
      <c r="D674" t="str">
        <f t="shared" si="30"/>
        <v>1000000000</v>
      </c>
      <c r="E674" s="2">
        <v>1000000000</v>
      </c>
      <c r="F674" s="4">
        <v>43249</v>
      </c>
      <c r="G674">
        <f t="shared" si="31"/>
        <v>2018</v>
      </c>
      <c r="H674" t="s">
        <v>27</v>
      </c>
      <c r="I674" t="s">
        <v>370</v>
      </c>
      <c r="J674" t="s">
        <v>14</v>
      </c>
      <c r="K674" t="s">
        <v>15</v>
      </c>
      <c r="L674">
        <v>2008</v>
      </c>
      <c r="M674" t="s">
        <v>1622</v>
      </c>
      <c r="N674" t="str" cm="1">
        <f t="array" ref="N674">_xlfn.IFS(RIGHT(M674,1)="B",SUBSTITUTE(M674,"B","000000000"),RIGHT(M674,1)="M",SUBSTITUTE(M674,"M","000000"))</f>
        <v>$96000000</v>
      </c>
      <c r="O674" s="1" t="str">
        <f t="shared" si="32"/>
        <v>96000000</v>
      </c>
      <c r="P674" s="10">
        <v>96000000</v>
      </c>
      <c r="Q674" t="s">
        <v>2038</v>
      </c>
      <c r="R674" s="2" t="str" cm="1">
        <f t="array" ref="R674:T674">_xlfn.TEXTSPLIT(Q674,",")</f>
        <v>Legend Capital</v>
      </c>
      <c r="S674" s="2" t="str">
        <v xml:space="preserve"> CDH Investments</v>
      </c>
      <c r="T674" s="2" t="str">
        <v xml:space="preserve"> Sequoia Capital China</v>
      </c>
      <c r="U674" s="2"/>
    </row>
    <row r="675" spans="1:21" x14ac:dyDescent="0.3">
      <c r="A675" t="s">
        <v>2039</v>
      </c>
      <c r="B675">
        <v>1</v>
      </c>
      <c r="C675" t="s">
        <v>146</v>
      </c>
      <c r="D675" t="str">
        <f t="shared" si="30"/>
        <v>1000000000</v>
      </c>
      <c r="E675" s="2">
        <v>1000000000</v>
      </c>
      <c r="F675" s="4">
        <v>44215</v>
      </c>
      <c r="G675">
        <f t="shared" si="31"/>
        <v>2021</v>
      </c>
      <c r="H675" t="s">
        <v>129</v>
      </c>
      <c r="I675" t="s">
        <v>133</v>
      </c>
      <c r="J675" t="s">
        <v>22</v>
      </c>
      <c r="K675" t="s">
        <v>23</v>
      </c>
      <c r="L675">
        <v>2016</v>
      </c>
      <c r="M675" t="s">
        <v>2040</v>
      </c>
      <c r="N675" t="str" cm="1">
        <f t="array" ref="N675">_xlfn.IFS(RIGHT(M675,1)="B",SUBSTITUTE(M675,"B","000000000"),RIGHT(M675,1)="M",SUBSTITUTE(M675,"M","000000"))</f>
        <v>$271000000</v>
      </c>
      <c r="O675" s="1" t="str">
        <f t="shared" si="32"/>
        <v>271000000</v>
      </c>
      <c r="P675" s="10">
        <v>271000000</v>
      </c>
      <c r="Q675" t="s">
        <v>2041</v>
      </c>
      <c r="R675" s="2" t="str" cm="1">
        <f t="array" ref="R675:T675">_xlfn.TEXTSPLIT(Q675,",")</f>
        <v>Max Ventures</v>
      </c>
      <c r="S675" s="2" t="str">
        <v xml:space="preserve"> Mangrove Capital Partners</v>
      </c>
      <c r="T675" s="2" t="str">
        <v xml:space="preserve"> 14W</v>
      </c>
      <c r="U675" s="2"/>
    </row>
    <row r="676" spans="1:21" x14ac:dyDescent="0.3">
      <c r="A676" t="s">
        <v>2042</v>
      </c>
      <c r="B676">
        <v>1</v>
      </c>
      <c r="C676" t="s">
        <v>146</v>
      </c>
      <c r="D676" t="str">
        <f t="shared" si="30"/>
        <v>1000000000</v>
      </c>
      <c r="E676" s="2">
        <v>1000000000</v>
      </c>
      <c r="F676" s="4">
        <v>42473</v>
      </c>
      <c r="G676">
        <f t="shared" si="31"/>
        <v>2016</v>
      </c>
      <c r="H676" t="s">
        <v>27</v>
      </c>
      <c r="I676" t="s">
        <v>98</v>
      </c>
      <c r="J676" t="s">
        <v>14</v>
      </c>
      <c r="K676" t="s">
        <v>15</v>
      </c>
      <c r="L676">
        <v>2009</v>
      </c>
      <c r="M676" t="s">
        <v>1917</v>
      </c>
      <c r="N676" t="str" cm="1">
        <f t="array" ref="N676">_xlfn.IFS(RIGHT(M676,1)="B",SUBSTITUTE(M676,"B","000000000"),RIGHT(M676,1)="M",SUBSTITUTE(M676,"M","000000"))</f>
        <v>$650000000</v>
      </c>
      <c r="O676" s="1" t="str">
        <f t="shared" si="32"/>
        <v>650000000</v>
      </c>
      <c r="P676" s="10">
        <v>650000000</v>
      </c>
      <c r="Q676" t="s">
        <v>2043</v>
      </c>
      <c r="R676" s="2" t="str" cm="1">
        <f t="array" ref="R676:S676">_xlfn.TEXTSPLIT(Q676,",")</f>
        <v>Warburg Pincus</v>
      </c>
      <c r="S676" s="2" t="str">
        <v xml:space="preserve"> Aviation Industry Corporation of China</v>
      </c>
      <c r="T676" s="2"/>
      <c r="U676" s="2"/>
    </row>
    <row r="677" spans="1:21" x14ac:dyDescent="0.3">
      <c r="A677" t="s">
        <v>2044</v>
      </c>
      <c r="B677">
        <v>1</v>
      </c>
      <c r="C677" t="s">
        <v>146</v>
      </c>
      <c r="D677" t="str">
        <f t="shared" si="30"/>
        <v>1000000000</v>
      </c>
      <c r="E677" s="2">
        <v>1000000000</v>
      </c>
      <c r="F677" s="4">
        <v>44579</v>
      </c>
      <c r="G677">
        <f t="shared" si="31"/>
        <v>2022</v>
      </c>
      <c r="H677" t="s">
        <v>33</v>
      </c>
      <c r="I677" t="s">
        <v>391</v>
      </c>
      <c r="J677" t="s">
        <v>392</v>
      </c>
      <c r="K677" t="s">
        <v>40</v>
      </c>
      <c r="L677">
        <v>2015</v>
      </c>
      <c r="M677" t="s">
        <v>879</v>
      </c>
      <c r="N677" t="str" cm="1">
        <f t="array" ref="N677">_xlfn.IFS(RIGHT(M677,1)="B",SUBSTITUTE(M677,"B","000000000"),RIGHT(M677,1)="M",SUBSTITUTE(M677,"M","000000"))</f>
        <v>$314000000</v>
      </c>
      <c r="O677" s="1" t="str">
        <f t="shared" si="32"/>
        <v>314000000</v>
      </c>
      <c r="P677" s="10">
        <v>314000000</v>
      </c>
      <c r="Q677" t="s">
        <v>2045</v>
      </c>
      <c r="R677" s="2" t="str" cm="1">
        <f t="array" ref="R677:T677">_xlfn.TEXTSPLIT(Q677,",")</f>
        <v>Index Ventures</v>
      </c>
      <c r="S677" s="2" t="str">
        <v xml:space="preserve"> Eight Roads Ventures</v>
      </c>
      <c r="T677" s="2" t="str">
        <v xml:space="preserve"> General Atlantic</v>
      </c>
      <c r="U677" s="2"/>
    </row>
    <row r="678" spans="1:21" x14ac:dyDescent="0.3">
      <c r="A678" t="s">
        <v>2046</v>
      </c>
      <c r="B678">
        <v>1</v>
      </c>
      <c r="C678" t="s">
        <v>146</v>
      </c>
      <c r="D678" t="str">
        <f t="shared" si="30"/>
        <v>1000000000</v>
      </c>
      <c r="E678" s="2">
        <v>1000000000</v>
      </c>
      <c r="F678" s="4">
        <v>44412</v>
      </c>
      <c r="G678">
        <f t="shared" si="31"/>
        <v>2021</v>
      </c>
      <c r="H678" t="s">
        <v>33</v>
      </c>
      <c r="I678" t="s">
        <v>2047</v>
      </c>
      <c r="J678" t="s">
        <v>22</v>
      </c>
      <c r="K678" t="s">
        <v>23</v>
      </c>
      <c r="L678">
        <v>2018</v>
      </c>
      <c r="M678" t="s">
        <v>1448</v>
      </c>
      <c r="N678" t="str" cm="1">
        <f t="array" ref="N678">_xlfn.IFS(RIGHT(M678,1)="B",SUBSTITUTE(M678,"B","000000000"),RIGHT(M678,1)="M",SUBSTITUTE(M678,"M","000000"))</f>
        <v>$236000000</v>
      </c>
      <c r="O678" s="1" t="str">
        <f t="shared" si="32"/>
        <v>236000000</v>
      </c>
      <c r="P678" s="10">
        <v>236000000</v>
      </c>
      <c r="Q678" t="s">
        <v>2048</v>
      </c>
      <c r="R678" s="2" t="str" cm="1">
        <f t="array" ref="R678:T678">_xlfn.TEXTSPLIT(Q678,",")</f>
        <v>Insight Partners</v>
      </c>
      <c r="S678" s="2" t="str">
        <v xml:space="preserve"> Coinbase Ventures</v>
      </c>
      <c r="T678" s="2" t="str">
        <v xml:space="preserve"> PayPal Ventures</v>
      </c>
      <c r="U678" s="2"/>
    </row>
    <row r="679" spans="1:21" x14ac:dyDescent="0.3">
      <c r="A679" t="s">
        <v>2049</v>
      </c>
      <c r="B679">
        <v>1</v>
      </c>
      <c r="C679" t="s">
        <v>146</v>
      </c>
      <c r="D679" t="str">
        <f t="shared" si="30"/>
        <v>1000000000</v>
      </c>
      <c r="E679" s="2">
        <v>1000000000</v>
      </c>
      <c r="F679" s="4">
        <v>43040</v>
      </c>
      <c r="G679">
        <f t="shared" si="31"/>
        <v>2017</v>
      </c>
      <c r="H679" t="s">
        <v>200</v>
      </c>
      <c r="I679" t="s">
        <v>13</v>
      </c>
      <c r="J679" t="s">
        <v>14</v>
      </c>
      <c r="K679" t="s">
        <v>15</v>
      </c>
      <c r="L679">
        <v>2012</v>
      </c>
      <c r="M679" t="s">
        <v>49</v>
      </c>
      <c r="N679" t="str" cm="1">
        <f t="array" ref="N679">_xlfn.IFS(RIGHT(M679,1)="B",SUBSTITUTE(M679,"B","000000000"),RIGHT(M679,1)="M",SUBSTITUTE(M679,"M","000000"))</f>
        <v>$572000000</v>
      </c>
      <c r="O679" s="1" t="str">
        <f t="shared" si="32"/>
        <v>572000000</v>
      </c>
      <c r="P679" s="10">
        <v>572000000</v>
      </c>
      <c r="Q679" t="s">
        <v>2050</v>
      </c>
      <c r="R679" s="2" t="str" cm="1">
        <f t="array" ref="R679:T679">_xlfn.TEXTSPLIT(Q679,",")</f>
        <v>Morningside Ventures</v>
      </c>
      <c r="S679" s="2" t="str">
        <v xml:space="preserve"> Capital Today</v>
      </c>
      <c r="T679" s="2" t="str">
        <v xml:space="preserve"> JOY Capital</v>
      </c>
      <c r="U679" s="2"/>
    </row>
    <row r="680" spans="1:21" x14ac:dyDescent="0.3">
      <c r="A680" t="s">
        <v>2051</v>
      </c>
      <c r="B680">
        <v>1</v>
      </c>
      <c r="C680" t="s">
        <v>146</v>
      </c>
      <c r="D680" t="str">
        <f t="shared" si="30"/>
        <v>1000000000</v>
      </c>
      <c r="E680" s="2">
        <v>1000000000</v>
      </c>
      <c r="F680" s="4">
        <v>43363</v>
      </c>
      <c r="G680">
        <f t="shared" si="31"/>
        <v>2018</v>
      </c>
      <c r="H680" t="s">
        <v>62</v>
      </c>
      <c r="I680" t="s">
        <v>13</v>
      </c>
      <c r="J680" t="s">
        <v>14</v>
      </c>
      <c r="K680" t="s">
        <v>15</v>
      </c>
      <c r="L680">
        <v>2014</v>
      </c>
      <c r="M680" t="s">
        <v>2052</v>
      </c>
      <c r="N680" t="str" cm="1">
        <f t="array" ref="N680">_xlfn.IFS(RIGHT(M680,1)="B",SUBSTITUTE(M680,"B","000000000"),RIGHT(M680,1)="M",SUBSTITUTE(M680,"M","000000"))</f>
        <v>$511000000</v>
      </c>
      <c r="O680" s="1" t="str">
        <f t="shared" si="32"/>
        <v>511000000</v>
      </c>
      <c r="P680" s="10">
        <v>511000000</v>
      </c>
      <c r="Q680" t="s">
        <v>2053</v>
      </c>
      <c r="R680" s="2" t="str" cm="1">
        <f t="array" ref="R680:T680">_xlfn.TEXTSPLIT(Q680,",")</f>
        <v>Source Code Capital</v>
      </c>
      <c r="S680" s="2" t="str">
        <v xml:space="preserve"> Meituan Dianping</v>
      </c>
      <c r="T680" s="2" t="str">
        <v xml:space="preserve"> Tencent Holdings</v>
      </c>
      <c r="U680" s="2"/>
    </row>
    <row r="681" spans="1:21" x14ac:dyDescent="0.3">
      <c r="A681" t="s">
        <v>2054</v>
      </c>
      <c r="B681">
        <v>1</v>
      </c>
      <c r="C681" t="s">
        <v>146</v>
      </c>
      <c r="D681" t="str">
        <f t="shared" si="30"/>
        <v>1000000000</v>
      </c>
      <c r="E681" s="2">
        <v>1000000000</v>
      </c>
      <c r="F681" s="4">
        <v>44376</v>
      </c>
      <c r="G681">
        <f t="shared" si="31"/>
        <v>2021</v>
      </c>
      <c r="H681" t="s">
        <v>57</v>
      </c>
      <c r="I681" t="s">
        <v>98</v>
      </c>
      <c r="J681" t="s">
        <v>14</v>
      </c>
      <c r="K681" t="s">
        <v>15</v>
      </c>
      <c r="L681">
        <v>2015</v>
      </c>
      <c r="M681" t="s">
        <v>2055</v>
      </c>
      <c r="N681" t="str" cm="1">
        <f t="array" ref="N681">_xlfn.IFS(RIGHT(M681,1)="B",SUBSTITUTE(M681,"B","000000000"),RIGHT(M681,1)="M",SUBSTITUTE(M681,"M","000000"))</f>
        <v>$207000000</v>
      </c>
      <c r="O681" s="1" t="str">
        <f t="shared" si="32"/>
        <v>207000000</v>
      </c>
      <c r="P681" s="10">
        <v>207000000</v>
      </c>
      <c r="Q681" t="s">
        <v>2056</v>
      </c>
      <c r="R681" s="2" t="str" cm="1">
        <f t="array" ref="R681:T681">_xlfn.TEXTSPLIT(Q681,",")</f>
        <v>Source Code Capital</v>
      </c>
      <c r="S681" s="2" t="str">
        <v xml:space="preserve"> Coatue Management</v>
      </c>
      <c r="T681" s="2" t="str">
        <v xml:space="preserve"> DCM Ventures</v>
      </c>
      <c r="U681" s="2"/>
    </row>
    <row r="682" spans="1:21" x14ac:dyDescent="0.3">
      <c r="A682" t="s">
        <v>2057</v>
      </c>
      <c r="B682">
        <v>1</v>
      </c>
      <c r="C682" t="s">
        <v>146</v>
      </c>
      <c r="D682" t="str">
        <f t="shared" si="30"/>
        <v>1000000000</v>
      </c>
      <c r="E682" s="2">
        <v>1000000000</v>
      </c>
      <c r="F682" s="4">
        <v>43619</v>
      </c>
      <c r="G682">
        <f t="shared" si="31"/>
        <v>2019</v>
      </c>
      <c r="H682" t="s">
        <v>173</v>
      </c>
      <c r="I682" t="s">
        <v>98</v>
      </c>
      <c r="J682" t="s">
        <v>14</v>
      </c>
      <c r="K682" t="s">
        <v>15</v>
      </c>
      <c r="L682">
        <v>2016</v>
      </c>
      <c r="M682" t="s">
        <v>2058</v>
      </c>
      <c r="N682" t="str" cm="1">
        <f t="array" ref="N682">_xlfn.IFS(RIGHT(M682,1)="B",SUBSTITUTE(M682,"B","000000000"),RIGHT(M682,1)="M",SUBSTITUTE(M682,"M","000000"))</f>
        <v>$362000000</v>
      </c>
      <c r="O682" s="1" t="str">
        <f t="shared" si="32"/>
        <v>362000000</v>
      </c>
      <c r="P682" s="10">
        <v>362000000</v>
      </c>
      <c r="Q682" t="s">
        <v>2059</v>
      </c>
      <c r="R682" s="2" t="str" cm="1">
        <f t="array" ref="R682:S682">_xlfn.TEXTSPLIT(Q682,",")</f>
        <v>China Grand Prosperity Investment</v>
      </c>
      <c r="S682" s="2" t="str">
        <v xml:space="preserve"> CSC Group</v>
      </c>
      <c r="T682" s="2"/>
      <c r="U682" s="2"/>
    </row>
    <row r="683" spans="1:21" x14ac:dyDescent="0.3">
      <c r="A683" t="s">
        <v>2060</v>
      </c>
      <c r="B683">
        <v>1</v>
      </c>
      <c r="C683" t="s">
        <v>146</v>
      </c>
      <c r="D683" t="str">
        <f t="shared" si="30"/>
        <v>1000000000</v>
      </c>
      <c r="E683" s="2">
        <v>1000000000</v>
      </c>
      <c r="F683" s="4">
        <v>44599</v>
      </c>
      <c r="G683">
        <f t="shared" si="31"/>
        <v>2022</v>
      </c>
      <c r="H683" t="s">
        <v>252</v>
      </c>
      <c r="I683" t="s">
        <v>34</v>
      </c>
      <c r="J683" t="s">
        <v>22</v>
      </c>
      <c r="K683" t="s">
        <v>23</v>
      </c>
      <c r="L683">
        <v>2019</v>
      </c>
      <c r="M683" t="s">
        <v>2061</v>
      </c>
      <c r="N683" t="str" cm="1">
        <f t="array" ref="N683">_xlfn.IFS(RIGHT(M683,1)="B",SUBSTITUTE(M683,"B","000000000"),RIGHT(M683,1)="M",SUBSTITUTE(M683,"M","000000"))</f>
        <v>$228000000</v>
      </c>
      <c r="O683" s="1" t="str">
        <f t="shared" si="32"/>
        <v>228000000</v>
      </c>
      <c r="P683" s="10">
        <v>228000000</v>
      </c>
      <c r="Q683" t="s">
        <v>2062</v>
      </c>
      <c r="R683" s="2" t="str" cm="1">
        <f t="array" ref="R683:T683">_xlfn.TEXTSPLIT(Q683,",")</f>
        <v>Slow Ventures</v>
      </c>
      <c r="S683" s="2" t="str">
        <v xml:space="preserve"> Andreessen Horowitz</v>
      </c>
      <c r="T683" s="2" t="str">
        <v xml:space="preserve"> SoftBank Group</v>
      </c>
      <c r="U683" s="2"/>
    </row>
    <row r="684" spans="1:21" x14ac:dyDescent="0.3">
      <c r="A684" t="s">
        <v>2063</v>
      </c>
      <c r="B684">
        <v>1</v>
      </c>
      <c r="C684" t="s">
        <v>146</v>
      </c>
      <c r="D684" t="str">
        <f t="shared" si="30"/>
        <v>1000000000</v>
      </c>
      <c r="E684" s="2">
        <v>1000000000</v>
      </c>
      <c r="F684" s="4">
        <v>43175</v>
      </c>
      <c r="G684">
        <f t="shared" si="31"/>
        <v>2018</v>
      </c>
      <c r="H684" t="s">
        <v>161</v>
      </c>
      <c r="I684" t="s">
        <v>28</v>
      </c>
      <c r="J684" t="s">
        <v>14</v>
      </c>
      <c r="K684" t="s">
        <v>15</v>
      </c>
      <c r="L684">
        <v>2006</v>
      </c>
      <c r="M684" t="s">
        <v>1331</v>
      </c>
      <c r="N684" t="str" cm="1">
        <f t="array" ref="N684">_xlfn.IFS(RIGHT(M684,1)="B",SUBSTITUTE(M684,"B","000000000"),RIGHT(M684,1)="M",SUBSTITUTE(M684,"M","000000"))</f>
        <v>$218000000</v>
      </c>
      <c r="O684" s="1" t="str">
        <f t="shared" si="32"/>
        <v>218000000</v>
      </c>
      <c r="P684" s="10">
        <v>218000000</v>
      </c>
      <c r="Q684" t="s">
        <v>2064</v>
      </c>
      <c r="R684" s="2" t="str" cm="1">
        <f t="array" ref="R684:S684">_xlfn.TEXTSPLIT(Q684,",")</f>
        <v>Baidu</v>
      </c>
      <c r="S684" s="2" t="str">
        <v xml:space="preserve"> Tencent Holdings</v>
      </c>
      <c r="T684" s="2"/>
      <c r="U684" s="2"/>
    </row>
    <row r="685" spans="1:21" x14ac:dyDescent="0.3">
      <c r="A685" t="s">
        <v>2065</v>
      </c>
      <c r="B685">
        <v>1</v>
      </c>
      <c r="C685" t="s">
        <v>146</v>
      </c>
      <c r="D685" t="str">
        <f t="shared" si="30"/>
        <v>1000000000</v>
      </c>
      <c r="E685" s="2">
        <v>1000000000</v>
      </c>
      <c r="F685" s="4">
        <v>44057</v>
      </c>
      <c r="G685">
        <f t="shared" si="31"/>
        <v>2020</v>
      </c>
      <c r="H685" t="s">
        <v>27</v>
      </c>
      <c r="I685" t="s">
        <v>2066</v>
      </c>
      <c r="J685" t="s">
        <v>53</v>
      </c>
      <c r="K685" t="s">
        <v>40</v>
      </c>
      <c r="L685">
        <v>2012</v>
      </c>
      <c r="M685" t="s">
        <v>2067</v>
      </c>
      <c r="N685" t="str" cm="1">
        <f t="array" ref="N685">_xlfn.IFS(RIGHT(M685,1)="B",SUBSTITUTE(M685,"B","000000000"),RIGHT(M685,1)="M",SUBSTITUTE(M685,"M","000000"))</f>
        <v>$262000000</v>
      </c>
      <c r="O685" s="1" t="str">
        <f t="shared" si="32"/>
        <v>262000000</v>
      </c>
      <c r="P685" s="10">
        <v>262000000</v>
      </c>
      <c r="Q685" t="s">
        <v>1589</v>
      </c>
      <c r="R685" s="2" t="str" cm="1">
        <f t="array" ref="R685">_xlfn.TEXTSPLIT(Q685,",")</f>
        <v>General Atlantic</v>
      </c>
      <c r="S685" s="2"/>
      <c r="T685" s="2"/>
      <c r="U685" s="2"/>
    </row>
    <row r="686" spans="1:21" x14ac:dyDescent="0.3">
      <c r="A686" t="s">
        <v>2068</v>
      </c>
      <c r="B686">
        <v>1</v>
      </c>
      <c r="C686" t="s">
        <v>146</v>
      </c>
      <c r="D686" t="str">
        <f t="shared" si="30"/>
        <v>1000000000</v>
      </c>
      <c r="E686" s="2">
        <v>1000000000</v>
      </c>
      <c r="F686" s="4">
        <v>44391</v>
      </c>
      <c r="G686">
        <f t="shared" si="31"/>
        <v>2021</v>
      </c>
      <c r="H686" t="s">
        <v>33</v>
      </c>
      <c r="I686" t="s">
        <v>304</v>
      </c>
      <c r="J686" t="s">
        <v>22</v>
      </c>
      <c r="K686" t="s">
        <v>23</v>
      </c>
      <c r="L686">
        <v>2015</v>
      </c>
      <c r="M686" t="s">
        <v>2069</v>
      </c>
      <c r="N686" t="str" cm="1">
        <f t="array" ref="N686">_xlfn.IFS(RIGHT(M686,1)="B",SUBSTITUTE(M686,"B","000000000"),RIGHT(M686,1)="M",SUBSTITUTE(M686,"M","000000"))</f>
        <v>$323000000</v>
      </c>
      <c r="O686" s="1" t="str">
        <f t="shared" si="32"/>
        <v>323000000</v>
      </c>
      <c r="P686" s="10">
        <v>323000000</v>
      </c>
      <c r="Q686" t="s">
        <v>2070</v>
      </c>
      <c r="R686" s="2" t="str" cm="1">
        <f t="array" ref="R686:T686">_xlfn.TEXTSPLIT(Q686,",")</f>
        <v>Left Lane Capital</v>
      </c>
      <c r="S686" s="2" t="str">
        <v xml:space="preserve"> Clocktower Technology Ventures</v>
      </c>
      <c r="T686" s="2" t="str">
        <v xml:space="preserve"> Jump Capital</v>
      </c>
      <c r="U686" s="2"/>
    </row>
    <row r="687" spans="1:21" x14ac:dyDescent="0.3">
      <c r="A687" t="s">
        <v>2071</v>
      </c>
      <c r="B687">
        <v>1</v>
      </c>
      <c r="C687" t="s">
        <v>146</v>
      </c>
      <c r="D687" t="str">
        <f t="shared" si="30"/>
        <v>1000000000</v>
      </c>
      <c r="E687" s="2">
        <v>1000000000</v>
      </c>
      <c r="F687" s="4">
        <v>43643</v>
      </c>
      <c r="G687">
        <f t="shared" si="31"/>
        <v>2019</v>
      </c>
      <c r="H687" t="s">
        <v>45</v>
      </c>
      <c r="I687" t="s">
        <v>98</v>
      </c>
      <c r="J687" t="s">
        <v>14</v>
      </c>
      <c r="K687" t="s">
        <v>15</v>
      </c>
      <c r="L687">
        <v>2015</v>
      </c>
      <c r="M687" t="s">
        <v>1833</v>
      </c>
      <c r="N687" t="str" cm="1">
        <f t="array" ref="N687">_xlfn.IFS(RIGHT(M687,1)="B",SUBSTITUTE(M687,"B","000000000"),RIGHT(M687,1)="M",SUBSTITUTE(M687,"M","000000"))</f>
        <v>$432000000</v>
      </c>
      <c r="O687" s="1" t="str">
        <f t="shared" si="32"/>
        <v>432000000</v>
      </c>
      <c r="P687" s="10">
        <v>432000000</v>
      </c>
      <c r="Q687" t="s">
        <v>2072</v>
      </c>
      <c r="R687" s="2" t="str" cm="1">
        <f t="array" ref="R687">_xlfn.TEXTSPLIT(Q687,",")</f>
        <v>Taigang Venture Capital</v>
      </c>
      <c r="S687" s="2"/>
      <c r="T687" s="2"/>
      <c r="U687" s="2"/>
    </row>
    <row r="688" spans="1:21" x14ac:dyDescent="0.3">
      <c r="A688" t="s">
        <v>2073</v>
      </c>
      <c r="B688">
        <v>1</v>
      </c>
      <c r="C688" t="s">
        <v>146</v>
      </c>
      <c r="D688" t="str">
        <f t="shared" si="30"/>
        <v>1000000000</v>
      </c>
      <c r="E688" s="2">
        <v>1000000000</v>
      </c>
      <c r="F688" s="4">
        <v>44405</v>
      </c>
      <c r="G688">
        <f t="shared" si="31"/>
        <v>2021</v>
      </c>
      <c r="H688" t="s">
        <v>129</v>
      </c>
      <c r="I688" t="s">
        <v>697</v>
      </c>
      <c r="J688" t="s">
        <v>22</v>
      </c>
      <c r="K688" t="s">
        <v>23</v>
      </c>
      <c r="L688">
        <v>2014</v>
      </c>
      <c r="M688" t="s">
        <v>1780</v>
      </c>
      <c r="N688" t="str" cm="1">
        <f t="array" ref="N688">_xlfn.IFS(RIGHT(M688,1)="B",SUBSTITUTE(M688,"B","000000000"),RIGHT(M688,1)="M",SUBSTITUTE(M688,"M","000000"))</f>
        <v>$183000000</v>
      </c>
      <c r="O688" s="1" t="str">
        <f t="shared" si="32"/>
        <v>183000000</v>
      </c>
      <c r="P688" s="10">
        <v>183000000</v>
      </c>
      <c r="Q688" t="s">
        <v>2074</v>
      </c>
      <c r="R688" s="2" t="str" cm="1">
        <f t="array" ref="R688:T688">_xlfn.TEXTSPLIT(Q688,",")</f>
        <v>Kickstart Fund</v>
      </c>
      <c r="S688" s="2" t="str">
        <v xml:space="preserve"> General Catalyst</v>
      </c>
      <c r="T688" s="2" t="str">
        <v xml:space="preserve"> Drive Capital</v>
      </c>
      <c r="U688" s="2"/>
    </row>
    <row r="689" spans="1:21" x14ac:dyDescent="0.3">
      <c r="A689" t="s">
        <v>2075</v>
      </c>
      <c r="B689">
        <v>1</v>
      </c>
      <c r="C689" t="s">
        <v>146</v>
      </c>
      <c r="D689" t="str">
        <f t="shared" si="30"/>
        <v>1000000000</v>
      </c>
      <c r="E689" s="2">
        <v>1000000000</v>
      </c>
      <c r="F689" s="4">
        <v>44300</v>
      </c>
      <c r="G689">
        <f t="shared" si="31"/>
        <v>2021</v>
      </c>
      <c r="H689" t="s">
        <v>265</v>
      </c>
      <c r="I689" t="s">
        <v>34</v>
      </c>
      <c r="J689" t="s">
        <v>22</v>
      </c>
      <c r="K689" t="s">
        <v>23</v>
      </c>
      <c r="L689">
        <v>2015</v>
      </c>
      <c r="M689" t="s">
        <v>2076</v>
      </c>
      <c r="N689" t="str" cm="1">
        <f t="array" ref="N689">_xlfn.IFS(RIGHT(M689,1)="B",SUBSTITUTE(M689,"B","000000000"),RIGHT(M689,1)="M",SUBSTITUTE(M689,"M","000000"))</f>
        <v>$303000000</v>
      </c>
      <c r="O689" s="1" t="str">
        <f t="shared" si="32"/>
        <v>303000000</v>
      </c>
      <c r="P689" s="10">
        <v>303000000</v>
      </c>
      <c r="Q689" t="s">
        <v>2077</v>
      </c>
      <c r="R689" s="2" t="str" cm="1">
        <f t="array" ref="R689:T689">_xlfn.TEXTSPLIT(Q689,",")</f>
        <v>Refactor Capital</v>
      </c>
      <c r="S689" s="2" t="str">
        <v xml:space="preserve"> Andreessen Horowitz</v>
      </c>
      <c r="T689" s="2" t="str">
        <v xml:space="preserve"> Fifty Years Fund</v>
      </c>
      <c r="U689" s="2"/>
    </row>
    <row r="690" spans="1:21" x14ac:dyDescent="0.3">
      <c r="A690" t="s">
        <v>2078</v>
      </c>
      <c r="B690">
        <v>1</v>
      </c>
      <c r="C690" t="s">
        <v>146</v>
      </c>
      <c r="D690" t="str">
        <f t="shared" si="30"/>
        <v>1000000000</v>
      </c>
      <c r="E690" s="2">
        <v>1000000000</v>
      </c>
      <c r="F690" s="4">
        <v>43600</v>
      </c>
      <c r="G690">
        <f t="shared" si="31"/>
        <v>2019</v>
      </c>
      <c r="H690" t="s">
        <v>27</v>
      </c>
      <c r="I690" t="s">
        <v>133</v>
      </c>
      <c r="J690" t="s">
        <v>22</v>
      </c>
      <c r="K690" t="s">
        <v>23</v>
      </c>
      <c r="L690">
        <v>2015</v>
      </c>
      <c r="M690" t="s">
        <v>1249</v>
      </c>
      <c r="N690" t="str" cm="1">
        <f t="array" ref="N690">_xlfn.IFS(RIGHT(M690,1)="B",SUBSTITUTE(M690,"B","000000000"),RIGHT(M690,1)="M",SUBSTITUTE(M690,"M","000000"))</f>
        <v>$181000000</v>
      </c>
      <c r="O690" s="1" t="str">
        <f t="shared" si="32"/>
        <v>181000000</v>
      </c>
      <c r="P690" s="10">
        <v>181000000</v>
      </c>
      <c r="Q690" t="s">
        <v>2079</v>
      </c>
      <c r="R690" s="2" t="str" cm="1">
        <f t="array" ref="R690:T690">_xlfn.TEXTSPLIT(Q690,",")</f>
        <v>Global Founders Capital</v>
      </c>
      <c r="S690" s="2" t="str">
        <v xml:space="preserve"> Comcast Ventures</v>
      </c>
      <c r="T690" s="2" t="str">
        <v xml:space="preserve"> Forerunner Ventures</v>
      </c>
      <c r="U690" s="2"/>
    </row>
    <row r="691" spans="1:21" x14ac:dyDescent="0.3">
      <c r="A691" t="s">
        <v>2080</v>
      </c>
      <c r="B691">
        <v>1</v>
      </c>
      <c r="C691" t="s">
        <v>146</v>
      </c>
      <c r="D691" t="str">
        <f t="shared" si="30"/>
        <v>1000000000</v>
      </c>
      <c r="E691" s="2">
        <v>1000000000</v>
      </c>
      <c r="F691" s="4">
        <v>43122</v>
      </c>
      <c r="G691">
        <f t="shared" si="31"/>
        <v>2018</v>
      </c>
      <c r="H691" t="s">
        <v>173</v>
      </c>
      <c r="I691" t="s">
        <v>1466</v>
      </c>
      <c r="J691" t="s">
        <v>1467</v>
      </c>
      <c r="K691" t="s">
        <v>40</v>
      </c>
      <c r="L691">
        <v>2011</v>
      </c>
      <c r="M691" t="s">
        <v>925</v>
      </c>
      <c r="N691" t="str" cm="1">
        <f t="array" ref="N691">_xlfn.IFS(RIGHT(M691,1)="B",SUBSTITUTE(M691,"B","000000000"),RIGHT(M691,1)="M",SUBSTITUTE(M691,"M","000000"))</f>
        <v>$407000000</v>
      </c>
      <c r="O691" s="1" t="str">
        <f t="shared" si="32"/>
        <v>407000000</v>
      </c>
      <c r="P691" s="10">
        <v>407000000</v>
      </c>
      <c r="Q691" t="s">
        <v>2081</v>
      </c>
      <c r="R691" s="2" t="str" cm="1">
        <f t="array" ref="R691:T691">_xlfn.TEXTSPLIT(Q691,",")</f>
        <v>Seaya Ventures</v>
      </c>
      <c r="S691" s="2" t="str">
        <v xml:space="preserve"> Otter Rock Capital</v>
      </c>
      <c r="T691" s="2" t="str">
        <v xml:space="preserve"> Rakuten</v>
      </c>
      <c r="U691" s="2"/>
    </row>
    <row r="692" spans="1:21" x14ac:dyDescent="0.3">
      <c r="A692" t="s">
        <v>2082</v>
      </c>
      <c r="B692">
        <v>1</v>
      </c>
      <c r="C692" t="s">
        <v>146</v>
      </c>
      <c r="D692" t="str">
        <f t="shared" si="30"/>
        <v>1000000000</v>
      </c>
      <c r="E692" s="2">
        <v>1000000000</v>
      </c>
      <c r="F692" s="4">
        <v>44656</v>
      </c>
      <c r="G692">
        <f t="shared" si="31"/>
        <v>2022</v>
      </c>
      <c r="H692" t="s">
        <v>129</v>
      </c>
      <c r="I692" t="s">
        <v>34</v>
      </c>
      <c r="J692" t="s">
        <v>22</v>
      </c>
      <c r="K692" t="s">
        <v>23</v>
      </c>
      <c r="L692">
        <v>2015</v>
      </c>
      <c r="M692" t="s">
        <v>1055</v>
      </c>
      <c r="N692" t="str" cm="1">
        <f t="array" ref="N692">_xlfn.IFS(RIGHT(M692,1)="B",SUBSTITUTE(M692,"B","000000000"),RIGHT(M692,1)="M",SUBSTITUTE(M692,"M","000000"))</f>
        <v>$328000000</v>
      </c>
      <c r="O692" s="1" t="str">
        <f t="shared" si="32"/>
        <v>328000000</v>
      </c>
      <c r="P692" s="10">
        <v>328000000</v>
      </c>
      <c r="Q692" t="s">
        <v>2083</v>
      </c>
      <c r="R692" s="2" t="str" cm="1">
        <f t="array" ref="R692:T692">_xlfn.TEXTSPLIT(Q692,",")</f>
        <v>KKR</v>
      </c>
      <c r="S692" s="2" t="str">
        <v xml:space="preserve"> Aspenwood Ventures</v>
      </c>
      <c r="T692" s="2" t="str">
        <v xml:space="preserve"> Spark Capital</v>
      </c>
      <c r="U692" s="2"/>
    </row>
    <row r="693" spans="1:21" x14ac:dyDescent="0.3">
      <c r="A693" t="s">
        <v>2084</v>
      </c>
      <c r="B693">
        <v>1</v>
      </c>
      <c r="C693" t="s">
        <v>146</v>
      </c>
      <c r="D693" t="str">
        <f t="shared" si="30"/>
        <v>1000000000</v>
      </c>
      <c r="E693" s="2">
        <v>1000000000</v>
      </c>
      <c r="F693" s="4">
        <v>44385</v>
      </c>
      <c r="G693">
        <f t="shared" si="31"/>
        <v>2021</v>
      </c>
      <c r="H693" t="s">
        <v>45</v>
      </c>
      <c r="I693" t="s">
        <v>249</v>
      </c>
      <c r="J693" t="s">
        <v>22</v>
      </c>
      <c r="K693" t="s">
        <v>23</v>
      </c>
      <c r="L693">
        <v>2014</v>
      </c>
      <c r="M693" t="s">
        <v>1112</v>
      </c>
      <c r="N693" t="str" cm="1">
        <f t="array" ref="N693">_xlfn.IFS(RIGHT(M693,1)="B",SUBSTITUTE(M693,"B","000000000"),RIGHT(M693,1)="M",SUBSTITUTE(M693,"M","000000"))</f>
        <v>$240000000</v>
      </c>
      <c r="O693" s="1" t="str">
        <f t="shared" si="32"/>
        <v>240000000</v>
      </c>
      <c r="P693" s="10">
        <v>240000000</v>
      </c>
      <c r="Q693" t="s">
        <v>2085</v>
      </c>
      <c r="R693" s="2" t="str" cm="1">
        <f t="array" ref="R693:T693">_xlfn.TEXTSPLIT(Q693,",")</f>
        <v>Greylock Partners</v>
      </c>
      <c r="S693" s="2" t="str">
        <v xml:space="preserve"> General Catalyst</v>
      </c>
      <c r="T693" s="2" t="str">
        <v xml:space="preserve"> Khosla Ventures</v>
      </c>
      <c r="U693" s="2"/>
    </row>
    <row r="694" spans="1:21" x14ac:dyDescent="0.3">
      <c r="A694" t="s">
        <v>2086</v>
      </c>
      <c r="B694">
        <v>1</v>
      </c>
      <c r="C694" t="s">
        <v>146</v>
      </c>
      <c r="D694" t="str">
        <f t="shared" si="30"/>
        <v>1000000000</v>
      </c>
      <c r="E694" s="2">
        <v>1000000000</v>
      </c>
      <c r="F694" s="4">
        <v>43314</v>
      </c>
      <c r="G694">
        <f t="shared" si="31"/>
        <v>2018</v>
      </c>
      <c r="H694" t="s">
        <v>45</v>
      </c>
      <c r="I694" t="s">
        <v>391</v>
      </c>
      <c r="J694" t="s">
        <v>392</v>
      </c>
      <c r="K694" t="s">
        <v>40</v>
      </c>
      <c r="L694">
        <v>2007</v>
      </c>
      <c r="M694" t="s">
        <v>855</v>
      </c>
      <c r="N694" t="str" cm="1">
        <f t="array" ref="N694">_xlfn.IFS(RIGHT(M694,1)="B",SUBSTITUTE(M694,"B","000000000"),RIGHT(M694,1)="M",SUBSTITUTE(M694,"M","000000"))</f>
        <v>$532000000</v>
      </c>
      <c r="O694" s="1" t="str">
        <f t="shared" si="32"/>
        <v>532000000</v>
      </c>
      <c r="P694" s="10">
        <v>532000000</v>
      </c>
      <c r="Q694" t="s">
        <v>2087</v>
      </c>
      <c r="R694" s="2" t="str" cm="1">
        <f t="array" ref="R694:S694">_xlfn.TEXTSPLIT(Q694,",")</f>
        <v>Orange Digital Ventures</v>
      </c>
      <c r="S694" s="2" t="str">
        <v xml:space="preserve"> Access Industries</v>
      </c>
      <c r="T694" s="2"/>
      <c r="U694" s="2"/>
    </row>
    <row r="695" spans="1:21" x14ac:dyDescent="0.3">
      <c r="A695" t="s">
        <v>2088</v>
      </c>
      <c r="B695">
        <v>1</v>
      </c>
      <c r="C695" t="s">
        <v>146</v>
      </c>
      <c r="D695" t="str">
        <f t="shared" si="30"/>
        <v>1000000000</v>
      </c>
      <c r="E695" s="2">
        <v>1000000000</v>
      </c>
      <c r="F695" s="4">
        <v>44299</v>
      </c>
      <c r="G695">
        <f t="shared" si="31"/>
        <v>2021</v>
      </c>
      <c r="H695" t="s">
        <v>87</v>
      </c>
      <c r="I695" t="s">
        <v>2089</v>
      </c>
      <c r="J695" t="s">
        <v>22</v>
      </c>
      <c r="K695" t="s">
        <v>23</v>
      </c>
      <c r="L695">
        <v>2012</v>
      </c>
      <c r="M695" t="s">
        <v>2090</v>
      </c>
      <c r="N695" t="str" cm="1">
        <f t="array" ref="N695">_xlfn.IFS(RIGHT(M695,1)="B",SUBSTITUTE(M695,"B","000000000"),RIGHT(M695,1)="M",SUBSTITUTE(M695,"M","000000"))</f>
        <v>$318000000</v>
      </c>
      <c r="O695" s="1" t="str">
        <f t="shared" si="32"/>
        <v>318000000</v>
      </c>
      <c r="P695" s="10">
        <v>318000000</v>
      </c>
      <c r="Q695" t="s">
        <v>2091</v>
      </c>
      <c r="R695" s="2" t="str" cm="1">
        <f t="array" ref="R695:T695">_xlfn.TEXTSPLIT(Q695,",")</f>
        <v>Signal Peak Ventures</v>
      </c>
      <c r="S695" s="2" t="str">
        <v xml:space="preserve"> Owl Ventures</v>
      </c>
      <c r="T695" s="2" t="str">
        <v xml:space="preserve"> Jump Capital</v>
      </c>
      <c r="U695" s="2"/>
    </row>
    <row r="696" spans="1:21" x14ac:dyDescent="0.3">
      <c r="A696" t="s">
        <v>2092</v>
      </c>
      <c r="B696">
        <v>1</v>
      </c>
      <c r="C696" t="s">
        <v>146</v>
      </c>
      <c r="D696" t="str">
        <f t="shared" si="30"/>
        <v>1000000000</v>
      </c>
      <c r="E696" s="2">
        <v>1000000000</v>
      </c>
      <c r="F696" s="4">
        <v>44585</v>
      </c>
      <c r="G696">
        <f t="shared" si="31"/>
        <v>2022</v>
      </c>
      <c r="H696" t="s">
        <v>33</v>
      </c>
      <c r="I696" t="s">
        <v>2093</v>
      </c>
      <c r="J696" t="s">
        <v>511</v>
      </c>
      <c r="K696" t="s">
        <v>40</v>
      </c>
      <c r="L696">
        <v>2018</v>
      </c>
      <c r="M696" t="s">
        <v>1518</v>
      </c>
      <c r="N696" t="str" cm="1">
        <f t="array" ref="N696">_xlfn.IFS(RIGHT(M696,1)="B",SUBSTITUTE(M696,"B","000000000"),RIGHT(M696,1)="M",SUBSTITUTE(M696,"M","000000"))</f>
        <v>$237000000</v>
      </c>
      <c r="O696" s="1" t="str">
        <f t="shared" si="32"/>
        <v>237000000</v>
      </c>
      <c r="P696" s="10">
        <v>237000000</v>
      </c>
      <c r="Q696" t="s">
        <v>2094</v>
      </c>
      <c r="R696" s="2" t="str" cm="1">
        <f t="array" ref="R696:T696">_xlfn.TEXTSPLIT(Q696,",")</f>
        <v>Newion Partners</v>
      </c>
      <c r="S696" s="2" t="str">
        <v xml:space="preserve"> SmartFin Capital</v>
      </c>
      <c r="T696" s="2" t="str">
        <v xml:space="preserve"> OMERS Ventures</v>
      </c>
      <c r="U696" s="2"/>
    </row>
    <row r="697" spans="1:21" x14ac:dyDescent="0.3">
      <c r="A697" t="s">
        <v>2095</v>
      </c>
      <c r="B697">
        <v>1</v>
      </c>
      <c r="C697" t="s">
        <v>146</v>
      </c>
      <c r="D697" t="str">
        <f t="shared" si="30"/>
        <v>1000000000</v>
      </c>
      <c r="E697" s="2">
        <v>1000000000</v>
      </c>
      <c r="F697" s="4">
        <v>44572</v>
      </c>
      <c r="G697">
        <f t="shared" si="31"/>
        <v>2022</v>
      </c>
      <c r="H697" t="s">
        <v>45</v>
      </c>
      <c r="I697" t="s">
        <v>34</v>
      </c>
      <c r="J697" t="s">
        <v>22</v>
      </c>
      <c r="K697" t="s">
        <v>23</v>
      </c>
      <c r="L697">
        <v>2013</v>
      </c>
      <c r="M697" t="s">
        <v>1109</v>
      </c>
      <c r="N697" t="str" cm="1">
        <f t="array" ref="N697">_xlfn.IFS(RIGHT(M697,1)="B",SUBSTITUTE(M697,"B","000000000"),RIGHT(M697,1)="M",SUBSTITUTE(M697,"M","000000"))</f>
        <v>$170000000</v>
      </c>
      <c r="O697" s="1" t="str">
        <f t="shared" si="32"/>
        <v>170000000</v>
      </c>
      <c r="P697" s="10">
        <v>170000000</v>
      </c>
      <c r="Q697" t="s">
        <v>2096</v>
      </c>
      <c r="R697" s="2" t="str" cm="1">
        <f t="array" ref="R697:T697">_xlfn.TEXTSPLIT(Q697,",")</f>
        <v>Andreessen Horowitz</v>
      </c>
      <c r="S697" s="2" t="str">
        <v xml:space="preserve"> Initialized Capital</v>
      </c>
      <c r="T697" s="2" t="str">
        <v xml:space="preserve"> TriplePoint Capital</v>
      </c>
      <c r="U697" s="2"/>
    </row>
    <row r="698" spans="1:21" x14ac:dyDescent="0.3">
      <c r="A698" t="s">
        <v>2097</v>
      </c>
      <c r="B698">
        <v>1</v>
      </c>
      <c r="C698" t="s">
        <v>146</v>
      </c>
      <c r="D698" t="str">
        <f t="shared" si="30"/>
        <v>1000000000</v>
      </c>
      <c r="E698" s="2">
        <v>1000000000</v>
      </c>
      <c r="F698" s="4">
        <v>44266</v>
      </c>
      <c r="G698">
        <f t="shared" si="31"/>
        <v>2021</v>
      </c>
      <c r="H698" t="s">
        <v>45</v>
      </c>
      <c r="I698" t="s">
        <v>38</v>
      </c>
      <c r="J698" t="s">
        <v>39</v>
      </c>
      <c r="K698" t="s">
        <v>40</v>
      </c>
      <c r="L698">
        <v>2009</v>
      </c>
      <c r="M698" t="s">
        <v>1558</v>
      </c>
      <c r="N698" t="str" cm="1">
        <f t="array" ref="N698">_xlfn.IFS(RIGHT(M698,1)="B",SUBSTITUTE(M698,"B","000000000"),RIGHT(M698,1)="M",SUBSTITUTE(M698,"M","000000"))</f>
        <v>$509000000</v>
      </c>
      <c r="O698" s="1" t="str">
        <f t="shared" si="32"/>
        <v>509000000</v>
      </c>
      <c r="P698" s="10">
        <v>509000000</v>
      </c>
      <c r="Q698" t="s">
        <v>2098</v>
      </c>
      <c r="R698" s="2" t="str" cm="1">
        <f t="array" ref="R698:S698">_xlfn.TEXTSPLIT(Q698,",")</f>
        <v>EQT Partners</v>
      </c>
      <c r="S698" s="2" t="str">
        <v xml:space="preserve"> Blackstone</v>
      </c>
      <c r="T698" s="2"/>
      <c r="U698" s="2"/>
    </row>
    <row r="699" spans="1:21" x14ac:dyDescent="0.3">
      <c r="A699" t="s">
        <v>2099</v>
      </c>
      <c r="B699">
        <v>1</v>
      </c>
      <c r="C699" t="s">
        <v>146</v>
      </c>
      <c r="D699" t="str">
        <f t="shared" si="30"/>
        <v>1000000000</v>
      </c>
      <c r="E699" s="2">
        <v>1000000000</v>
      </c>
      <c r="F699" s="4">
        <v>44550</v>
      </c>
      <c r="G699">
        <f t="shared" si="31"/>
        <v>2021</v>
      </c>
      <c r="H699" t="s">
        <v>45</v>
      </c>
      <c r="I699" t="s">
        <v>349</v>
      </c>
      <c r="J699" t="s">
        <v>285</v>
      </c>
      <c r="K699" t="s">
        <v>23</v>
      </c>
      <c r="L699">
        <v>2018</v>
      </c>
      <c r="M699" t="s">
        <v>2100</v>
      </c>
      <c r="N699" t="str" cm="1">
        <f t="array" ref="N699">_xlfn.IFS(RIGHT(M699,1)="B",SUBSTITUTE(M699,"B","000000000"),RIGHT(M699,1)="M",SUBSTITUTE(M699,"M","000000"))</f>
        <v>$165000000</v>
      </c>
      <c r="O699" s="1" t="str">
        <f t="shared" si="32"/>
        <v>165000000</v>
      </c>
      <c r="P699" s="10">
        <v>165000000</v>
      </c>
      <c r="Q699" t="s">
        <v>2101</v>
      </c>
      <c r="R699" s="2" t="str" cm="1">
        <f t="array" ref="R699:T699">_xlfn.TEXTSPLIT(Q699,",")</f>
        <v>Bonfire Ventures</v>
      </c>
      <c r="S699" s="2" t="str">
        <v xml:space="preserve"> Two Sigma Ventures</v>
      </c>
      <c r="T699" s="2" t="str">
        <v xml:space="preserve"> FJ Labs</v>
      </c>
      <c r="U699" s="2"/>
    </row>
    <row r="700" spans="1:21" x14ac:dyDescent="0.3">
      <c r="A700" t="s">
        <v>2102</v>
      </c>
      <c r="B700">
        <v>1</v>
      </c>
      <c r="C700" t="s">
        <v>146</v>
      </c>
      <c r="D700" t="str">
        <f t="shared" si="30"/>
        <v>1000000000</v>
      </c>
      <c r="E700" s="2">
        <v>1000000000</v>
      </c>
      <c r="F700" s="4">
        <v>44587</v>
      </c>
      <c r="G700">
        <f t="shared" si="31"/>
        <v>2022</v>
      </c>
      <c r="H700" t="s">
        <v>66</v>
      </c>
      <c r="I700" t="s">
        <v>445</v>
      </c>
      <c r="J700" t="s">
        <v>446</v>
      </c>
      <c r="K700" t="s">
        <v>15</v>
      </c>
      <c r="L700">
        <v>2019</v>
      </c>
      <c r="M700" t="s">
        <v>2103</v>
      </c>
      <c r="N700" t="str" cm="1">
        <f t="array" ref="N700">_xlfn.IFS(RIGHT(M700,1)="B",SUBSTITUTE(M700,"B","000000000"),RIGHT(M700,1)="M",SUBSTITUTE(M700,"M","000000"))</f>
        <v>$264000000</v>
      </c>
      <c r="O700" s="1" t="str">
        <f t="shared" si="32"/>
        <v>264000000</v>
      </c>
      <c r="P700" s="10">
        <v>264000000</v>
      </c>
      <c r="Q700" t="s">
        <v>2104</v>
      </c>
      <c r="R700" s="2" t="str" cm="1">
        <f t="array" ref="R700:T700">_xlfn.TEXTSPLIT(Q700,",")</f>
        <v>TLV Partners</v>
      </c>
      <c r="S700" s="2" t="str">
        <v xml:space="preserve"> Zeev Ventures</v>
      </c>
      <c r="T700" s="2" t="str">
        <v xml:space="preserve"> Bessemer Venture Partners</v>
      </c>
      <c r="U700" s="2"/>
    </row>
    <row r="701" spans="1:21" x14ac:dyDescent="0.3">
      <c r="A701" t="s">
        <v>2105</v>
      </c>
      <c r="B701">
        <v>1</v>
      </c>
      <c r="C701" t="s">
        <v>146</v>
      </c>
      <c r="D701" t="str">
        <f t="shared" si="30"/>
        <v>1000000000</v>
      </c>
      <c r="E701" s="2">
        <v>1000000000</v>
      </c>
      <c r="F701" s="4">
        <v>44281</v>
      </c>
      <c r="G701">
        <f t="shared" si="31"/>
        <v>2021</v>
      </c>
      <c r="H701" t="s">
        <v>20</v>
      </c>
      <c r="I701" t="s">
        <v>1871</v>
      </c>
      <c r="J701" t="s">
        <v>89</v>
      </c>
      <c r="K701" t="s">
        <v>15</v>
      </c>
      <c r="L701">
        <v>1984</v>
      </c>
      <c r="M701" t="s">
        <v>1724</v>
      </c>
      <c r="N701" t="str" cm="1">
        <f t="array" ref="N701">_xlfn.IFS(RIGHT(M701,1)="B",SUBSTITUTE(M701,"B","000000000"),RIGHT(M701,1)="M",SUBSTITUTE(M701,"M","000000"))</f>
        <v>$456000000</v>
      </c>
      <c r="O701" s="1" t="str">
        <f t="shared" si="32"/>
        <v>456000000</v>
      </c>
      <c r="P701" s="10">
        <v>456000000</v>
      </c>
      <c r="Q701" t="s">
        <v>2106</v>
      </c>
      <c r="R701" s="2" t="str" cm="1">
        <f t="array" ref="R701:T701">_xlfn.TEXTSPLIT(Q701,",")</f>
        <v>Sequoia Capital India</v>
      </c>
      <c r="S701" s="2" t="str">
        <v xml:space="preserve"> Tiger Global Management</v>
      </c>
      <c r="T701" s="2" t="str">
        <v xml:space="preserve"> Tencent</v>
      </c>
      <c r="U701" s="2"/>
    </row>
    <row r="702" spans="1:21" x14ac:dyDescent="0.3">
      <c r="A702" t="s">
        <v>2107</v>
      </c>
      <c r="B702">
        <v>1</v>
      </c>
      <c r="C702" t="s">
        <v>146</v>
      </c>
      <c r="D702" t="str">
        <f t="shared" si="30"/>
        <v>1000000000</v>
      </c>
      <c r="E702" s="2">
        <v>1000000000</v>
      </c>
      <c r="F702" s="4">
        <v>44294</v>
      </c>
      <c r="G702">
        <f t="shared" si="31"/>
        <v>2021</v>
      </c>
      <c r="H702" t="s">
        <v>45</v>
      </c>
      <c r="I702" t="s">
        <v>34</v>
      </c>
      <c r="J702" t="s">
        <v>22</v>
      </c>
      <c r="K702" t="s">
        <v>23</v>
      </c>
      <c r="L702">
        <v>2011</v>
      </c>
      <c r="M702" t="s">
        <v>2108</v>
      </c>
      <c r="N702" t="str" cm="1">
        <f t="array" ref="N702">_xlfn.IFS(RIGHT(M702,1)="B",SUBSTITUTE(M702,"B","000000000"),RIGHT(M702,1)="M",SUBSTITUTE(M702,"M","000000"))</f>
        <v>$384000000</v>
      </c>
      <c r="O702" s="1" t="str">
        <f t="shared" si="32"/>
        <v>384000000</v>
      </c>
      <c r="P702" s="10">
        <v>384000000</v>
      </c>
      <c r="Q702" t="s">
        <v>2109</v>
      </c>
      <c r="R702" s="2" t="str" cm="1">
        <f t="array" ref="R702:T702">_xlfn.TEXTSPLIT(Q702,",")</f>
        <v>Helion Venture Partners</v>
      </c>
      <c r="S702" s="2" t="str">
        <v xml:space="preserve"> Tiger Global management</v>
      </c>
      <c r="T702" s="2" t="str">
        <v xml:space="preserve"> CRV</v>
      </c>
      <c r="U702" s="2"/>
    </row>
    <row r="703" spans="1:21" x14ac:dyDescent="0.3">
      <c r="A703" t="s">
        <v>2110</v>
      </c>
      <c r="B703">
        <v>1</v>
      </c>
      <c r="C703" t="s">
        <v>146</v>
      </c>
      <c r="D703" t="str">
        <f t="shared" si="30"/>
        <v>1000000000</v>
      </c>
      <c r="E703" s="2">
        <v>1000000000</v>
      </c>
      <c r="F703" s="4">
        <v>44196</v>
      </c>
      <c r="G703">
        <f t="shared" si="31"/>
        <v>2020</v>
      </c>
      <c r="H703" t="s">
        <v>45</v>
      </c>
      <c r="I703" t="s">
        <v>34</v>
      </c>
      <c r="J703" t="s">
        <v>22</v>
      </c>
      <c r="K703" t="s">
        <v>23</v>
      </c>
      <c r="L703">
        <v>2007</v>
      </c>
      <c r="M703" t="s">
        <v>2111</v>
      </c>
      <c r="N703" t="str" cm="1">
        <f t="array" ref="N703">_xlfn.IFS(RIGHT(M703,1)="B",SUBSTITUTE(M703,"B","000000000"),RIGHT(M703,1)="M",SUBSTITUTE(M703,"M","000000"))</f>
        <v>$169000000</v>
      </c>
      <c r="O703" s="1" t="str">
        <f t="shared" si="32"/>
        <v>169000000</v>
      </c>
      <c r="P703" s="10">
        <v>169000000</v>
      </c>
      <c r="Q703" t="s">
        <v>2112</v>
      </c>
      <c r="R703" s="2" t="str" cm="1">
        <f t="array" ref="R703:T703">_xlfn.TEXTSPLIT(Q703,",")</f>
        <v>New Enterprise Associates</v>
      </c>
      <c r="S703" s="2" t="str">
        <v xml:space="preserve"> CRV</v>
      </c>
      <c r="T703" s="2" t="str">
        <v xml:space="preserve"> Index Ventures</v>
      </c>
      <c r="U703" s="2"/>
    </row>
    <row r="704" spans="1:21" x14ac:dyDescent="0.3">
      <c r="A704" t="s">
        <v>2113</v>
      </c>
      <c r="B704">
        <v>1</v>
      </c>
      <c r="C704" t="s">
        <v>146</v>
      </c>
      <c r="D704" t="str">
        <f t="shared" si="30"/>
        <v>1000000000</v>
      </c>
      <c r="E704" s="2">
        <v>1000000000</v>
      </c>
      <c r="F704" s="4">
        <v>41935</v>
      </c>
      <c r="G704">
        <f t="shared" si="31"/>
        <v>2014</v>
      </c>
      <c r="H704" t="s">
        <v>27</v>
      </c>
      <c r="I704" t="s">
        <v>13</v>
      </c>
      <c r="J704" t="s">
        <v>14</v>
      </c>
      <c r="K704" t="s">
        <v>15</v>
      </c>
      <c r="L704">
        <v>2010</v>
      </c>
      <c r="M704" t="s">
        <v>2114</v>
      </c>
      <c r="N704" t="str" cm="1">
        <f t="array" ref="N704">_xlfn.IFS(RIGHT(M704,1)="B",SUBSTITUTE(M704,"B","000000000"),RIGHT(M704,1)="M",SUBSTITUTE(M704,"M","000000"))</f>
        <v>$368000000</v>
      </c>
      <c r="O704" s="1" t="str">
        <f t="shared" si="32"/>
        <v>368000000</v>
      </c>
      <c r="P704" s="10">
        <v>368000000</v>
      </c>
      <c r="Q704" t="s">
        <v>2115</v>
      </c>
      <c r="R704" s="2" t="str" cm="1">
        <f t="array" ref="R704:T704">_xlfn.TEXTSPLIT(Q704,",")</f>
        <v>New Enterprise Associates</v>
      </c>
      <c r="S704" s="2" t="str">
        <v xml:space="preserve"> Tiger Global management</v>
      </c>
      <c r="T704" s="2" t="str">
        <v xml:space="preserve"> Tencent</v>
      </c>
      <c r="U704" s="2"/>
    </row>
    <row r="705" spans="1:21" x14ac:dyDescent="0.3">
      <c r="A705" t="s">
        <v>2116</v>
      </c>
      <c r="B705">
        <v>1</v>
      </c>
      <c r="C705" t="s">
        <v>146</v>
      </c>
      <c r="D705" t="str">
        <f t="shared" si="30"/>
        <v>1000000000</v>
      </c>
      <c r="E705" s="2">
        <v>1000000000</v>
      </c>
      <c r="F705" s="4">
        <v>44532</v>
      </c>
      <c r="G705">
        <f t="shared" si="31"/>
        <v>2021</v>
      </c>
      <c r="H705" t="s">
        <v>252</v>
      </c>
      <c r="I705" t="s">
        <v>34</v>
      </c>
      <c r="J705" t="s">
        <v>22</v>
      </c>
      <c r="K705" t="s">
        <v>23</v>
      </c>
      <c r="L705">
        <v>2018</v>
      </c>
      <c r="M705" t="s">
        <v>2117</v>
      </c>
      <c r="N705" t="str" cm="1">
        <f t="array" ref="N705">_xlfn.IFS(RIGHT(M705,1)="B",SUBSTITUTE(M705,"B","000000000"),RIGHT(M705,1)="M",SUBSTITUTE(M705,"M","000000"))</f>
        <v>$141000000</v>
      </c>
      <c r="O705" s="1" t="str">
        <f t="shared" si="32"/>
        <v>141000000</v>
      </c>
      <c r="P705" s="10">
        <v>141000000</v>
      </c>
      <c r="Q705" t="s">
        <v>2118</v>
      </c>
      <c r="R705" s="2" t="str" cm="1">
        <f t="array" ref="R705:T705">_xlfn.TEXTSPLIT(Q705,",")</f>
        <v>Innovation Endeavors</v>
      </c>
      <c r="S705" s="2" t="str">
        <v xml:space="preserve"> s28 Capital</v>
      </c>
      <c r="T705" s="2" t="str">
        <v xml:space="preserve"> Lightspeed Venture Partners</v>
      </c>
      <c r="U705" s="2"/>
    </row>
    <row r="706" spans="1:21" x14ac:dyDescent="0.3">
      <c r="A706" t="s">
        <v>2119</v>
      </c>
      <c r="B706">
        <v>1</v>
      </c>
      <c r="C706" t="s">
        <v>146</v>
      </c>
      <c r="D706" t="str">
        <f t="shared" si="30"/>
        <v>1000000000</v>
      </c>
      <c r="E706" s="2">
        <v>1000000000</v>
      </c>
      <c r="F706" s="4">
        <v>44504</v>
      </c>
      <c r="G706">
        <f t="shared" si="31"/>
        <v>2021</v>
      </c>
      <c r="H706" t="s">
        <v>129</v>
      </c>
      <c r="I706" t="s">
        <v>605</v>
      </c>
      <c r="J706" t="s">
        <v>22</v>
      </c>
      <c r="K706" t="s">
        <v>23</v>
      </c>
      <c r="L706">
        <v>2016</v>
      </c>
      <c r="M706" t="s">
        <v>2120</v>
      </c>
      <c r="N706" t="str" cm="1">
        <f t="array" ref="N706">_xlfn.IFS(RIGHT(M706,1)="B",SUBSTITUTE(M706,"B","000000000"),RIGHT(M706,1)="M",SUBSTITUTE(M706,"M","000000"))</f>
        <v>$241000000</v>
      </c>
      <c r="O706" s="1" t="str">
        <f t="shared" si="32"/>
        <v>241000000</v>
      </c>
      <c r="P706" s="10">
        <v>241000000</v>
      </c>
      <c r="Q706" t="s">
        <v>2121</v>
      </c>
      <c r="R706" s="2" t="str" cm="1">
        <f t="array" ref="R706:T706">_xlfn.TEXTSPLIT(Q706,",")</f>
        <v>Initialized Capital</v>
      </c>
      <c r="S706" s="2" t="str">
        <v xml:space="preserve"> Canaan Partners</v>
      </c>
      <c r="T706" s="2" t="str">
        <v xml:space="preserve"> Sound Ventures</v>
      </c>
      <c r="U706" s="2"/>
    </row>
    <row r="707" spans="1:21" x14ac:dyDescent="0.3">
      <c r="A707" t="s">
        <v>2122</v>
      </c>
      <c r="B707">
        <v>1</v>
      </c>
      <c r="C707" t="s">
        <v>146</v>
      </c>
      <c r="D707" t="str">
        <f t="shared" ref="D707:D770" si="33">SUBSTITUTE(RIGHT(C707,LEN(C707)-1),"B","000000000")</f>
        <v>1000000000</v>
      </c>
      <c r="E707" s="2">
        <v>1000000000</v>
      </c>
      <c r="F707" s="4">
        <v>44537</v>
      </c>
      <c r="G707">
        <f t="shared" ref="G707:G770" si="34">YEAR(F707)</f>
        <v>2021</v>
      </c>
      <c r="H707" t="s">
        <v>129</v>
      </c>
      <c r="I707" t="s">
        <v>201</v>
      </c>
      <c r="J707" t="s">
        <v>89</v>
      </c>
      <c r="K707" t="s">
        <v>15</v>
      </c>
      <c r="L707">
        <v>2018</v>
      </c>
      <c r="M707" t="s">
        <v>1357</v>
      </c>
      <c r="N707" t="str" cm="1">
        <f t="array" ref="N707">_xlfn.IFS(RIGHT(M707,1)="B",SUBSTITUTE(M707,"B","000000000"),RIGHT(M707,1)="M",SUBSTITUTE(M707,"M","000000"))</f>
        <v>$177000000</v>
      </c>
      <c r="O707" s="1" t="str">
        <f t="shared" ref="O707:O770" si="35">IFERROR(RIGHT(N707,(LEN(N707))-1),"unknown")</f>
        <v>177000000</v>
      </c>
      <c r="P707" s="10">
        <v>177000000</v>
      </c>
      <c r="Q707" t="s">
        <v>2123</v>
      </c>
      <c r="R707" s="2" t="str" cm="1">
        <f t="array" ref="R707:T707">_xlfn.TEXTSPLIT(Q707,",")</f>
        <v>Sequoia Capital India</v>
      </c>
      <c r="S707" s="2" t="str">
        <v xml:space="preserve"> Hummingbird Ventures</v>
      </c>
      <c r="T707" s="2" t="str">
        <v xml:space="preserve"> Epiq Capital</v>
      </c>
      <c r="U707" s="2"/>
    </row>
    <row r="708" spans="1:21" x14ac:dyDescent="0.3">
      <c r="A708" t="s">
        <v>2124</v>
      </c>
      <c r="B708">
        <v>1</v>
      </c>
      <c r="C708" t="s">
        <v>146</v>
      </c>
      <c r="D708" t="str">
        <f t="shared" si="33"/>
        <v>1000000000</v>
      </c>
      <c r="E708" s="2">
        <v>1000000000</v>
      </c>
      <c r="F708" s="4">
        <v>44476</v>
      </c>
      <c r="G708">
        <f t="shared" si="34"/>
        <v>2021</v>
      </c>
      <c r="H708" t="s">
        <v>27</v>
      </c>
      <c r="I708" t="s">
        <v>1283</v>
      </c>
      <c r="J708" t="s">
        <v>89</v>
      </c>
      <c r="K708" t="s">
        <v>15</v>
      </c>
      <c r="L708">
        <v>2011</v>
      </c>
      <c r="M708" t="s">
        <v>2125</v>
      </c>
      <c r="N708" t="str" cm="1">
        <f t="array" ref="N708">_xlfn.IFS(RIGHT(M708,1)="B",SUBSTITUTE(M708,"B","000000000"),RIGHT(M708,1)="M",SUBSTITUTE(M708,"M","000000"))</f>
        <v>$521000000</v>
      </c>
      <c r="O708" s="1" t="str">
        <f t="shared" si="35"/>
        <v>521000000</v>
      </c>
      <c r="P708" s="10">
        <v>521000000</v>
      </c>
      <c r="Q708" t="s">
        <v>2126</v>
      </c>
      <c r="R708" s="2" t="str" cm="1">
        <f t="array" ref="R708:T708">_xlfn.TEXTSPLIT(Q708,",")</f>
        <v>Sequoia Capital India</v>
      </c>
      <c r="S708" s="2" t="str">
        <v xml:space="preserve"> Lightbox Ventures</v>
      </c>
      <c r="T708" s="2" t="str">
        <v xml:space="preserve"> Coatue Management</v>
      </c>
      <c r="U708" s="2"/>
    </row>
    <row r="709" spans="1:21" x14ac:dyDescent="0.3">
      <c r="A709" t="s">
        <v>2127</v>
      </c>
      <c r="B709">
        <v>1</v>
      </c>
      <c r="C709" t="s">
        <v>146</v>
      </c>
      <c r="D709" t="str">
        <f t="shared" si="33"/>
        <v>1000000000</v>
      </c>
      <c r="E709" s="2">
        <v>1000000000</v>
      </c>
      <c r="F709" s="4">
        <v>44602</v>
      </c>
      <c r="G709">
        <f t="shared" si="34"/>
        <v>2022</v>
      </c>
      <c r="H709" t="s">
        <v>252</v>
      </c>
      <c r="I709" t="s">
        <v>342</v>
      </c>
      <c r="J709" t="s">
        <v>22</v>
      </c>
      <c r="K709" t="s">
        <v>23</v>
      </c>
      <c r="L709">
        <v>2016</v>
      </c>
      <c r="M709" t="s">
        <v>2040</v>
      </c>
      <c r="N709" t="str" cm="1">
        <f t="array" ref="N709">_xlfn.IFS(RIGHT(M709,1)="B",SUBSTITUTE(M709,"B","000000000"),RIGHT(M709,1)="M",SUBSTITUTE(M709,"M","000000"))</f>
        <v>$271000000</v>
      </c>
      <c r="O709" s="1" t="str">
        <f t="shared" si="35"/>
        <v>271000000</v>
      </c>
      <c r="P709" s="10">
        <v>271000000</v>
      </c>
      <c r="Q709" t="s">
        <v>2128</v>
      </c>
      <c r="R709" s="2" t="str" cm="1">
        <f t="array" ref="R709:T709">_xlfn.TEXTSPLIT(Q709,",")</f>
        <v>Y Combinator</v>
      </c>
      <c r="S709" s="2" t="str">
        <v xml:space="preserve"> S Capital</v>
      </c>
      <c r="T709" s="2" t="str">
        <v xml:space="preserve"> Tenaya Capital</v>
      </c>
      <c r="U709" s="2"/>
    </row>
    <row r="710" spans="1:21" x14ac:dyDescent="0.3">
      <c r="A710" t="s">
        <v>2129</v>
      </c>
      <c r="B710">
        <v>1</v>
      </c>
      <c r="C710" t="s">
        <v>146</v>
      </c>
      <c r="D710" t="str">
        <f t="shared" si="33"/>
        <v>1000000000</v>
      </c>
      <c r="E710" s="2">
        <v>1000000000</v>
      </c>
      <c r="F710" s="4">
        <v>44355</v>
      </c>
      <c r="G710">
        <f t="shared" si="34"/>
        <v>2021</v>
      </c>
      <c r="H710" t="s">
        <v>33</v>
      </c>
      <c r="I710" t="s">
        <v>190</v>
      </c>
      <c r="J710" t="s">
        <v>191</v>
      </c>
      <c r="K710" t="s">
        <v>40</v>
      </c>
      <c r="L710">
        <v>2014</v>
      </c>
      <c r="M710" t="s">
        <v>879</v>
      </c>
      <c r="N710" t="str" cm="1">
        <f t="array" ref="N710">_xlfn.IFS(RIGHT(M710,1)="B",SUBSTITUTE(M710,"B","000000000"),RIGHT(M710,1)="M",SUBSTITUTE(M710,"M","000000"))</f>
        <v>$314000000</v>
      </c>
      <c r="O710" s="1" t="str">
        <f t="shared" si="35"/>
        <v>314000000</v>
      </c>
      <c r="P710" s="10">
        <v>314000000</v>
      </c>
      <c r="Q710" t="s">
        <v>2130</v>
      </c>
      <c r="R710" s="2" t="str" cm="1">
        <f t="array" ref="R710:T710">_xlfn.TEXTSPLIT(Q710,",")</f>
        <v>BlackRock</v>
      </c>
      <c r="S710" s="2" t="str">
        <v xml:space="preserve"> Tengelmann Ventures</v>
      </c>
      <c r="T710" s="2" t="str">
        <v xml:space="preserve"> Holtzbrinck Ventures</v>
      </c>
      <c r="U710" s="2"/>
    </row>
    <row r="711" spans="1:21" x14ac:dyDescent="0.3">
      <c r="A711" t="s">
        <v>2131</v>
      </c>
      <c r="B711">
        <v>1</v>
      </c>
      <c r="C711" t="s">
        <v>146</v>
      </c>
      <c r="D711" t="str">
        <f t="shared" si="33"/>
        <v>1000000000</v>
      </c>
      <c r="E711" s="2">
        <v>1000000000</v>
      </c>
      <c r="F711" s="4">
        <v>44586</v>
      </c>
      <c r="G711">
        <f t="shared" si="34"/>
        <v>2022</v>
      </c>
      <c r="H711" t="s">
        <v>12</v>
      </c>
      <c r="I711" t="s">
        <v>1047</v>
      </c>
      <c r="J711" t="s">
        <v>22</v>
      </c>
      <c r="K711" t="s">
        <v>23</v>
      </c>
      <c r="L711">
        <v>2013</v>
      </c>
      <c r="M711" t="s">
        <v>481</v>
      </c>
      <c r="N711" t="str" cm="1">
        <f t="array" ref="N711">_xlfn.IFS(RIGHT(M711,1)="B",SUBSTITUTE(M711,"B","000000000"),RIGHT(M711,1)="M",SUBSTITUTE(M711,"M","000000"))</f>
        <v>$286000000</v>
      </c>
      <c r="O711" s="1" t="str">
        <f t="shared" si="35"/>
        <v>286000000</v>
      </c>
      <c r="P711" s="10">
        <v>286000000</v>
      </c>
      <c r="Q711" t="s">
        <v>2132</v>
      </c>
      <c r="R711" s="2" t="str" cm="1">
        <f t="array" ref="R711:T711">_xlfn.TEXTSPLIT(Q711,",")</f>
        <v>March Capital Partners</v>
      </c>
      <c r="S711" s="2" t="str">
        <v xml:space="preserve"> Temasek</v>
      </c>
      <c r="T711" s="2" t="str">
        <v xml:space="preserve"> Doha Venture Capital</v>
      </c>
      <c r="U711" s="2"/>
    </row>
    <row r="712" spans="1:21" x14ac:dyDescent="0.3">
      <c r="A712" t="s">
        <v>2133</v>
      </c>
      <c r="B712">
        <v>1</v>
      </c>
      <c r="C712" t="s">
        <v>146</v>
      </c>
      <c r="D712" t="str">
        <f t="shared" si="33"/>
        <v>1000000000</v>
      </c>
      <c r="E712" s="2">
        <v>1000000000</v>
      </c>
      <c r="F712" s="4">
        <v>44230</v>
      </c>
      <c r="G712">
        <f t="shared" si="34"/>
        <v>2021</v>
      </c>
      <c r="H712" t="s">
        <v>33</v>
      </c>
      <c r="I712" t="s">
        <v>133</v>
      </c>
      <c r="J712" t="s">
        <v>22</v>
      </c>
      <c r="K712" t="s">
        <v>23</v>
      </c>
      <c r="L712">
        <v>2015</v>
      </c>
      <c r="M712" t="s">
        <v>520</v>
      </c>
      <c r="N712" t="str" cm="1">
        <f t="array" ref="N712">_xlfn.IFS(RIGHT(M712,1)="B",SUBSTITUTE(M712,"B","000000000"),RIGHT(M712,1)="M",SUBSTITUTE(M712,"M","000000"))</f>
        <v>$426000000</v>
      </c>
      <c r="O712" s="1" t="str">
        <f t="shared" si="35"/>
        <v>426000000</v>
      </c>
      <c r="P712" s="10">
        <v>426000000</v>
      </c>
      <c r="Q712" t="s">
        <v>2134</v>
      </c>
      <c r="R712" s="2" t="str" cm="1">
        <f t="array" ref="R712:T712">_xlfn.TEXTSPLIT(Q712,",")</f>
        <v>Goodwater Capital</v>
      </c>
      <c r="S712" s="2" t="str">
        <v xml:space="preserve"> Entree Capital</v>
      </c>
      <c r="T712" s="2" t="str">
        <v xml:space="preserve"> Valar Ventures</v>
      </c>
      <c r="U712" s="2"/>
    </row>
    <row r="713" spans="1:21" x14ac:dyDescent="0.3">
      <c r="A713" t="s">
        <v>2135</v>
      </c>
      <c r="B713">
        <v>1</v>
      </c>
      <c r="C713" t="s">
        <v>146</v>
      </c>
      <c r="D713" t="str">
        <f t="shared" si="33"/>
        <v>1000000000</v>
      </c>
      <c r="E713" s="2">
        <v>1000000000</v>
      </c>
      <c r="F713" s="4">
        <v>42871</v>
      </c>
      <c r="G713">
        <f t="shared" si="34"/>
        <v>2017</v>
      </c>
      <c r="H713" t="s">
        <v>33</v>
      </c>
      <c r="I713" t="s">
        <v>133</v>
      </c>
      <c r="J713" t="s">
        <v>22</v>
      </c>
      <c r="K713" t="s">
        <v>23</v>
      </c>
      <c r="L713">
        <v>2014</v>
      </c>
      <c r="M713" t="s">
        <v>2052</v>
      </c>
      <c r="N713" t="str" cm="1">
        <f t="array" ref="N713">_xlfn.IFS(RIGHT(M713,1)="B",SUBSTITUTE(M713,"B","000000000"),RIGHT(M713,1)="M",SUBSTITUTE(M713,"M","000000"))</f>
        <v>$511000000</v>
      </c>
      <c r="O713" s="1" t="str">
        <f t="shared" si="35"/>
        <v>511000000</v>
      </c>
      <c r="P713" s="10">
        <v>511000000</v>
      </c>
      <c r="Q713" t="s">
        <v>2136</v>
      </c>
      <c r="R713" s="2" t="str" cm="1">
        <f t="array" ref="R713:T713">_xlfn.TEXTSPLIT(Q713,",")</f>
        <v>BNP Paribas</v>
      </c>
      <c r="S713" s="2" t="str">
        <v xml:space="preserve"> Goldman Sachs</v>
      </c>
      <c r="T713" s="2" t="str">
        <v xml:space="preserve"> Google</v>
      </c>
      <c r="U713" s="2"/>
    </row>
    <row r="714" spans="1:21" x14ac:dyDescent="0.3">
      <c r="A714" t="s">
        <v>2137</v>
      </c>
      <c r="B714">
        <v>1</v>
      </c>
      <c r="C714" t="s">
        <v>146</v>
      </c>
      <c r="D714" t="str">
        <f t="shared" si="33"/>
        <v>1000000000</v>
      </c>
      <c r="E714" s="2">
        <v>1000000000</v>
      </c>
      <c r="F714" s="4">
        <v>44606</v>
      </c>
      <c r="G714">
        <f t="shared" si="34"/>
        <v>2022</v>
      </c>
      <c r="H714" t="s">
        <v>265</v>
      </c>
      <c r="I714" t="s">
        <v>52</v>
      </c>
      <c r="J714" t="s">
        <v>53</v>
      </c>
      <c r="K714" t="s">
        <v>40</v>
      </c>
      <c r="L714">
        <v>2017</v>
      </c>
      <c r="M714" t="s">
        <v>1791</v>
      </c>
      <c r="N714" t="str" cm="1">
        <f t="array" ref="N714">_xlfn.IFS(RIGHT(M714,1)="B",SUBSTITUTE(M714,"B","000000000"),RIGHT(M714,1)="M",SUBSTITUTE(M714,"M","000000"))</f>
        <v>$202000000</v>
      </c>
      <c r="O714" s="1" t="str">
        <f t="shared" si="35"/>
        <v>202000000</v>
      </c>
      <c r="P714" s="10">
        <v>202000000</v>
      </c>
      <c r="Q714" t="s">
        <v>2138</v>
      </c>
      <c r="R714" s="2" t="str" cm="1">
        <f t="array" ref="R714:T714">_xlfn.TEXTSPLIT(Q714,",")</f>
        <v>Lightspeed Venture Partners</v>
      </c>
      <c r="S714" s="2" t="str">
        <v xml:space="preserve"> Access Industries</v>
      </c>
      <c r="T714" s="2" t="str">
        <v xml:space="preserve"> Eldridge</v>
      </c>
      <c r="U714" s="2"/>
    </row>
    <row r="715" spans="1:21" x14ac:dyDescent="0.3">
      <c r="A715" t="s">
        <v>2139</v>
      </c>
      <c r="B715">
        <v>1</v>
      </c>
      <c r="C715" t="s">
        <v>146</v>
      </c>
      <c r="D715" t="str">
        <f t="shared" si="33"/>
        <v>1000000000</v>
      </c>
      <c r="E715" s="2">
        <v>1000000000</v>
      </c>
      <c r="F715" s="4">
        <v>44490</v>
      </c>
      <c r="G715">
        <f t="shared" si="34"/>
        <v>2021</v>
      </c>
      <c r="H715" t="s">
        <v>45</v>
      </c>
      <c r="I715" t="s">
        <v>364</v>
      </c>
      <c r="J715" t="s">
        <v>22</v>
      </c>
      <c r="K715" t="s">
        <v>23</v>
      </c>
      <c r="L715">
        <v>2014</v>
      </c>
      <c r="M715" t="s">
        <v>2140</v>
      </c>
      <c r="N715" t="str" cm="1">
        <f t="array" ref="N715">_xlfn.IFS(RIGHT(M715,1)="B",SUBSTITUTE(M715,"B","000000000"),RIGHT(M715,1)="M",SUBSTITUTE(M715,"M","000000"))</f>
        <v>$382000000</v>
      </c>
      <c r="O715" s="1" t="str">
        <f t="shared" si="35"/>
        <v>382000000</v>
      </c>
      <c r="P715" s="10">
        <v>382000000</v>
      </c>
      <c r="Q715" t="s">
        <v>2141</v>
      </c>
      <c r="R715" s="2" t="str" cm="1">
        <f t="array" ref="R715:T715">_xlfn.TEXTSPLIT(Q715,",")</f>
        <v>Simon Equity Partners</v>
      </c>
      <c r="S715" s="2" t="str">
        <v xml:space="preserve"> Wavemaker Partners</v>
      </c>
      <c r="T715" s="2" t="str">
        <v xml:space="preserve"> Anthem Venture Partners</v>
      </c>
      <c r="U715" s="2"/>
    </row>
    <row r="716" spans="1:21" x14ac:dyDescent="0.3">
      <c r="A716" t="s">
        <v>2142</v>
      </c>
      <c r="B716">
        <v>1</v>
      </c>
      <c r="C716" t="s">
        <v>146</v>
      </c>
      <c r="D716" t="str">
        <f t="shared" si="33"/>
        <v>1000000000</v>
      </c>
      <c r="E716" s="2">
        <v>1000000000</v>
      </c>
      <c r="F716" s="4">
        <v>43025</v>
      </c>
      <c r="G716">
        <f t="shared" si="34"/>
        <v>2017</v>
      </c>
      <c r="H716" t="s">
        <v>265</v>
      </c>
      <c r="I716" t="s">
        <v>13</v>
      </c>
      <c r="J716" t="s">
        <v>14</v>
      </c>
      <c r="K716" t="s">
        <v>15</v>
      </c>
      <c r="L716">
        <v>2021</v>
      </c>
      <c r="M716" t="s">
        <v>1408</v>
      </c>
      <c r="N716" t="str" cm="1">
        <f t="array" ref="N716">_xlfn.IFS(RIGHT(M716,1)="B",SUBSTITUTE(M716,"B","000000000"),RIGHT(M716,1)="M",SUBSTITUTE(M716,"M","000000"))</f>
        <v>$151000000</v>
      </c>
      <c r="O716" s="1" t="str">
        <f t="shared" si="35"/>
        <v>151000000</v>
      </c>
      <c r="P716" s="10">
        <v>151000000</v>
      </c>
      <c r="Q716" t="s">
        <v>2143</v>
      </c>
      <c r="R716" s="2" t="str" cm="1">
        <f t="array" ref="R716:S716">_xlfn.TEXTSPLIT(Q716,",")</f>
        <v>Phoenix New Media</v>
      </c>
      <c r="S716" s="2" t="str">
        <v xml:space="preserve"> Tianjin Haihe Industry Fund</v>
      </c>
      <c r="T716" s="2"/>
      <c r="U716" s="2"/>
    </row>
    <row r="717" spans="1:21" x14ac:dyDescent="0.3">
      <c r="A717" t="s">
        <v>2144</v>
      </c>
      <c r="B717">
        <v>1</v>
      </c>
      <c r="C717" t="s">
        <v>146</v>
      </c>
      <c r="D717" t="str">
        <f t="shared" si="33"/>
        <v>1000000000</v>
      </c>
      <c r="E717" s="2">
        <v>1000000000</v>
      </c>
      <c r="F717" s="4">
        <v>44273</v>
      </c>
      <c r="G717">
        <f t="shared" si="34"/>
        <v>2021</v>
      </c>
      <c r="H717" t="s">
        <v>45</v>
      </c>
      <c r="I717" t="s">
        <v>133</v>
      </c>
      <c r="J717" t="s">
        <v>22</v>
      </c>
      <c r="K717" t="s">
        <v>23</v>
      </c>
      <c r="L717">
        <v>2011</v>
      </c>
      <c r="M717" t="s">
        <v>2145</v>
      </c>
      <c r="N717" t="str" cm="1">
        <f t="array" ref="N717">_xlfn.IFS(RIGHT(M717,1)="B",SUBSTITUTE(M717,"B","000000000"),RIGHT(M717,1)="M",SUBSTITUTE(M717,"M","000000"))</f>
        <v>$436000000</v>
      </c>
      <c r="O717" s="1" t="str">
        <f t="shared" si="35"/>
        <v>436000000</v>
      </c>
      <c r="P717" s="10">
        <v>436000000</v>
      </c>
      <c r="Q717" t="s">
        <v>2146</v>
      </c>
      <c r="R717" s="2" t="str" cm="1">
        <f t="array" ref="R717:T717">_xlfn.TEXTSPLIT(Q717,",")</f>
        <v>Bessemer Venture Partners</v>
      </c>
      <c r="S717" s="2" t="str">
        <v xml:space="preserve"> Vintage Investment Partners</v>
      </c>
      <c r="T717" s="2" t="str">
        <v xml:space="preserve"> Blumberg Capital</v>
      </c>
      <c r="U717" s="2"/>
    </row>
    <row r="718" spans="1:21" x14ac:dyDescent="0.3">
      <c r="A718" t="s">
        <v>2147</v>
      </c>
      <c r="B718">
        <v>1</v>
      </c>
      <c r="C718" t="s">
        <v>146</v>
      </c>
      <c r="D718" t="str">
        <f t="shared" si="33"/>
        <v>1000000000</v>
      </c>
      <c r="E718" s="2">
        <v>1000000000</v>
      </c>
      <c r="F718" s="4">
        <v>44606</v>
      </c>
      <c r="G718">
        <f t="shared" si="34"/>
        <v>2022</v>
      </c>
      <c r="H718" t="s">
        <v>33</v>
      </c>
      <c r="I718" t="s">
        <v>526</v>
      </c>
      <c r="J718" t="s">
        <v>527</v>
      </c>
      <c r="K718" t="s">
        <v>517</v>
      </c>
      <c r="L718">
        <v>2016</v>
      </c>
      <c r="M718" t="s">
        <v>751</v>
      </c>
      <c r="N718" t="str" cm="1">
        <f t="array" ref="N718">_xlfn.IFS(RIGHT(M718,1)="B",SUBSTITUTE(M718,"B","000000000"),RIGHT(M718,1)="M",SUBSTITUTE(M718,"M","000000"))</f>
        <v>$720000000</v>
      </c>
      <c r="O718" s="1" t="str">
        <f t="shared" si="35"/>
        <v>720000000</v>
      </c>
      <c r="P718" s="10">
        <v>720000000</v>
      </c>
      <c r="Q718" t="s">
        <v>2148</v>
      </c>
      <c r="R718" s="2" t="str" cm="1">
        <f t="array" ref="R718:T718">_xlfn.TEXTSPLIT(Q718,",")</f>
        <v>Propel Venture Partners</v>
      </c>
      <c r="S718" s="2" t="str">
        <v xml:space="preserve"> Monashees+</v>
      </c>
      <c r="T718" s="2" t="str">
        <v xml:space="preserve"> BBVA</v>
      </c>
      <c r="U718" s="2"/>
    </row>
    <row r="719" spans="1:21" x14ac:dyDescent="0.3">
      <c r="A719" t="s">
        <v>2149</v>
      </c>
      <c r="B719">
        <v>1</v>
      </c>
      <c r="C719" t="s">
        <v>146</v>
      </c>
      <c r="D719" t="str">
        <f t="shared" si="33"/>
        <v>1000000000</v>
      </c>
      <c r="E719" s="2">
        <v>1000000000</v>
      </c>
      <c r="F719" s="4">
        <v>39265</v>
      </c>
      <c r="G719">
        <f t="shared" si="34"/>
        <v>2007</v>
      </c>
      <c r="H719" t="s">
        <v>27</v>
      </c>
      <c r="I719" t="s">
        <v>2150</v>
      </c>
      <c r="J719" t="s">
        <v>392</v>
      </c>
      <c r="K719" t="s">
        <v>40</v>
      </c>
      <c r="L719">
        <v>2001</v>
      </c>
      <c r="M719" t="s">
        <v>722</v>
      </c>
      <c r="N719" t="e" cm="1">
        <f t="array" ref="N719">_xlfn.IFS(RIGHT(M719,1)="B",SUBSTITUTE(M719,"B","000000000"),RIGHT(M719,1)="M",SUBSTITUTE(M719,"M","000000"))</f>
        <v>#N/A</v>
      </c>
      <c r="O719" s="1" t="str">
        <f t="shared" si="35"/>
        <v>unknown</v>
      </c>
      <c r="P719" s="10" t="s">
        <v>3038</v>
      </c>
      <c r="Q719" t="s">
        <v>2151</v>
      </c>
      <c r="R719" s="2" t="str" cm="1">
        <f t="array" ref="R719:S719">_xlfn.TEXTSPLIT(Q719,",")</f>
        <v>Summit Partners</v>
      </c>
      <c r="S719" s="2" t="str">
        <v xml:space="preserve"> Qatar Holding</v>
      </c>
      <c r="T719" s="2"/>
      <c r="U719" s="2"/>
    </row>
    <row r="720" spans="1:21" x14ac:dyDescent="0.3">
      <c r="A720" t="s">
        <v>2152</v>
      </c>
      <c r="B720">
        <v>1</v>
      </c>
      <c r="C720" t="s">
        <v>146</v>
      </c>
      <c r="D720" t="str">
        <f t="shared" si="33"/>
        <v>1000000000</v>
      </c>
      <c r="E720" s="2">
        <v>1000000000</v>
      </c>
      <c r="F720" s="4">
        <v>44469</v>
      </c>
      <c r="G720">
        <f t="shared" si="34"/>
        <v>2021</v>
      </c>
      <c r="H720" t="s">
        <v>33</v>
      </c>
      <c r="I720" t="s">
        <v>133</v>
      </c>
      <c r="J720" t="s">
        <v>22</v>
      </c>
      <c r="K720" t="s">
        <v>23</v>
      </c>
      <c r="L720">
        <v>2015</v>
      </c>
      <c r="M720" t="s">
        <v>2153</v>
      </c>
      <c r="N720" t="str" cm="1">
        <f t="array" ref="N720">_xlfn.IFS(RIGHT(M720,1)="B",SUBSTITUTE(M720,"B","000000000"),RIGHT(M720,1)="M",SUBSTITUTE(M720,"M","000000"))</f>
        <v>$156000000</v>
      </c>
      <c r="O720" s="1" t="str">
        <f t="shared" si="35"/>
        <v>156000000</v>
      </c>
      <c r="P720" s="10">
        <v>156000000</v>
      </c>
      <c r="Q720" t="s">
        <v>2154</v>
      </c>
      <c r="R720" s="2" t="str" cm="1">
        <f t="array" ref="R720:T720">_xlfn.TEXTSPLIT(Q720,",")</f>
        <v>Bessemer Venture Partners</v>
      </c>
      <c r="S720" s="2" t="str">
        <v xml:space="preserve"> Eniac Ventures</v>
      </c>
      <c r="T720" s="2" t="str">
        <v xml:space="preserve"> Canapi Ventures</v>
      </c>
      <c r="U720" s="2"/>
    </row>
    <row r="721" spans="1:21" x14ac:dyDescent="0.3">
      <c r="A721" t="s">
        <v>2155</v>
      </c>
      <c r="B721">
        <v>1</v>
      </c>
      <c r="C721" t="s">
        <v>146</v>
      </c>
      <c r="D721" t="str">
        <f t="shared" si="33"/>
        <v>1000000000</v>
      </c>
      <c r="E721" s="2">
        <v>1000000000</v>
      </c>
      <c r="F721" s="4">
        <v>44606</v>
      </c>
      <c r="G721">
        <f t="shared" si="34"/>
        <v>2022</v>
      </c>
      <c r="H721" t="s">
        <v>20</v>
      </c>
      <c r="I721" t="s">
        <v>21</v>
      </c>
      <c r="J721" t="s">
        <v>22</v>
      </c>
      <c r="K721" t="s">
        <v>23</v>
      </c>
      <c r="L721">
        <v>2018</v>
      </c>
      <c r="M721" t="s">
        <v>1585</v>
      </c>
      <c r="N721" t="str" cm="1">
        <f t="array" ref="N721">_xlfn.IFS(RIGHT(M721,1)="B",SUBSTITUTE(M721,"B","000000000"),RIGHT(M721,1)="M",SUBSTITUTE(M721,"M","000000"))</f>
        <v>$287000000</v>
      </c>
      <c r="O721" s="1" t="str">
        <f t="shared" si="35"/>
        <v>287000000</v>
      </c>
      <c r="P721" s="10">
        <v>287000000</v>
      </c>
      <c r="Q721" t="s">
        <v>2156</v>
      </c>
      <c r="R721" s="2" t="str" cm="1">
        <f t="array" ref="R721:T721">_xlfn.TEXTSPLIT(Q721,",")</f>
        <v>8VC</v>
      </c>
      <c r="S721" s="2" t="str">
        <v xml:space="preserve"> Bedrock Capital</v>
      </c>
      <c r="T721" s="2" t="str">
        <v xml:space="preserve"> Broom Ventures</v>
      </c>
      <c r="U721" s="2"/>
    </row>
    <row r="722" spans="1:21" x14ac:dyDescent="0.3">
      <c r="A722" t="s">
        <v>2157</v>
      </c>
      <c r="B722">
        <v>1</v>
      </c>
      <c r="C722" t="s">
        <v>146</v>
      </c>
      <c r="D722" t="str">
        <f t="shared" si="33"/>
        <v>1000000000</v>
      </c>
      <c r="E722" s="2">
        <v>1000000000</v>
      </c>
      <c r="F722" s="4">
        <v>43319</v>
      </c>
      <c r="G722">
        <f t="shared" si="34"/>
        <v>2018</v>
      </c>
      <c r="H722" t="s">
        <v>200</v>
      </c>
      <c r="I722" t="s">
        <v>2158</v>
      </c>
      <c r="J722" t="s">
        <v>224</v>
      </c>
      <c r="K722" t="s">
        <v>15</v>
      </c>
      <c r="L722">
        <v>2014</v>
      </c>
      <c r="M722" t="s">
        <v>921</v>
      </c>
      <c r="N722" t="str" cm="1">
        <f t="array" ref="N722">_xlfn.IFS(RIGHT(M722,1)="B",SUBSTITUTE(M722,"B","000000000"),RIGHT(M722,1)="M",SUBSTITUTE(M722,"M","000000"))</f>
        <v>$722000000</v>
      </c>
      <c r="O722" s="1" t="str">
        <f t="shared" si="35"/>
        <v>722000000</v>
      </c>
      <c r="P722" s="10">
        <v>722000000</v>
      </c>
      <c r="Q722" t="s">
        <v>2159</v>
      </c>
      <c r="R722" s="2" t="str" cm="1">
        <f t="array" ref="R722:T722">_xlfn.TEXTSPLIT(Q722,",")</f>
        <v>Sequoia Capital China</v>
      </c>
      <c r="S722" s="2" t="str">
        <v xml:space="preserve"> Goldman Sachs</v>
      </c>
      <c r="T722" s="2" t="str">
        <v xml:space="preserve"> Matrix Partners China</v>
      </c>
      <c r="U722" s="2"/>
    </row>
    <row r="723" spans="1:21" x14ac:dyDescent="0.3">
      <c r="A723" t="s">
        <v>2160</v>
      </c>
      <c r="B723">
        <v>1</v>
      </c>
      <c r="C723" t="s">
        <v>146</v>
      </c>
      <c r="D723" t="str">
        <f t="shared" si="33"/>
        <v>1000000000</v>
      </c>
      <c r="E723" s="2">
        <v>1000000000</v>
      </c>
      <c r="F723" s="4">
        <v>44362</v>
      </c>
      <c r="G723">
        <f t="shared" si="34"/>
        <v>2021</v>
      </c>
      <c r="H723" t="s">
        <v>129</v>
      </c>
      <c r="I723" t="s">
        <v>462</v>
      </c>
      <c r="J723" t="s">
        <v>14</v>
      </c>
      <c r="K723" t="s">
        <v>15</v>
      </c>
      <c r="L723">
        <v>2015</v>
      </c>
      <c r="M723" t="s">
        <v>911</v>
      </c>
      <c r="N723" t="str" cm="1">
        <f t="array" ref="N723">_xlfn.IFS(RIGHT(M723,1)="B",SUBSTITUTE(M723,"B","000000000"),RIGHT(M723,1)="M",SUBSTITUTE(M723,"M","000000"))</f>
        <v>$496000000</v>
      </c>
      <c r="O723" s="1" t="str">
        <f t="shared" si="35"/>
        <v>496000000</v>
      </c>
      <c r="P723" s="10">
        <v>496000000</v>
      </c>
      <c r="Q723" t="s">
        <v>2161</v>
      </c>
      <c r="R723" s="2" t="str" cm="1">
        <f t="array" ref="R723:T723">_xlfn.TEXTSPLIT(Q723,",")</f>
        <v>Green Pine Capital Partners</v>
      </c>
      <c r="S723" s="2" t="str">
        <v xml:space="preserve"> Ivy Capital</v>
      </c>
      <c r="T723" s="2" t="str">
        <v xml:space="preserve"> DCM Ventures</v>
      </c>
      <c r="U723" s="2"/>
    </row>
    <row r="724" spans="1:21" x14ac:dyDescent="0.3">
      <c r="A724" t="s">
        <v>2162</v>
      </c>
      <c r="B724">
        <v>1</v>
      </c>
      <c r="C724" t="s">
        <v>146</v>
      </c>
      <c r="D724" t="str">
        <f t="shared" si="33"/>
        <v>1000000000</v>
      </c>
      <c r="E724" s="2">
        <v>1000000000</v>
      </c>
      <c r="F724" s="4">
        <v>44301</v>
      </c>
      <c r="G724">
        <f t="shared" si="34"/>
        <v>2021</v>
      </c>
      <c r="H724" t="s">
        <v>33</v>
      </c>
      <c r="I724" t="s">
        <v>289</v>
      </c>
      <c r="J724" t="s">
        <v>22</v>
      </c>
      <c r="K724" t="s">
        <v>23</v>
      </c>
      <c r="L724">
        <v>2011</v>
      </c>
      <c r="M724" t="s">
        <v>1174</v>
      </c>
      <c r="N724" t="str" cm="1">
        <f t="array" ref="N724">_xlfn.IFS(RIGHT(M724,1)="B",SUBSTITUTE(M724,"B","000000000"),RIGHT(M724,1)="M",SUBSTITUTE(M724,"M","000000"))</f>
        <v>$390000000</v>
      </c>
      <c r="O724" s="1" t="str">
        <f t="shared" si="35"/>
        <v>390000000</v>
      </c>
      <c r="P724" s="10">
        <v>390000000</v>
      </c>
      <c r="Q724" t="s">
        <v>2163</v>
      </c>
      <c r="R724" s="2" t="str" cm="1">
        <f t="array" ref="R724:T724">_xlfn.TEXTSPLIT(Q724,",")</f>
        <v>Menlo Ventures</v>
      </c>
      <c r="S724" s="2" t="str">
        <v xml:space="preserve"> Resolute Ventures</v>
      </c>
      <c r="T724" s="2" t="str">
        <v xml:space="preserve"> IA Ventures</v>
      </c>
      <c r="U724" s="2"/>
    </row>
    <row r="725" spans="1:21" x14ac:dyDescent="0.3">
      <c r="A725" t="s">
        <v>2164</v>
      </c>
      <c r="B725">
        <v>1</v>
      </c>
      <c r="C725" t="s">
        <v>146</v>
      </c>
      <c r="D725" t="str">
        <f t="shared" si="33"/>
        <v>1000000000</v>
      </c>
      <c r="E725" s="2">
        <v>1000000000</v>
      </c>
      <c r="F725" s="4">
        <v>44529</v>
      </c>
      <c r="G725">
        <f t="shared" si="34"/>
        <v>2021</v>
      </c>
      <c r="H725" t="s">
        <v>27</v>
      </c>
      <c r="I725" t="s">
        <v>52</v>
      </c>
      <c r="J725" t="s">
        <v>53</v>
      </c>
      <c r="K725" t="s">
        <v>40</v>
      </c>
      <c r="L725">
        <v>2017</v>
      </c>
      <c r="M725" t="s">
        <v>2165</v>
      </c>
      <c r="N725" t="str" cm="1">
        <f t="array" ref="N725">_xlfn.IFS(RIGHT(M725,1)="B",SUBSTITUTE(M725,"B","000000000"),RIGHT(M725,1)="M",SUBSTITUTE(M725,"M","000000"))</f>
        <v>$276000000</v>
      </c>
      <c r="O725" s="1" t="str">
        <f t="shared" si="35"/>
        <v>276000000</v>
      </c>
      <c r="P725" s="10">
        <v>276000000</v>
      </c>
      <c r="Q725" t="s">
        <v>2166</v>
      </c>
      <c r="R725" s="2" t="str" cm="1">
        <f t="array" ref="R725:T725">_xlfn.TEXTSPLIT(Q725,",")</f>
        <v>Marchmont Ventures</v>
      </c>
      <c r="S725" s="2" t="str">
        <v xml:space="preserve"> BMW i Ventures</v>
      </c>
      <c r="T725" s="2" t="str">
        <v xml:space="preserve"> Index Ventures</v>
      </c>
      <c r="U725" s="2"/>
    </row>
    <row r="726" spans="1:21" x14ac:dyDescent="0.3">
      <c r="A726" t="s">
        <v>2167</v>
      </c>
      <c r="B726">
        <v>1</v>
      </c>
      <c r="C726" t="s">
        <v>146</v>
      </c>
      <c r="D726" t="str">
        <f t="shared" si="33"/>
        <v>1000000000</v>
      </c>
      <c r="E726" s="2">
        <v>1000000000</v>
      </c>
      <c r="F726" s="4">
        <v>44585</v>
      </c>
      <c r="G726">
        <f t="shared" si="34"/>
        <v>2022</v>
      </c>
      <c r="H726" t="s">
        <v>27</v>
      </c>
      <c r="I726" t="s">
        <v>239</v>
      </c>
      <c r="J726" t="s">
        <v>240</v>
      </c>
      <c r="K726" t="s">
        <v>15</v>
      </c>
      <c r="L726">
        <v>2008</v>
      </c>
      <c r="M726" t="s">
        <v>2168</v>
      </c>
      <c r="N726" t="str" cm="1">
        <f t="array" ref="N726">_xlfn.IFS(RIGHT(M726,1)="B",SUBSTITUTE(M726,"B","000000000"),RIGHT(M726,1)="M",SUBSTITUTE(M726,"M","000000"))</f>
        <v>$178000000</v>
      </c>
      <c r="O726" s="1" t="str">
        <f t="shared" si="35"/>
        <v>178000000</v>
      </c>
      <c r="P726" s="10">
        <v>178000000</v>
      </c>
      <c r="Q726" t="s">
        <v>2169</v>
      </c>
      <c r="R726" s="2" t="str" cm="1">
        <f t="array" ref="R726:T726">_xlfn.TEXTSPLIT(Q726,",")</f>
        <v>Atinum Investment</v>
      </c>
      <c r="S726" s="2" t="str">
        <v xml:space="preserve"> Company K Partners</v>
      </c>
      <c r="T726" s="2" t="str">
        <v xml:space="preserve"> GIC</v>
      </c>
      <c r="U726" s="2"/>
    </row>
    <row r="727" spans="1:21" x14ac:dyDescent="0.3">
      <c r="A727" t="s">
        <v>2170</v>
      </c>
      <c r="B727">
        <v>1</v>
      </c>
      <c r="C727" t="s">
        <v>146</v>
      </c>
      <c r="D727" t="str">
        <f t="shared" si="33"/>
        <v>1000000000</v>
      </c>
      <c r="E727" s="2">
        <v>1000000000</v>
      </c>
      <c r="F727" s="4">
        <v>44586</v>
      </c>
      <c r="G727">
        <f t="shared" si="34"/>
        <v>2022</v>
      </c>
      <c r="H727" t="s">
        <v>129</v>
      </c>
      <c r="I727" t="s">
        <v>133</v>
      </c>
      <c r="J727" t="s">
        <v>22</v>
      </c>
      <c r="K727" t="s">
        <v>23</v>
      </c>
      <c r="L727">
        <v>2010</v>
      </c>
      <c r="M727" t="s">
        <v>1704</v>
      </c>
      <c r="N727" t="str" cm="1">
        <f t="array" ref="N727">_xlfn.IFS(RIGHT(M727,1)="B",SUBSTITUTE(M727,"B","000000000"),RIGHT(M727,1)="M",SUBSTITUTE(M727,"M","000000"))</f>
        <v>$115000000</v>
      </c>
      <c r="O727" s="1" t="str">
        <f t="shared" si="35"/>
        <v>115000000</v>
      </c>
      <c r="P727" s="10">
        <v>115000000</v>
      </c>
      <c r="Q727" t="s">
        <v>2171</v>
      </c>
      <c r="R727" s="2" t="str" cm="1">
        <f t="array" ref="R727:T727">_xlfn.TEXTSPLIT(Q727,",")</f>
        <v>SC.Holdings</v>
      </c>
      <c r="S727" s="2" t="str">
        <v xml:space="preserve"> Not Boring Capital</v>
      </c>
      <c r="T727" s="2" t="str">
        <v xml:space="preserve"> Bolt Ventures</v>
      </c>
      <c r="U727" s="2"/>
    </row>
    <row r="728" spans="1:21" x14ac:dyDescent="0.3">
      <c r="A728" t="s">
        <v>2172</v>
      </c>
      <c r="B728">
        <v>1</v>
      </c>
      <c r="C728" t="s">
        <v>146</v>
      </c>
      <c r="D728" t="str">
        <f t="shared" si="33"/>
        <v>1000000000</v>
      </c>
      <c r="E728" s="2">
        <v>1000000000</v>
      </c>
      <c r="F728" s="4">
        <v>43395</v>
      </c>
      <c r="G728">
        <f t="shared" si="34"/>
        <v>2018</v>
      </c>
      <c r="H728" t="s">
        <v>20</v>
      </c>
      <c r="I728" t="s">
        <v>239</v>
      </c>
      <c r="J728" t="s">
        <v>240</v>
      </c>
      <c r="K728" t="s">
        <v>15</v>
      </c>
      <c r="L728">
        <v>2003</v>
      </c>
      <c r="M728" t="s">
        <v>2173</v>
      </c>
      <c r="N728" t="str" cm="1">
        <f t="array" ref="N728">_xlfn.IFS(RIGHT(M728,1)="B",SUBSTITUTE(M728,"B","000000000"),RIGHT(M728,1)="M",SUBSTITUTE(M728,"M","000000"))</f>
        <v>$67000000</v>
      </c>
      <c r="O728" s="1" t="str">
        <f t="shared" si="35"/>
        <v>67000000</v>
      </c>
      <c r="P728" s="10">
        <v>67000000</v>
      </c>
      <c r="Q728" t="s">
        <v>2174</v>
      </c>
      <c r="R728" s="2" t="str" cm="1">
        <f t="array" ref="R728">_xlfn.TEXTSPLIT(Q728,",")</f>
        <v>Goldman Sachs</v>
      </c>
      <c r="S728" s="2"/>
      <c r="T728" s="2"/>
      <c r="U728" s="2"/>
    </row>
    <row r="729" spans="1:21" x14ac:dyDescent="0.3">
      <c r="A729" t="s">
        <v>2175</v>
      </c>
      <c r="B729">
        <v>1</v>
      </c>
      <c r="C729" t="s">
        <v>146</v>
      </c>
      <c r="D729" t="str">
        <f t="shared" si="33"/>
        <v>1000000000</v>
      </c>
      <c r="E729" s="2">
        <v>1000000000</v>
      </c>
      <c r="F729" s="4">
        <v>43714</v>
      </c>
      <c r="G729">
        <f t="shared" si="34"/>
        <v>2019</v>
      </c>
      <c r="H729" t="s">
        <v>27</v>
      </c>
      <c r="I729" t="s">
        <v>34</v>
      </c>
      <c r="J729" t="s">
        <v>22</v>
      </c>
      <c r="K729" t="s">
        <v>23</v>
      </c>
      <c r="L729">
        <v>2016</v>
      </c>
      <c r="M729" t="s">
        <v>1037</v>
      </c>
      <c r="N729" t="str" cm="1">
        <f t="array" ref="N729">_xlfn.IFS(RIGHT(M729,1)="B",SUBSTITUTE(M729,"B","000000000"),RIGHT(M729,1)="M",SUBSTITUTE(M729,"M","000000"))</f>
        <v>$475000000</v>
      </c>
      <c r="O729" s="1" t="str">
        <f t="shared" si="35"/>
        <v>475000000</v>
      </c>
      <c r="P729" s="10">
        <v>475000000</v>
      </c>
      <c r="Q729" t="s">
        <v>2176</v>
      </c>
      <c r="R729" s="2" t="str" cm="1">
        <f t="array" ref="R729:T729">_xlfn.TEXTSPLIT(Q729,",")</f>
        <v>MHS Capital</v>
      </c>
      <c r="S729" s="2" t="str">
        <v xml:space="preserve"> NextView Ventures</v>
      </c>
      <c r="T729" s="2" t="str">
        <v xml:space="preserve"> Mayfield Fund</v>
      </c>
      <c r="U729" s="2"/>
    </row>
    <row r="730" spans="1:21" x14ac:dyDescent="0.3">
      <c r="A730" t="s">
        <v>2177</v>
      </c>
      <c r="B730">
        <v>1</v>
      </c>
      <c r="C730" t="s">
        <v>146</v>
      </c>
      <c r="D730" t="str">
        <f t="shared" si="33"/>
        <v>1000000000</v>
      </c>
      <c r="E730" s="2">
        <v>1000000000</v>
      </c>
      <c r="F730" s="4">
        <v>43580</v>
      </c>
      <c r="G730">
        <f t="shared" si="34"/>
        <v>2019</v>
      </c>
      <c r="H730" t="s">
        <v>252</v>
      </c>
      <c r="I730" t="s">
        <v>370</v>
      </c>
      <c r="J730" t="s">
        <v>14</v>
      </c>
      <c r="K730" t="s">
        <v>15</v>
      </c>
      <c r="L730">
        <v>2013</v>
      </c>
      <c r="M730" t="s">
        <v>2178</v>
      </c>
      <c r="N730" t="str" cm="1">
        <f t="array" ref="N730">_xlfn.IFS(RIGHT(M730,1)="B",SUBSTITUTE(M730,"B","000000000"),RIGHT(M730,1)="M",SUBSTITUTE(M730,"M","000000"))</f>
        <v>$252000000</v>
      </c>
      <c r="O730" s="1" t="str">
        <f t="shared" si="35"/>
        <v>252000000</v>
      </c>
      <c r="P730" s="10">
        <v>252000000</v>
      </c>
      <c r="Q730" t="s">
        <v>2179</v>
      </c>
      <c r="R730" s="2" t="str" cm="1">
        <f t="array" ref="R730:T730">_xlfn.TEXTSPLIT(Q730,",")</f>
        <v>Advantech Capital</v>
      </c>
      <c r="S730" s="2" t="str">
        <v xml:space="preserve"> Temasek Holdings Ltd.</v>
      </c>
      <c r="T730" s="2" t="str">
        <v xml:space="preserve"> Tiantu Capital Co.</v>
      </c>
      <c r="U730" s="2"/>
    </row>
    <row r="731" spans="1:21" x14ac:dyDescent="0.3">
      <c r="A731" t="s">
        <v>2180</v>
      </c>
      <c r="B731">
        <v>1</v>
      </c>
      <c r="C731" t="s">
        <v>146</v>
      </c>
      <c r="D731" t="str">
        <f t="shared" si="33"/>
        <v>1000000000</v>
      </c>
      <c r="E731" s="2">
        <v>1000000000</v>
      </c>
      <c r="F731" s="4">
        <v>43300</v>
      </c>
      <c r="G731">
        <f t="shared" si="34"/>
        <v>2018</v>
      </c>
      <c r="H731" t="s">
        <v>12</v>
      </c>
      <c r="I731" t="s">
        <v>13</v>
      </c>
      <c r="J731" t="s">
        <v>14</v>
      </c>
      <c r="K731" t="s">
        <v>15</v>
      </c>
      <c r="L731">
        <v>2012</v>
      </c>
      <c r="M731" t="s">
        <v>2181</v>
      </c>
      <c r="N731" t="str" cm="1">
        <f t="array" ref="N731">_xlfn.IFS(RIGHT(M731,1)="B",SUBSTITUTE(M731,"B","000000000"),RIGHT(M731,1)="M",SUBSTITUTE(M731,"M","000000"))</f>
        <v>$361000000</v>
      </c>
      <c r="O731" s="1" t="str">
        <f t="shared" si="35"/>
        <v>361000000</v>
      </c>
      <c r="P731" s="10">
        <v>361000000</v>
      </c>
      <c r="Q731" t="s">
        <v>2182</v>
      </c>
      <c r="R731" s="2" t="str" cm="1">
        <f t="array" ref="R731:T731">_xlfn.TEXTSPLIT(Q731,",")</f>
        <v>Qiming Venture Partners</v>
      </c>
      <c r="S731" s="2" t="str">
        <v xml:space="preserve"> China Internet Investment Fund</v>
      </c>
      <c r="T731" s="2" t="str">
        <v xml:space="preserve"> Qualcomm Ventures</v>
      </c>
      <c r="U731" s="2"/>
    </row>
    <row r="732" spans="1:21" x14ac:dyDescent="0.3">
      <c r="A732" t="s">
        <v>2183</v>
      </c>
      <c r="B732">
        <v>1</v>
      </c>
      <c r="C732" t="s">
        <v>146</v>
      </c>
      <c r="D732" t="str">
        <f t="shared" si="33"/>
        <v>1000000000</v>
      </c>
      <c r="E732" s="2">
        <v>1000000000</v>
      </c>
      <c r="F732" s="4">
        <v>44468</v>
      </c>
      <c r="G732">
        <f t="shared" si="34"/>
        <v>2021</v>
      </c>
      <c r="H732" t="s">
        <v>33</v>
      </c>
      <c r="I732" t="s">
        <v>133</v>
      </c>
      <c r="J732" t="s">
        <v>22</v>
      </c>
      <c r="K732" t="s">
        <v>23</v>
      </c>
      <c r="L732">
        <v>2010</v>
      </c>
      <c r="M732" t="s">
        <v>793</v>
      </c>
      <c r="N732" t="str" cm="1">
        <f t="array" ref="N732">_xlfn.IFS(RIGHT(M732,1)="B",SUBSTITUTE(M732,"B","000000000"),RIGHT(M732,1)="M",SUBSTITUTE(M732,"M","000000"))</f>
        <v>$335000000</v>
      </c>
      <c r="O732" s="1" t="str">
        <f t="shared" si="35"/>
        <v>335000000</v>
      </c>
      <c r="P732" s="10">
        <v>335000000</v>
      </c>
      <c r="Q732" t="s">
        <v>2184</v>
      </c>
      <c r="R732" s="2" t="str" cm="1">
        <f t="array" ref="R732:T732">_xlfn.TEXTSPLIT(Q732,",")</f>
        <v>Bessemer Venture Partners</v>
      </c>
      <c r="S732" s="2" t="str">
        <v xml:space="preserve"> Menlo Ventures</v>
      </c>
      <c r="T732" s="2" t="str">
        <v xml:space="preserve"> Anthermis</v>
      </c>
      <c r="U732" s="2"/>
    </row>
    <row r="733" spans="1:21" x14ac:dyDescent="0.3">
      <c r="A733" t="s">
        <v>2185</v>
      </c>
      <c r="B733">
        <v>1</v>
      </c>
      <c r="C733" t="s">
        <v>146</v>
      </c>
      <c r="D733" t="str">
        <f t="shared" si="33"/>
        <v>1000000000</v>
      </c>
      <c r="E733" s="2">
        <v>1000000000</v>
      </c>
      <c r="F733" s="4">
        <v>44313</v>
      </c>
      <c r="G733">
        <f t="shared" si="34"/>
        <v>2021</v>
      </c>
      <c r="H733" t="s">
        <v>20</v>
      </c>
      <c r="I733" t="s">
        <v>2186</v>
      </c>
      <c r="J733" t="s">
        <v>22</v>
      </c>
      <c r="K733" t="s">
        <v>23</v>
      </c>
      <c r="L733">
        <v>2010</v>
      </c>
      <c r="M733" t="s">
        <v>2187</v>
      </c>
      <c r="N733" t="str" cm="1">
        <f t="array" ref="N733">_xlfn.IFS(RIGHT(M733,1)="B",SUBSTITUTE(M733,"B","000000000"),RIGHT(M733,1)="M",SUBSTITUTE(M733,"M","000000"))</f>
        <v>$738000000</v>
      </c>
      <c r="O733" s="1" t="str">
        <f t="shared" si="35"/>
        <v>738000000</v>
      </c>
      <c r="P733" s="10">
        <v>738000000</v>
      </c>
      <c r="Q733" t="s">
        <v>2188</v>
      </c>
      <c r="R733" s="2" t="str" cm="1">
        <f t="array" ref="R733:T733">_xlfn.TEXTSPLIT(Q733,",")</f>
        <v>SWaN &amp; Legend Ventures</v>
      </c>
      <c r="S733" s="2" t="str">
        <v xml:space="preserve"> Revolution Growth</v>
      </c>
      <c r="T733" s="2" t="str">
        <v xml:space="preserve"> Invus Group</v>
      </c>
      <c r="U733" s="2"/>
    </row>
    <row r="734" spans="1:21" x14ac:dyDescent="0.3">
      <c r="A734" t="s">
        <v>2189</v>
      </c>
      <c r="B734">
        <v>1</v>
      </c>
      <c r="C734" t="s">
        <v>146</v>
      </c>
      <c r="D734" t="str">
        <f t="shared" si="33"/>
        <v>1000000000</v>
      </c>
      <c r="E734" s="2">
        <v>1000000000</v>
      </c>
      <c r="F734" s="4">
        <v>44588</v>
      </c>
      <c r="G734">
        <f t="shared" si="34"/>
        <v>2022</v>
      </c>
      <c r="H734" t="s">
        <v>33</v>
      </c>
      <c r="I734" t="s">
        <v>34</v>
      </c>
      <c r="J734" t="s">
        <v>22</v>
      </c>
      <c r="K734" t="s">
        <v>23</v>
      </c>
      <c r="L734">
        <v>2017</v>
      </c>
      <c r="M734" t="s">
        <v>2190</v>
      </c>
      <c r="N734" t="str" cm="1">
        <f t="array" ref="N734">_xlfn.IFS(RIGHT(M734,1)="B",SUBSTITUTE(M734,"B","000000000"),RIGHT(M734,1)="M",SUBSTITUTE(M734,"M","000000"))</f>
        <v>$102000000</v>
      </c>
      <c r="O734" s="1" t="str">
        <f t="shared" si="35"/>
        <v>102000000</v>
      </c>
      <c r="P734" s="10">
        <v>102000000</v>
      </c>
      <c r="Q734" t="s">
        <v>2191</v>
      </c>
      <c r="R734" s="2" t="str" cm="1">
        <f t="array" ref="R734:T734">_xlfn.TEXTSPLIT(Q734,",")</f>
        <v>Initialized Capital</v>
      </c>
      <c r="S734" s="2" t="str">
        <v xml:space="preserve"> General Catalyst</v>
      </c>
      <c r="T734" s="2" t="str">
        <v xml:space="preserve"> Kraken Ventures</v>
      </c>
      <c r="U734" s="2"/>
    </row>
    <row r="735" spans="1:21" x14ac:dyDescent="0.3">
      <c r="A735" t="s">
        <v>2192</v>
      </c>
      <c r="B735">
        <v>1</v>
      </c>
      <c r="C735" t="s">
        <v>146</v>
      </c>
      <c r="D735" t="str">
        <f t="shared" si="33"/>
        <v>1000000000</v>
      </c>
      <c r="E735" s="2">
        <v>1000000000</v>
      </c>
      <c r="F735" s="4">
        <v>44424</v>
      </c>
      <c r="G735">
        <f t="shared" si="34"/>
        <v>2021</v>
      </c>
      <c r="H735" t="s">
        <v>45</v>
      </c>
      <c r="I735" t="s">
        <v>133</v>
      </c>
      <c r="J735" t="s">
        <v>22</v>
      </c>
      <c r="K735" t="s">
        <v>23</v>
      </c>
      <c r="L735">
        <v>2013</v>
      </c>
      <c r="M735" t="s">
        <v>722</v>
      </c>
      <c r="N735" t="e" cm="1">
        <f t="array" ref="N735">_xlfn.IFS(RIGHT(M735,1)="B",SUBSTITUTE(M735,"B","000000000"),RIGHT(M735,1)="M",SUBSTITUTE(M735,"M","000000"))</f>
        <v>#N/A</v>
      </c>
      <c r="O735" s="1" t="str">
        <f t="shared" si="35"/>
        <v>unknown</v>
      </c>
      <c r="P735" s="10" t="s">
        <v>3038</v>
      </c>
      <c r="Q735" t="s">
        <v>2193</v>
      </c>
      <c r="R735" s="2" t="str" cm="1">
        <f t="array" ref="R735:T735">_xlfn.TEXTSPLIT(Q735,",")</f>
        <v>Insight Partners</v>
      </c>
      <c r="S735" s="2" t="str">
        <v xml:space="preserve"> Silversmith Capital Partners</v>
      </c>
      <c r="T735" s="2" t="str">
        <v xml:space="preserve"> Spotify</v>
      </c>
      <c r="U735" s="2"/>
    </row>
    <row r="736" spans="1:21" x14ac:dyDescent="0.3">
      <c r="A736" t="s">
        <v>2194</v>
      </c>
      <c r="B736">
        <v>1</v>
      </c>
      <c r="C736" t="s">
        <v>146</v>
      </c>
      <c r="D736" t="str">
        <f t="shared" si="33"/>
        <v>1000000000</v>
      </c>
      <c r="E736" s="2">
        <v>1000000000</v>
      </c>
      <c r="F736" s="4">
        <v>44588</v>
      </c>
      <c r="G736">
        <f t="shared" si="34"/>
        <v>2022</v>
      </c>
      <c r="H736" t="s">
        <v>45</v>
      </c>
      <c r="I736" t="s">
        <v>2195</v>
      </c>
      <c r="J736" t="s">
        <v>22</v>
      </c>
      <c r="K736" t="s">
        <v>23</v>
      </c>
      <c r="L736">
        <v>2012</v>
      </c>
      <c r="M736" t="s">
        <v>2196</v>
      </c>
      <c r="N736" t="str" cm="1">
        <f t="array" ref="N736">_xlfn.IFS(RIGHT(M736,1)="B",SUBSTITUTE(M736,"B","000000000"),RIGHT(M736,1)="M",SUBSTITUTE(M736,"M","000000"))</f>
        <v>$130000000</v>
      </c>
      <c r="O736" s="1" t="str">
        <f t="shared" si="35"/>
        <v>130000000</v>
      </c>
      <c r="P736" s="10">
        <v>130000000</v>
      </c>
      <c r="Q736" t="s">
        <v>2197</v>
      </c>
      <c r="R736" s="2" t="str" cm="1">
        <f t="array" ref="R736:S736">_xlfn.TEXTSPLIT(Q736,",")</f>
        <v>Zeev Ventures</v>
      </c>
      <c r="S736" s="2" t="str">
        <v xml:space="preserve"> GSV Ventures</v>
      </c>
      <c r="T736" s="2"/>
      <c r="U736" s="2"/>
    </row>
    <row r="737" spans="1:21" x14ac:dyDescent="0.3">
      <c r="A737" t="s">
        <v>2198</v>
      </c>
      <c r="B737">
        <v>1</v>
      </c>
      <c r="C737" t="s">
        <v>146</v>
      </c>
      <c r="D737" t="str">
        <f t="shared" si="33"/>
        <v>1000000000</v>
      </c>
      <c r="E737" s="2">
        <v>1000000000</v>
      </c>
      <c r="F737" s="4">
        <v>44489</v>
      </c>
      <c r="G737">
        <f t="shared" si="34"/>
        <v>2021</v>
      </c>
      <c r="H737" t="s">
        <v>57</v>
      </c>
      <c r="I737" t="s">
        <v>2199</v>
      </c>
      <c r="J737" t="s">
        <v>22</v>
      </c>
      <c r="K737" t="s">
        <v>23</v>
      </c>
      <c r="L737">
        <v>2015</v>
      </c>
      <c r="M737" t="s">
        <v>1010</v>
      </c>
      <c r="N737" t="str" cm="1">
        <f t="array" ref="N737">_xlfn.IFS(RIGHT(M737,1)="B",SUBSTITUTE(M737,"B","000000000"),RIGHT(M737,1)="M",SUBSTITUTE(M737,"M","000000"))</f>
        <v>$399000000</v>
      </c>
      <c r="O737" s="1" t="str">
        <f t="shared" si="35"/>
        <v>399000000</v>
      </c>
      <c r="P737" s="10">
        <v>399000000</v>
      </c>
      <c r="Q737" t="s">
        <v>2200</v>
      </c>
      <c r="R737" s="2" t="str" cm="1">
        <f t="array" ref="R737:T737">_xlfn.TEXTSPLIT(Q737,",")</f>
        <v>SignalFire</v>
      </c>
      <c r="S737" s="2" t="str">
        <v xml:space="preserve"> GLP Capital Partners</v>
      </c>
      <c r="T737" s="2" t="str">
        <v xml:space="preserve"> Google Ventures</v>
      </c>
      <c r="U737" s="2"/>
    </row>
    <row r="738" spans="1:21" x14ac:dyDescent="0.3">
      <c r="A738" t="s">
        <v>2201</v>
      </c>
      <c r="B738">
        <v>1</v>
      </c>
      <c r="C738" t="s">
        <v>146</v>
      </c>
      <c r="D738" t="str">
        <f t="shared" si="33"/>
        <v>1000000000</v>
      </c>
      <c r="E738" s="2">
        <v>1000000000</v>
      </c>
      <c r="F738" s="4">
        <v>43896</v>
      </c>
      <c r="G738">
        <f t="shared" si="34"/>
        <v>2020</v>
      </c>
      <c r="H738" t="s">
        <v>129</v>
      </c>
      <c r="I738" t="s">
        <v>2202</v>
      </c>
      <c r="J738" t="s">
        <v>446</v>
      </c>
      <c r="K738" t="s">
        <v>15</v>
      </c>
      <c r="L738">
        <v>1999</v>
      </c>
      <c r="M738" t="s">
        <v>541</v>
      </c>
      <c r="N738" t="str" cm="1">
        <f t="array" ref="N738">_xlfn.IFS(RIGHT(M738,1)="B",SUBSTITUTE(M738,"B","000000000"),RIGHT(M738,1)="M",SUBSTITUTE(M738,"M","000000"))</f>
        <v>$633000000</v>
      </c>
      <c r="O738" s="1" t="str">
        <f t="shared" si="35"/>
        <v>633000000</v>
      </c>
      <c r="P738" s="10">
        <v>633000000</v>
      </c>
      <c r="Q738" t="s">
        <v>2203</v>
      </c>
      <c r="R738" s="2" t="str" cm="1">
        <f t="array" ref="R738:T738">_xlfn.TEXTSPLIT(Q738,",")</f>
        <v>York Capital Management</v>
      </c>
      <c r="S738" s="2" t="str">
        <v xml:space="preserve"> GE Healthcare</v>
      </c>
      <c r="T738" s="2" t="str">
        <v xml:space="preserve"> Koch Disruptive Technologies</v>
      </c>
      <c r="U738" s="2"/>
    </row>
    <row r="739" spans="1:21" x14ac:dyDescent="0.3">
      <c r="A739" t="s">
        <v>2204</v>
      </c>
      <c r="B739">
        <v>1</v>
      </c>
      <c r="C739" t="s">
        <v>146</v>
      </c>
      <c r="D739" t="str">
        <f t="shared" si="33"/>
        <v>1000000000</v>
      </c>
      <c r="E739" s="2">
        <v>1000000000</v>
      </c>
      <c r="F739" s="4">
        <v>44643</v>
      </c>
      <c r="G739">
        <f t="shared" si="34"/>
        <v>2022</v>
      </c>
      <c r="H739" t="s">
        <v>45</v>
      </c>
      <c r="I739" t="s">
        <v>955</v>
      </c>
      <c r="J739" t="s">
        <v>22</v>
      </c>
      <c r="K739" t="s">
        <v>23</v>
      </c>
      <c r="L739">
        <v>2020</v>
      </c>
      <c r="M739" t="s">
        <v>2205</v>
      </c>
      <c r="N739" t="str" cm="1">
        <f t="array" ref="N739">_xlfn.IFS(RIGHT(M739,1)="B",SUBSTITUTE(M739,"B","000000000"),RIGHT(M739,1)="M",SUBSTITUTE(M739,"M","000000"))</f>
        <v>$215000000</v>
      </c>
      <c r="O739" s="1" t="str">
        <f t="shared" si="35"/>
        <v>215000000</v>
      </c>
      <c r="P739" s="10">
        <v>215000000</v>
      </c>
      <c r="Q739" t="s">
        <v>2206</v>
      </c>
      <c r="R739" s="2" t="str" cm="1">
        <f t="array" ref="R739:T739">_xlfn.TEXTSPLIT(Q739,",")</f>
        <v>Insight Partners</v>
      </c>
      <c r="S739" s="2" t="str">
        <v xml:space="preserve"> Sequoia Capital</v>
      </c>
      <c r="T739" s="2" t="str">
        <v xml:space="preserve"> Stripes Group</v>
      </c>
      <c r="U739" s="2"/>
    </row>
    <row r="740" spans="1:21" x14ac:dyDescent="0.3">
      <c r="A740" t="s">
        <v>2207</v>
      </c>
      <c r="B740">
        <v>1</v>
      </c>
      <c r="C740" t="s">
        <v>146</v>
      </c>
      <c r="D740" t="str">
        <f t="shared" si="33"/>
        <v>1000000000</v>
      </c>
      <c r="E740" s="2">
        <v>1000000000</v>
      </c>
      <c r="F740" s="4">
        <v>44572</v>
      </c>
      <c r="G740">
        <f t="shared" si="34"/>
        <v>2022</v>
      </c>
      <c r="H740" t="s">
        <v>33</v>
      </c>
      <c r="I740" t="s">
        <v>2208</v>
      </c>
      <c r="J740" t="s">
        <v>22</v>
      </c>
      <c r="K740" t="s">
        <v>23</v>
      </c>
      <c r="L740">
        <v>2018</v>
      </c>
      <c r="M740" t="s">
        <v>593</v>
      </c>
      <c r="N740" t="str" cm="1">
        <f t="array" ref="N740">_xlfn.IFS(RIGHT(M740,1)="B",SUBSTITUTE(M740,"B","000000000"),RIGHT(M740,1)="M",SUBSTITUTE(M740,"M","000000"))</f>
        <v>$128000000</v>
      </c>
      <c r="O740" s="1" t="str">
        <f t="shared" si="35"/>
        <v>128000000</v>
      </c>
      <c r="P740" s="10">
        <v>128000000</v>
      </c>
      <c r="Q740" t="s">
        <v>2209</v>
      </c>
      <c r="R740" s="2" t="str" cm="1">
        <f t="array" ref="R740:S740">_xlfn.TEXTSPLIT(Q740,",")</f>
        <v>Left Lane Capital</v>
      </c>
      <c r="S740" s="2" t="str">
        <v xml:space="preserve"> Walden Venture Capital</v>
      </c>
      <c r="T740" s="2"/>
      <c r="U740" s="2"/>
    </row>
    <row r="741" spans="1:21" x14ac:dyDescent="0.3">
      <c r="A741" t="s">
        <v>2210</v>
      </c>
      <c r="B741">
        <v>1</v>
      </c>
      <c r="C741" t="s">
        <v>146</v>
      </c>
      <c r="D741" t="str">
        <f t="shared" si="33"/>
        <v>1000000000</v>
      </c>
      <c r="E741" s="2">
        <v>1000000000</v>
      </c>
      <c r="F741" s="4">
        <v>44468</v>
      </c>
      <c r="G741">
        <f t="shared" si="34"/>
        <v>2021</v>
      </c>
      <c r="H741" t="s">
        <v>33</v>
      </c>
      <c r="I741" t="s">
        <v>1568</v>
      </c>
      <c r="J741" t="s">
        <v>256</v>
      </c>
      <c r="K741" t="s">
        <v>23</v>
      </c>
      <c r="L741">
        <v>2013</v>
      </c>
      <c r="M741" t="s">
        <v>1569</v>
      </c>
      <c r="N741" t="str" cm="1">
        <f t="array" ref="N741">_xlfn.IFS(RIGHT(M741,1)="B",SUBSTITUTE(M741,"B","000000000"),RIGHT(M741,1)="M",SUBSTITUTE(M741,"M","000000"))</f>
        <v>$378000000</v>
      </c>
      <c r="O741" s="1" t="str">
        <f t="shared" si="35"/>
        <v>378000000</v>
      </c>
      <c r="P741" s="10">
        <v>378000000</v>
      </c>
      <c r="Q741" t="s">
        <v>2211</v>
      </c>
      <c r="R741" s="2" t="str" cm="1">
        <f t="array" ref="R741:T741">_xlfn.TEXTSPLIT(Q741,",")</f>
        <v>Kaszek Ventures</v>
      </c>
      <c r="S741" s="2" t="str">
        <v xml:space="preserve"> QED Investors</v>
      </c>
      <c r="T741" s="2" t="str">
        <v xml:space="preserve"> International Finance Corporation</v>
      </c>
      <c r="U741" s="2"/>
    </row>
    <row r="742" spans="1:21" x14ac:dyDescent="0.3">
      <c r="A742" t="s">
        <v>2212</v>
      </c>
      <c r="B742">
        <v>1</v>
      </c>
      <c r="C742" t="s">
        <v>146</v>
      </c>
      <c r="D742" t="str">
        <f t="shared" si="33"/>
        <v>1000000000</v>
      </c>
      <c r="E742" s="2">
        <v>1000000000</v>
      </c>
      <c r="F742" s="4">
        <v>44636</v>
      </c>
      <c r="G742">
        <f t="shared" si="34"/>
        <v>2022</v>
      </c>
      <c r="H742" t="s">
        <v>45</v>
      </c>
      <c r="I742" t="s">
        <v>376</v>
      </c>
      <c r="J742" t="s">
        <v>47</v>
      </c>
      <c r="K742" t="s">
        <v>48</v>
      </c>
      <c r="L742">
        <v>2016</v>
      </c>
      <c r="M742" t="s">
        <v>2213</v>
      </c>
      <c r="N742" t="str" cm="1">
        <f t="array" ref="N742">_xlfn.IFS(RIGHT(M742,1)="B",SUBSTITUTE(M742,"B","000000000"),RIGHT(M742,1)="M",SUBSTITUTE(M742,"M","000000"))</f>
        <v>$166000000</v>
      </c>
      <c r="O742" s="1" t="str">
        <f t="shared" si="35"/>
        <v>166000000</v>
      </c>
      <c r="P742" s="10">
        <v>166000000</v>
      </c>
      <c r="Q742" t="s">
        <v>2214</v>
      </c>
      <c r="R742" s="2" t="str" cm="1">
        <f t="array" ref="R742:T742">_xlfn.TEXTSPLIT(Q742,",")</f>
        <v>AirTree Ventures</v>
      </c>
      <c r="S742" s="2" t="str">
        <v xml:space="preserve"> Insight Partners</v>
      </c>
      <c r="T742" s="2" t="str">
        <v xml:space="preserve"> Index Ventures</v>
      </c>
      <c r="U742" s="2"/>
    </row>
    <row r="743" spans="1:21" x14ac:dyDescent="0.3">
      <c r="A743" t="s">
        <v>2215</v>
      </c>
      <c r="B743">
        <v>1</v>
      </c>
      <c r="C743" t="s">
        <v>146</v>
      </c>
      <c r="D743" t="str">
        <f t="shared" si="33"/>
        <v>1000000000</v>
      </c>
      <c r="E743" s="2">
        <v>1000000000</v>
      </c>
      <c r="F743" s="4">
        <v>44593</v>
      </c>
      <c r="G743">
        <f t="shared" si="34"/>
        <v>2022</v>
      </c>
      <c r="H743" t="s">
        <v>57</v>
      </c>
      <c r="I743" t="s">
        <v>133</v>
      </c>
      <c r="J743" t="s">
        <v>22</v>
      </c>
      <c r="K743" t="s">
        <v>23</v>
      </c>
      <c r="L743">
        <v>2014</v>
      </c>
      <c r="M743" t="s">
        <v>2216</v>
      </c>
      <c r="N743" t="str" cm="1">
        <f t="array" ref="N743">_xlfn.IFS(RIGHT(M743,1)="B",SUBSTITUTE(M743,"B","000000000"),RIGHT(M743,1)="M",SUBSTITUTE(M743,"M","000000"))</f>
        <v>$336000000</v>
      </c>
      <c r="O743" s="1" t="str">
        <f t="shared" si="35"/>
        <v>336000000</v>
      </c>
      <c r="P743" s="10">
        <v>336000000</v>
      </c>
      <c r="Q743" t="s">
        <v>2217</v>
      </c>
      <c r="R743" s="2" t="str" cm="1">
        <f t="array" ref="R743:T743">_xlfn.TEXTSPLIT(Q743,",")</f>
        <v>Chromo Invest</v>
      </c>
      <c r="S743" s="2" t="str">
        <v xml:space="preserve"> Maersk Growth</v>
      </c>
      <c r="T743" s="2" t="str">
        <v xml:space="preserve"> BlackRock</v>
      </c>
      <c r="U743" s="2"/>
    </row>
    <row r="744" spans="1:21" x14ac:dyDescent="0.3">
      <c r="A744" t="s">
        <v>2218</v>
      </c>
      <c r="B744">
        <v>1</v>
      </c>
      <c r="C744" t="s">
        <v>146</v>
      </c>
      <c r="D744" t="str">
        <f t="shared" si="33"/>
        <v>1000000000</v>
      </c>
      <c r="E744" s="2">
        <v>1000000000</v>
      </c>
      <c r="F744" s="4">
        <v>44575</v>
      </c>
      <c r="G744">
        <f t="shared" si="34"/>
        <v>2022</v>
      </c>
      <c r="H744" t="s">
        <v>33</v>
      </c>
      <c r="I744" t="s">
        <v>133</v>
      </c>
      <c r="J744" t="s">
        <v>22</v>
      </c>
      <c r="K744" t="s">
        <v>23</v>
      </c>
      <c r="L744">
        <v>2014</v>
      </c>
      <c r="M744" t="s">
        <v>2219</v>
      </c>
      <c r="N744" t="str" cm="1">
        <f t="array" ref="N744">_xlfn.IFS(RIGHT(M744,1)="B",SUBSTITUTE(M744,"B","000000000"),RIGHT(M744,1)="M",SUBSTITUTE(M744,"M","000000"))</f>
        <v>$201000000</v>
      </c>
      <c r="O744" s="1" t="str">
        <f t="shared" si="35"/>
        <v>201000000</v>
      </c>
      <c r="P744" s="10">
        <v>201000000</v>
      </c>
      <c r="Q744" t="s">
        <v>2220</v>
      </c>
      <c r="R744" s="2" t="str" cm="1">
        <f t="array" ref="R744:T744">_xlfn.TEXTSPLIT(Q744,",")</f>
        <v>Liberty City Ventures</v>
      </c>
      <c r="S744" s="2" t="str">
        <v xml:space="preserve"> Soros Fund Management</v>
      </c>
      <c r="T744" s="2" t="str">
        <v xml:space="preserve"> Summer Capital</v>
      </c>
      <c r="U744" s="2"/>
    </row>
    <row r="745" spans="1:21" x14ac:dyDescent="0.3">
      <c r="A745" t="s">
        <v>2221</v>
      </c>
      <c r="B745">
        <v>1</v>
      </c>
      <c r="C745" t="s">
        <v>146</v>
      </c>
      <c r="D745" t="str">
        <f t="shared" si="33"/>
        <v>1000000000</v>
      </c>
      <c r="E745" s="2">
        <v>1000000000</v>
      </c>
      <c r="F745" s="4">
        <v>44189</v>
      </c>
      <c r="G745">
        <f t="shared" si="34"/>
        <v>2020</v>
      </c>
      <c r="H745" t="s">
        <v>20</v>
      </c>
      <c r="I745" t="s">
        <v>98</v>
      </c>
      <c r="J745" t="s">
        <v>14</v>
      </c>
      <c r="K745" t="s">
        <v>15</v>
      </c>
      <c r="L745">
        <v>2015</v>
      </c>
      <c r="M745" t="s">
        <v>2222</v>
      </c>
      <c r="N745" t="str" cm="1">
        <f t="array" ref="N745">_xlfn.IFS(RIGHT(M745,1)="B",SUBSTITUTE(M745,"B","000000000"),RIGHT(M745,1)="M",SUBSTITUTE(M745,"M","000000"))</f>
        <v>$10000000</v>
      </c>
      <c r="O745" s="1" t="str">
        <f t="shared" si="35"/>
        <v>10000000</v>
      </c>
      <c r="P745" s="10">
        <v>10000000</v>
      </c>
      <c r="Q745" t="s">
        <v>2223</v>
      </c>
      <c r="R745" s="2" t="str" cm="1">
        <f t="array" ref="R745:T745">_xlfn.TEXTSPLIT(Q745,",")</f>
        <v>Coatue Management</v>
      </c>
      <c r="S745" s="2" t="str">
        <v xml:space="preserve"> H Capital</v>
      </c>
      <c r="T745" s="2" t="str">
        <v xml:space="preserve"> Capital Today</v>
      </c>
      <c r="U745" s="2"/>
    </row>
    <row r="746" spans="1:21" x14ac:dyDescent="0.3">
      <c r="A746" t="s">
        <v>2224</v>
      </c>
      <c r="B746">
        <v>1</v>
      </c>
      <c r="C746" t="s">
        <v>146</v>
      </c>
      <c r="D746" t="str">
        <f t="shared" si="33"/>
        <v>1000000000</v>
      </c>
      <c r="E746" s="2">
        <v>1000000000</v>
      </c>
      <c r="F746" s="4">
        <v>43788</v>
      </c>
      <c r="G746">
        <f t="shared" si="34"/>
        <v>2019</v>
      </c>
      <c r="H746" t="s">
        <v>20</v>
      </c>
      <c r="I746" t="s">
        <v>133</v>
      </c>
      <c r="J746" t="s">
        <v>22</v>
      </c>
      <c r="K746" t="s">
        <v>23</v>
      </c>
      <c r="L746">
        <v>2015</v>
      </c>
      <c r="M746" t="s">
        <v>2225</v>
      </c>
      <c r="N746" t="str" cm="1">
        <f t="array" ref="N746">_xlfn.IFS(RIGHT(M746,1)="B",SUBSTITUTE(M746,"B","000000000"),RIGHT(M746,1)="M",SUBSTITUTE(M746,"M","000000"))</f>
        <v>$610000000</v>
      </c>
      <c r="O746" s="1" t="str">
        <f t="shared" si="35"/>
        <v>610000000</v>
      </c>
      <c r="P746" s="10">
        <v>610000000</v>
      </c>
      <c r="Q746" t="s">
        <v>1708</v>
      </c>
      <c r="R746" s="2" t="str" cm="1">
        <f t="array" ref="R746">_xlfn.TEXTSPLIT(Q746,",")</f>
        <v>Undisclosed</v>
      </c>
      <c r="S746" s="2"/>
      <c r="T746" s="2"/>
      <c r="U746" s="2"/>
    </row>
    <row r="747" spans="1:21" x14ac:dyDescent="0.3">
      <c r="A747" t="s">
        <v>2226</v>
      </c>
      <c r="B747">
        <v>1</v>
      </c>
      <c r="C747" t="s">
        <v>146</v>
      </c>
      <c r="D747" t="str">
        <f t="shared" si="33"/>
        <v>1000000000</v>
      </c>
      <c r="E747" s="2">
        <v>1000000000</v>
      </c>
      <c r="F747" s="4">
        <v>44573</v>
      </c>
      <c r="G747">
        <f t="shared" si="34"/>
        <v>2022</v>
      </c>
      <c r="H747" t="s">
        <v>200</v>
      </c>
      <c r="I747" t="s">
        <v>2227</v>
      </c>
      <c r="J747" t="s">
        <v>1467</v>
      </c>
      <c r="K747" t="s">
        <v>40</v>
      </c>
      <c r="L747">
        <v>2015</v>
      </c>
      <c r="M747" t="s">
        <v>845</v>
      </c>
      <c r="N747" t="str" cm="1">
        <f t="array" ref="N747">_xlfn.IFS(RIGHT(M747,1)="B",SUBSTITUTE(M747,"B","000000000"),RIGHT(M747,1)="M",SUBSTITUTE(M747,"M","000000"))</f>
        <v>$408000000</v>
      </c>
      <c r="O747" s="1" t="str">
        <f t="shared" si="35"/>
        <v>408000000</v>
      </c>
      <c r="P747" s="10">
        <v>408000000</v>
      </c>
      <c r="Q747" t="s">
        <v>2228</v>
      </c>
      <c r="R747" s="2" t="str" cm="1">
        <f t="array" ref="R747:T747">_xlfn.TEXTSPLIT(Q747,",")</f>
        <v>LocalGlobe</v>
      </c>
      <c r="S747" s="2" t="str">
        <v xml:space="preserve"> Kinnevik</v>
      </c>
      <c r="T747" s="2" t="str">
        <v xml:space="preserve"> Felix Capital</v>
      </c>
      <c r="U747" s="2"/>
    </row>
    <row r="748" spans="1:21" x14ac:dyDescent="0.3">
      <c r="A748" t="s">
        <v>2229</v>
      </c>
      <c r="B748">
        <v>1</v>
      </c>
      <c r="C748" t="s">
        <v>146</v>
      </c>
      <c r="D748" t="str">
        <f t="shared" si="33"/>
        <v>1000000000</v>
      </c>
      <c r="E748" s="2">
        <v>1000000000</v>
      </c>
      <c r="F748" s="4">
        <v>44497</v>
      </c>
      <c r="G748">
        <f t="shared" si="34"/>
        <v>2021</v>
      </c>
      <c r="H748" t="s">
        <v>66</v>
      </c>
      <c r="I748" t="s">
        <v>651</v>
      </c>
      <c r="J748" t="s">
        <v>22</v>
      </c>
      <c r="K748" t="s">
        <v>23</v>
      </c>
      <c r="L748">
        <v>2016</v>
      </c>
      <c r="M748" t="s">
        <v>2230</v>
      </c>
      <c r="N748" t="str" cm="1">
        <f t="array" ref="N748">_xlfn.IFS(RIGHT(M748,1)="B",SUBSTITUTE(M748,"B","000000000"),RIGHT(M748,1)="M",SUBSTITUTE(M748,"M","000000"))</f>
        <v>$291000000</v>
      </c>
      <c r="O748" s="1" t="str">
        <f t="shared" si="35"/>
        <v>291000000</v>
      </c>
      <c r="P748" s="10">
        <v>291000000</v>
      </c>
      <c r="Q748" t="s">
        <v>2231</v>
      </c>
      <c r="R748" s="2" t="str" cm="1">
        <f t="array" ref="R748:T748">_xlfn.TEXTSPLIT(Q748,",")</f>
        <v>Lightspeed Venture Partners</v>
      </c>
      <c r="S748" s="2" t="str">
        <v xml:space="preserve"> Dell Technologies Capital</v>
      </c>
      <c r="T748" s="2" t="str">
        <v xml:space="preserve"> Wipro Ventures</v>
      </c>
      <c r="U748" s="2"/>
    </row>
    <row r="749" spans="1:21" x14ac:dyDescent="0.3">
      <c r="A749" t="s">
        <v>2232</v>
      </c>
      <c r="B749">
        <v>1</v>
      </c>
      <c r="C749" t="s">
        <v>146</v>
      </c>
      <c r="D749" t="str">
        <f t="shared" si="33"/>
        <v>1000000000</v>
      </c>
      <c r="E749" s="2">
        <v>1000000000</v>
      </c>
      <c r="F749" s="4">
        <v>43186</v>
      </c>
      <c r="G749">
        <f t="shared" si="34"/>
        <v>2018</v>
      </c>
      <c r="H749" t="s">
        <v>45</v>
      </c>
      <c r="I749" t="s">
        <v>34</v>
      </c>
      <c r="J749" t="s">
        <v>22</v>
      </c>
      <c r="K749" t="s">
        <v>23</v>
      </c>
      <c r="L749">
        <v>2011</v>
      </c>
      <c r="M749" t="s">
        <v>2120</v>
      </c>
      <c r="N749" t="str" cm="1">
        <f t="array" ref="N749">_xlfn.IFS(RIGHT(M749,1)="B",SUBSTITUTE(M749,"B","000000000"),RIGHT(M749,1)="M",SUBSTITUTE(M749,"M","000000"))</f>
        <v>$241000000</v>
      </c>
      <c r="O749" s="1" t="str">
        <f t="shared" si="35"/>
        <v>241000000</v>
      </c>
      <c r="P749" s="10">
        <v>241000000</v>
      </c>
      <c r="Q749" t="s">
        <v>2233</v>
      </c>
      <c r="R749" s="2" t="str" cm="1">
        <f t="array" ref="R749:S749">_xlfn.TEXTSPLIT(Q749,",")</f>
        <v>FirstMark Capital</v>
      </c>
      <c r="S749" s="2" t="str">
        <v xml:space="preserve"> Tiger Global Management</v>
      </c>
      <c r="T749" s="2"/>
      <c r="U749" s="2"/>
    </row>
    <row r="750" spans="1:21" x14ac:dyDescent="0.3">
      <c r="A750" t="s">
        <v>2234</v>
      </c>
      <c r="B750">
        <v>1</v>
      </c>
      <c r="C750" t="s">
        <v>146</v>
      </c>
      <c r="D750" t="str">
        <f t="shared" si="33"/>
        <v>1000000000</v>
      </c>
      <c r="E750" s="2">
        <v>1000000000</v>
      </c>
      <c r="F750" s="4">
        <v>43510</v>
      </c>
      <c r="G750">
        <f t="shared" si="34"/>
        <v>2019</v>
      </c>
      <c r="H750" t="s">
        <v>20</v>
      </c>
      <c r="I750" t="s">
        <v>984</v>
      </c>
      <c r="J750" t="s">
        <v>53</v>
      </c>
      <c r="K750" t="s">
        <v>40</v>
      </c>
      <c r="L750">
        <v>2009</v>
      </c>
      <c r="M750" t="s">
        <v>694</v>
      </c>
      <c r="N750" t="str" cm="1">
        <f t="array" ref="N750">_xlfn.IFS(RIGHT(M750,1)="B",SUBSTITUTE(M750,"B","000000000"),RIGHT(M750,1)="M",SUBSTITUTE(M750,"M","000000"))</f>
        <v>$324000000</v>
      </c>
      <c r="O750" s="1" t="str">
        <f t="shared" si="35"/>
        <v>324000000</v>
      </c>
      <c r="P750" s="10">
        <v>324000000</v>
      </c>
      <c r="Q750" t="s">
        <v>2235</v>
      </c>
      <c r="R750" s="2" t="str" cm="1">
        <f t="array" ref="R750:S750">_xlfn.TEXTSPLIT(Q750,",")</f>
        <v>Mitsubishi Corporation</v>
      </c>
      <c r="S750" s="2" t="str">
        <v xml:space="preserve"> Mayfair Equity Partners</v>
      </c>
      <c r="T750" s="2"/>
      <c r="U750" s="2"/>
    </row>
    <row r="751" spans="1:21" x14ac:dyDescent="0.3">
      <c r="A751" t="s">
        <v>2236</v>
      </c>
      <c r="B751">
        <v>1</v>
      </c>
      <c r="C751" t="s">
        <v>146</v>
      </c>
      <c r="D751" t="str">
        <f t="shared" si="33"/>
        <v>1000000000</v>
      </c>
      <c r="E751" s="2">
        <v>1000000000</v>
      </c>
      <c r="F751" s="4">
        <v>44181</v>
      </c>
      <c r="G751">
        <f t="shared" si="34"/>
        <v>2020</v>
      </c>
      <c r="H751" t="s">
        <v>252</v>
      </c>
      <c r="I751" t="s">
        <v>133</v>
      </c>
      <c r="J751" t="s">
        <v>22</v>
      </c>
      <c r="K751" t="s">
        <v>23</v>
      </c>
      <c r="L751">
        <v>2015</v>
      </c>
      <c r="M751" t="s">
        <v>2237</v>
      </c>
      <c r="N751" t="str" cm="1">
        <f t="array" ref="N751">_xlfn.IFS(RIGHT(M751,1)="B",SUBSTITUTE(M751,"B","000000000"),RIGHT(M751,1)="M",SUBSTITUTE(M751,"M","000000"))</f>
        <v>$246000000</v>
      </c>
      <c r="O751" s="1" t="str">
        <f t="shared" si="35"/>
        <v>246000000</v>
      </c>
      <c r="P751" s="10">
        <v>246000000</v>
      </c>
      <c r="Q751" t="s">
        <v>2238</v>
      </c>
      <c r="R751" s="2" t="str" cm="1">
        <f t="array" ref="R751:T751">_xlfn.TEXTSPLIT(Q751,",")</f>
        <v>BOLDstart Ventures</v>
      </c>
      <c r="S751" s="2" t="str">
        <v xml:space="preserve"> SAP.iO Fund</v>
      </c>
      <c r="T751" s="2" t="str">
        <v xml:space="preserve"> Scale Venture Partners</v>
      </c>
      <c r="U751" s="2"/>
    </row>
    <row r="752" spans="1:21" x14ac:dyDescent="0.3">
      <c r="A752" t="s">
        <v>2239</v>
      </c>
      <c r="B752">
        <v>1</v>
      </c>
      <c r="C752" t="s">
        <v>146</v>
      </c>
      <c r="D752" t="str">
        <f t="shared" si="33"/>
        <v>1000000000</v>
      </c>
      <c r="E752" s="2">
        <v>1000000000</v>
      </c>
      <c r="F752" s="4">
        <v>44587</v>
      </c>
      <c r="G752">
        <f t="shared" si="34"/>
        <v>2022</v>
      </c>
      <c r="H752" t="s">
        <v>33</v>
      </c>
      <c r="I752" t="s">
        <v>34</v>
      </c>
      <c r="J752" t="s">
        <v>22</v>
      </c>
      <c r="K752" t="s">
        <v>23</v>
      </c>
      <c r="L752">
        <v>2014</v>
      </c>
      <c r="M752" t="s">
        <v>2100</v>
      </c>
      <c r="N752" t="str" cm="1">
        <f t="array" ref="N752">_xlfn.IFS(RIGHT(M752,1)="B",SUBSTITUTE(M752,"B","000000000"),RIGHT(M752,1)="M",SUBSTITUTE(M752,"M","000000"))</f>
        <v>$165000000</v>
      </c>
      <c r="O752" s="1" t="str">
        <f t="shared" si="35"/>
        <v>165000000</v>
      </c>
      <c r="P752" s="10">
        <v>165000000</v>
      </c>
      <c r="Q752" t="s">
        <v>2240</v>
      </c>
      <c r="R752" s="2" t="str" cm="1">
        <f t="array" ref="R752:T752">_xlfn.TEXTSPLIT(Q752,",")</f>
        <v>Sequoia Capital</v>
      </c>
      <c r="S752" s="2" t="str">
        <v xml:space="preserve"> Y Combinator</v>
      </c>
      <c r="T752" s="2" t="str">
        <v xml:space="preserve"> Accel</v>
      </c>
      <c r="U752" s="2"/>
    </row>
    <row r="753" spans="1:21" x14ac:dyDescent="0.3">
      <c r="A753" t="s">
        <v>2241</v>
      </c>
      <c r="B753">
        <v>1</v>
      </c>
      <c r="C753" t="s">
        <v>146</v>
      </c>
      <c r="D753" t="str">
        <f t="shared" si="33"/>
        <v>1000000000</v>
      </c>
      <c r="E753" s="2">
        <v>1000000000</v>
      </c>
      <c r="F753" s="4">
        <v>44574</v>
      </c>
      <c r="G753">
        <f t="shared" si="34"/>
        <v>2022</v>
      </c>
      <c r="H753" t="s">
        <v>45</v>
      </c>
      <c r="I753" t="s">
        <v>745</v>
      </c>
      <c r="J753" t="s">
        <v>746</v>
      </c>
      <c r="K753" t="s">
        <v>40</v>
      </c>
      <c r="L753">
        <v>2015</v>
      </c>
      <c r="M753" t="s">
        <v>2242</v>
      </c>
      <c r="N753" t="str" cm="1">
        <f t="array" ref="N753">_xlfn.IFS(RIGHT(M753,1)="B",SUBSTITUTE(M753,"B","000000000"),RIGHT(M753,1)="M",SUBSTITUTE(M753,"M","000000"))</f>
        <v>$157000000</v>
      </c>
      <c r="O753" s="1" t="str">
        <f t="shared" si="35"/>
        <v>157000000</v>
      </c>
      <c r="P753" s="10">
        <v>157000000</v>
      </c>
      <c r="Q753" t="s">
        <v>2243</v>
      </c>
      <c r="R753" s="2" t="str" cm="1">
        <f t="array" ref="R753:T753">_xlfn.TEXTSPLIT(Q753,",")</f>
        <v>Tencent Holdings</v>
      </c>
      <c r="S753" s="2" t="str">
        <v xml:space="preserve"> Tiger Global Management</v>
      </c>
      <c r="T753" s="2" t="str">
        <v xml:space="preserve"> Global Founders Capital</v>
      </c>
      <c r="U753" s="2"/>
    </row>
    <row r="754" spans="1:21" x14ac:dyDescent="0.3">
      <c r="A754" t="s">
        <v>2244</v>
      </c>
      <c r="B754">
        <v>1</v>
      </c>
      <c r="C754" t="s">
        <v>146</v>
      </c>
      <c r="D754" t="str">
        <f t="shared" si="33"/>
        <v>1000000000</v>
      </c>
      <c r="E754" s="2">
        <v>1000000000</v>
      </c>
      <c r="F754" s="4">
        <v>44474</v>
      </c>
      <c r="G754">
        <f t="shared" si="34"/>
        <v>2021</v>
      </c>
      <c r="H754" t="s">
        <v>45</v>
      </c>
      <c r="I754" t="s">
        <v>34</v>
      </c>
      <c r="J754" t="s">
        <v>22</v>
      </c>
      <c r="K754" t="s">
        <v>23</v>
      </c>
      <c r="L754">
        <v>2014</v>
      </c>
      <c r="M754" t="s">
        <v>1422</v>
      </c>
      <c r="N754" t="str" cm="1">
        <f t="array" ref="N754">_xlfn.IFS(RIGHT(M754,1)="B",SUBSTITUTE(M754,"B","000000000"),RIGHT(M754,1)="M",SUBSTITUTE(M754,"M","000000"))</f>
        <v>$325000000</v>
      </c>
      <c r="O754" s="1" t="str">
        <f t="shared" si="35"/>
        <v>325000000</v>
      </c>
      <c r="P754" s="10">
        <v>325000000</v>
      </c>
      <c r="Q754" t="s">
        <v>2245</v>
      </c>
      <c r="R754" s="2" t="str" cm="1">
        <f t="array" ref="R754:T754">_xlfn.TEXTSPLIT(Q754,",")</f>
        <v>Andreessen Horowitz</v>
      </c>
      <c r="S754" s="2" t="str">
        <v xml:space="preserve"> Prosus Ventures</v>
      </c>
      <c r="T754" s="2" t="str">
        <v xml:space="preserve"> Thrive Capital</v>
      </c>
      <c r="U754" s="2"/>
    </row>
    <row r="755" spans="1:21" x14ac:dyDescent="0.3">
      <c r="A755" t="s">
        <v>2246</v>
      </c>
      <c r="B755">
        <v>1</v>
      </c>
      <c r="C755" t="s">
        <v>146</v>
      </c>
      <c r="D755" t="str">
        <f t="shared" si="33"/>
        <v>1000000000</v>
      </c>
      <c r="E755" s="2">
        <v>1000000000</v>
      </c>
      <c r="F755" s="4">
        <v>44537</v>
      </c>
      <c r="G755">
        <f t="shared" si="34"/>
        <v>2021</v>
      </c>
      <c r="H755" t="s">
        <v>252</v>
      </c>
      <c r="I755" t="s">
        <v>34</v>
      </c>
      <c r="J755" t="s">
        <v>22</v>
      </c>
      <c r="K755" t="s">
        <v>23</v>
      </c>
      <c r="L755">
        <v>2015</v>
      </c>
      <c r="M755" t="s">
        <v>1278</v>
      </c>
      <c r="N755" t="str" cm="1">
        <f t="array" ref="N755">_xlfn.IFS(RIGHT(M755,1)="B",SUBSTITUTE(M755,"B","000000000"),RIGHT(M755,1)="M",SUBSTITUTE(M755,"M","000000"))</f>
        <v>$257000000</v>
      </c>
      <c r="O755" s="1" t="str">
        <f t="shared" si="35"/>
        <v>257000000</v>
      </c>
      <c r="P755" s="10">
        <v>257000000</v>
      </c>
      <c r="Q755" t="s">
        <v>2247</v>
      </c>
      <c r="R755" s="2" t="str" cm="1">
        <f t="array" ref="R755:T755">_xlfn.TEXTSPLIT(Q755,",")</f>
        <v>Dila Capital</v>
      </c>
      <c r="S755" s="2" t="str">
        <v xml:space="preserve"> Framework Ventures</v>
      </c>
      <c r="T755" s="2" t="str">
        <v xml:space="preserve"> 3L</v>
      </c>
      <c r="U755" s="2"/>
    </row>
    <row r="756" spans="1:21" x14ac:dyDescent="0.3">
      <c r="A756" t="s">
        <v>2248</v>
      </c>
      <c r="B756">
        <v>1</v>
      </c>
      <c r="C756" t="s">
        <v>146</v>
      </c>
      <c r="D756" t="str">
        <f t="shared" si="33"/>
        <v>1000000000</v>
      </c>
      <c r="E756" s="2">
        <v>1000000000</v>
      </c>
      <c r="F756" s="4">
        <v>43070</v>
      </c>
      <c r="G756">
        <f t="shared" si="34"/>
        <v>2017</v>
      </c>
      <c r="H756" t="s">
        <v>45</v>
      </c>
      <c r="I756" t="s">
        <v>13</v>
      </c>
      <c r="J756" t="s">
        <v>14</v>
      </c>
      <c r="K756" t="s">
        <v>15</v>
      </c>
      <c r="L756">
        <v>2014</v>
      </c>
      <c r="M756" t="s">
        <v>1203</v>
      </c>
      <c r="N756" t="str" cm="1">
        <f t="array" ref="N756">_xlfn.IFS(RIGHT(M756,1)="B",SUBSTITUTE(M756,"B","000000000"),RIGHT(M756,1)="M",SUBSTITUTE(M756,"M","000000"))</f>
        <v>$594000000</v>
      </c>
      <c r="O756" s="1" t="str">
        <f t="shared" si="35"/>
        <v>594000000</v>
      </c>
      <c r="P756" s="10">
        <v>594000000</v>
      </c>
      <c r="Q756" t="s">
        <v>2249</v>
      </c>
      <c r="R756" s="2" t="str" cm="1">
        <f t="array" ref="R756:T756">_xlfn.TEXTSPLIT(Q756,",")</f>
        <v>Sequoia Capital China</v>
      </c>
      <c r="S756" s="2" t="str">
        <v xml:space="preserve"> CMC Capital Partners</v>
      </c>
      <c r="T756" s="2" t="str">
        <v xml:space="preserve"> Tencent Holdings</v>
      </c>
      <c r="U756" s="2"/>
    </row>
    <row r="757" spans="1:21" x14ac:dyDescent="0.3">
      <c r="A757" t="s">
        <v>2250</v>
      </c>
      <c r="B757">
        <v>1</v>
      </c>
      <c r="C757" t="s">
        <v>146</v>
      </c>
      <c r="D757" t="str">
        <f t="shared" si="33"/>
        <v>1000000000</v>
      </c>
      <c r="E757" s="2">
        <v>1000000000</v>
      </c>
      <c r="F757" s="4">
        <v>44447</v>
      </c>
      <c r="G757">
        <f t="shared" si="34"/>
        <v>2021</v>
      </c>
      <c r="H757" t="s">
        <v>33</v>
      </c>
      <c r="I757" t="s">
        <v>52</v>
      </c>
      <c r="J757" t="s">
        <v>53</v>
      </c>
      <c r="K757" t="s">
        <v>40</v>
      </c>
      <c r="L757">
        <v>2017</v>
      </c>
      <c r="M757" t="s">
        <v>2026</v>
      </c>
      <c r="N757" t="str" cm="1">
        <f t="array" ref="N757">_xlfn.IFS(RIGHT(M757,1)="B",SUBSTITUTE(M757,"B","000000000"),RIGHT(M757,1)="M",SUBSTITUTE(M757,"M","000000"))</f>
        <v>$116000000</v>
      </c>
      <c r="O757" s="1" t="str">
        <f t="shared" si="35"/>
        <v>116000000</v>
      </c>
      <c r="P757" s="10">
        <v>116000000</v>
      </c>
      <c r="Q757" t="s">
        <v>2251</v>
      </c>
      <c r="R757" s="2" t="str" cm="1">
        <f t="array" ref="R757:T757">_xlfn.TEXTSPLIT(Q757,",")</f>
        <v>Passion Capital</v>
      </c>
      <c r="S757" s="2" t="str">
        <v xml:space="preserve"> Hedosophia</v>
      </c>
      <c r="T757" s="2" t="str">
        <v xml:space="preserve"> Outrun Ventures</v>
      </c>
      <c r="U757" s="2"/>
    </row>
    <row r="758" spans="1:21" x14ac:dyDescent="0.3">
      <c r="A758" t="s">
        <v>2252</v>
      </c>
      <c r="B758">
        <v>1</v>
      </c>
      <c r="C758" t="s">
        <v>146</v>
      </c>
      <c r="D758" t="str">
        <f t="shared" si="33"/>
        <v>1000000000</v>
      </c>
      <c r="E758" s="2">
        <v>1000000000</v>
      </c>
      <c r="F758" s="4">
        <v>44504</v>
      </c>
      <c r="G758">
        <f t="shared" si="34"/>
        <v>2021</v>
      </c>
      <c r="H758" t="s">
        <v>45</v>
      </c>
      <c r="I758" t="s">
        <v>2253</v>
      </c>
      <c r="J758" t="s">
        <v>22</v>
      </c>
      <c r="K758" t="s">
        <v>23</v>
      </c>
      <c r="L758">
        <v>2018</v>
      </c>
      <c r="M758" t="s">
        <v>2254</v>
      </c>
      <c r="N758" t="str" cm="1">
        <f t="array" ref="N758">_xlfn.IFS(RIGHT(M758,1)="B",SUBSTITUTE(M758,"B","000000000"),RIGHT(M758,1)="M",SUBSTITUTE(M758,"M","000000"))</f>
        <v>$260000000</v>
      </c>
      <c r="O758" s="1" t="str">
        <f t="shared" si="35"/>
        <v>260000000</v>
      </c>
      <c r="P758" s="10">
        <v>260000000</v>
      </c>
      <c r="Q758" t="s">
        <v>2255</v>
      </c>
      <c r="R758" s="2" t="str" cm="1">
        <f t="array" ref="R758:T758">_xlfn.TEXTSPLIT(Q758,",")</f>
        <v>Javelin Venture Partners</v>
      </c>
      <c r="S758" s="2" t="str">
        <v xml:space="preserve"> Struck Capital</v>
      </c>
      <c r="T758" s="2" t="str">
        <v xml:space="preserve"> Alumni Ventures Group</v>
      </c>
      <c r="U758" s="2"/>
    </row>
    <row r="759" spans="1:21" x14ac:dyDescent="0.3">
      <c r="A759" t="s">
        <v>2256</v>
      </c>
      <c r="B759">
        <v>1</v>
      </c>
      <c r="C759" t="s">
        <v>146</v>
      </c>
      <c r="D759" t="str">
        <f t="shared" si="33"/>
        <v>1000000000</v>
      </c>
      <c r="E759" s="2">
        <v>1000000000</v>
      </c>
      <c r="F759" s="4">
        <v>44582</v>
      </c>
      <c r="G759">
        <f t="shared" si="34"/>
        <v>2022</v>
      </c>
      <c r="H759" t="s">
        <v>57</v>
      </c>
      <c r="I759" t="s">
        <v>1115</v>
      </c>
      <c r="J759" t="s">
        <v>22</v>
      </c>
      <c r="K759" t="s">
        <v>23</v>
      </c>
      <c r="L759">
        <v>2018</v>
      </c>
      <c r="M759" t="s">
        <v>2257</v>
      </c>
      <c r="N759" t="str" cm="1">
        <f t="array" ref="N759">_xlfn.IFS(RIGHT(M759,1)="B",SUBSTITUTE(M759,"B","000000000"),RIGHT(M759,1)="M",SUBSTITUTE(M759,"M","000000"))</f>
        <v>$482000000</v>
      </c>
      <c r="O759" s="1" t="str">
        <f t="shared" si="35"/>
        <v>482000000</v>
      </c>
      <c r="P759" s="10">
        <v>482000000</v>
      </c>
      <c r="Q759" t="s">
        <v>2258</v>
      </c>
      <c r="R759" s="2" t="str" cm="1">
        <f t="array" ref="R759:T759">_xlfn.TEXTSPLIT(Q759,",")</f>
        <v>Madrona Venture Group</v>
      </c>
      <c r="S759" s="2" t="str">
        <v xml:space="preserve"> Banner Ventures</v>
      </c>
      <c r="T759" s="2" t="str">
        <v xml:space="preserve"> FJ Labs</v>
      </c>
      <c r="U759" s="2"/>
    </row>
    <row r="760" spans="1:21" x14ac:dyDescent="0.3">
      <c r="A760" t="s">
        <v>2259</v>
      </c>
      <c r="B760">
        <v>1</v>
      </c>
      <c r="C760" t="s">
        <v>146</v>
      </c>
      <c r="D760" t="str">
        <f t="shared" si="33"/>
        <v>1000000000</v>
      </c>
      <c r="E760" s="2">
        <v>1000000000</v>
      </c>
      <c r="F760" s="4">
        <v>44551</v>
      </c>
      <c r="G760">
        <f t="shared" si="34"/>
        <v>2021</v>
      </c>
      <c r="H760" t="s">
        <v>45</v>
      </c>
      <c r="I760" t="s">
        <v>2260</v>
      </c>
      <c r="J760" t="s">
        <v>22</v>
      </c>
      <c r="K760" t="s">
        <v>23</v>
      </c>
      <c r="L760">
        <v>2016</v>
      </c>
      <c r="M760" t="s">
        <v>902</v>
      </c>
      <c r="N760" t="str" cm="1">
        <f t="array" ref="N760">_xlfn.IFS(RIGHT(M760,1)="B",SUBSTITUTE(M760,"B","000000000"),RIGHT(M760,1)="M",SUBSTITUTE(M760,"M","000000"))</f>
        <v>$148000000</v>
      </c>
      <c r="O760" s="1" t="str">
        <f t="shared" si="35"/>
        <v>148000000</v>
      </c>
      <c r="P760" s="10">
        <v>148000000</v>
      </c>
      <c r="Q760" t="s">
        <v>2261</v>
      </c>
      <c r="R760" s="2" t="str" cm="1">
        <f t="array" ref="R760:T760">_xlfn.TEXTSPLIT(Q760,",")</f>
        <v>Andreessen Horowitz</v>
      </c>
      <c r="S760" s="2" t="str">
        <v xml:space="preserve"> Bessemer Venture Partners</v>
      </c>
      <c r="T760" s="2" t="str">
        <v xml:space="preserve"> Coatue Management</v>
      </c>
      <c r="U760" s="2"/>
    </row>
    <row r="761" spans="1:21" x14ac:dyDescent="0.3">
      <c r="A761" t="s">
        <v>2262</v>
      </c>
      <c r="B761">
        <v>1</v>
      </c>
      <c r="C761" t="s">
        <v>146</v>
      </c>
      <c r="D761" t="str">
        <f t="shared" si="33"/>
        <v>1000000000</v>
      </c>
      <c r="E761" s="2">
        <v>1000000000</v>
      </c>
      <c r="F761" s="4">
        <v>44447</v>
      </c>
      <c r="G761">
        <f t="shared" si="34"/>
        <v>2021</v>
      </c>
      <c r="H761" t="s">
        <v>20</v>
      </c>
      <c r="I761" t="s">
        <v>284</v>
      </c>
      <c r="J761" t="s">
        <v>285</v>
      </c>
      <c r="K761" t="s">
        <v>23</v>
      </c>
      <c r="L761">
        <v>2020</v>
      </c>
      <c r="M761" t="s">
        <v>1149</v>
      </c>
      <c r="N761" t="str" cm="1">
        <f t="array" ref="N761">_xlfn.IFS(RIGHT(M761,1)="B",SUBSTITUTE(M761,"B","000000000"),RIGHT(M761,1)="M",SUBSTITUTE(M761,"M","000000"))</f>
        <v>$45000000</v>
      </c>
      <c r="O761" s="1" t="str">
        <f t="shared" si="35"/>
        <v>45000000</v>
      </c>
      <c r="P761" s="10">
        <v>45000000</v>
      </c>
      <c r="Q761" t="s">
        <v>2263</v>
      </c>
      <c r="R761" s="2" t="str" cm="1">
        <f t="array" ref="R761:S761">_xlfn.TEXTSPLIT(Q761,",")</f>
        <v>Trane Technologies</v>
      </c>
      <c r="S761" s="2" t="str">
        <v xml:space="preserve"> Honeywell</v>
      </c>
      <c r="T761" s="2"/>
      <c r="U761" s="2"/>
    </row>
    <row r="762" spans="1:21" x14ac:dyDescent="0.3">
      <c r="A762" t="s">
        <v>2264</v>
      </c>
      <c r="B762">
        <v>1</v>
      </c>
      <c r="C762" t="s">
        <v>146</v>
      </c>
      <c r="D762" t="str">
        <f t="shared" si="33"/>
        <v>1000000000</v>
      </c>
      <c r="E762" s="2">
        <v>1000000000</v>
      </c>
      <c r="F762" s="4">
        <v>44152</v>
      </c>
      <c r="G762">
        <f t="shared" si="34"/>
        <v>2020</v>
      </c>
      <c r="H762" t="s">
        <v>265</v>
      </c>
      <c r="I762" t="s">
        <v>13</v>
      </c>
      <c r="J762" t="s">
        <v>14</v>
      </c>
      <c r="K762" t="s">
        <v>15</v>
      </c>
      <c r="L762">
        <v>2016</v>
      </c>
      <c r="M762" t="s">
        <v>2265</v>
      </c>
      <c r="N762" t="str" cm="1">
        <f t="array" ref="N762">_xlfn.IFS(RIGHT(M762,1)="B",SUBSTITUTE(M762,"B","000000000"),RIGHT(M762,1)="M",SUBSTITUTE(M762,"M","000000"))</f>
        <v>$14000000</v>
      </c>
      <c r="O762" s="1" t="str">
        <f t="shared" si="35"/>
        <v>14000000</v>
      </c>
      <c r="P762" s="10">
        <v>14000000</v>
      </c>
      <c r="Q762" t="s">
        <v>2266</v>
      </c>
      <c r="R762" s="2" t="str" cm="1">
        <f t="array" ref="R762:T762">_xlfn.TEXTSPLIT(Q762,",")</f>
        <v>Shunwei Capital Partners</v>
      </c>
      <c r="S762" s="2" t="str">
        <v xml:space="preserve"> 5Y Capital</v>
      </c>
      <c r="T762" s="2" t="str">
        <v xml:space="preserve"> Legend Capital</v>
      </c>
      <c r="U762" s="2"/>
    </row>
    <row r="763" spans="1:21" x14ac:dyDescent="0.3">
      <c r="A763" t="s">
        <v>2267</v>
      </c>
      <c r="B763">
        <v>1</v>
      </c>
      <c r="C763" t="s">
        <v>146</v>
      </c>
      <c r="D763" t="str">
        <f t="shared" si="33"/>
        <v>1000000000</v>
      </c>
      <c r="E763" s="2">
        <v>1000000000</v>
      </c>
      <c r="F763" s="4">
        <v>44620</v>
      </c>
      <c r="G763">
        <f t="shared" si="34"/>
        <v>2022</v>
      </c>
      <c r="H763" t="s">
        <v>45</v>
      </c>
      <c r="I763" t="s">
        <v>153</v>
      </c>
      <c r="J763" t="s">
        <v>154</v>
      </c>
      <c r="K763" t="s">
        <v>40</v>
      </c>
      <c r="L763">
        <v>2012</v>
      </c>
      <c r="M763" t="s">
        <v>2268</v>
      </c>
      <c r="N763" t="str" cm="1">
        <f t="array" ref="N763">_xlfn.IFS(RIGHT(M763,1)="B",SUBSTITUTE(M763,"B","000000000"),RIGHT(M763,1)="M",SUBSTITUTE(M763,"M","000000"))</f>
        <v>$167000000</v>
      </c>
      <c r="O763" s="1" t="str">
        <f t="shared" si="35"/>
        <v>167000000</v>
      </c>
      <c r="P763" s="10">
        <v>167000000</v>
      </c>
      <c r="Q763" t="s">
        <v>2269</v>
      </c>
      <c r="R763" s="2" t="str" cm="1">
        <f t="array" ref="R763:T763">_xlfn.TEXTSPLIT(Q763,",")</f>
        <v>Wamda Capital</v>
      </c>
      <c r="S763" s="2" t="str">
        <v xml:space="preserve"> Endeavor</v>
      </c>
      <c r="T763" s="2" t="str">
        <v xml:space="preserve"> Riverwood Capital</v>
      </c>
      <c r="U763" s="2"/>
    </row>
    <row r="764" spans="1:21" x14ac:dyDescent="0.3">
      <c r="A764" t="s">
        <v>2270</v>
      </c>
      <c r="B764">
        <v>1</v>
      </c>
      <c r="C764" t="s">
        <v>146</v>
      </c>
      <c r="D764" t="str">
        <f t="shared" si="33"/>
        <v>1000000000</v>
      </c>
      <c r="E764" s="2">
        <v>1000000000</v>
      </c>
      <c r="F764" s="4">
        <v>44447</v>
      </c>
      <c r="G764">
        <f t="shared" si="34"/>
        <v>2021</v>
      </c>
      <c r="H764" t="s">
        <v>20</v>
      </c>
      <c r="I764" t="s">
        <v>2271</v>
      </c>
      <c r="J764" t="s">
        <v>1434</v>
      </c>
      <c r="K764" t="s">
        <v>15</v>
      </c>
      <c r="L764">
        <v>2007</v>
      </c>
      <c r="M764" t="s">
        <v>2272</v>
      </c>
      <c r="N764" t="str" cm="1">
        <f t="array" ref="N764">_xlfn.IFS(RIGHT(M764,1)="B",SUBSTITUTE(M764,"B","000000000"),RIGHT(M764,1)="M",SUBSTITUTE(M764,"M","000000"))</f>
        <v>$520000000</v>
      </c>
      <c r="O764" s="1" t="str">
        <f t="shared" si="35"/>
        <v>520000000</v>
      </c>
      <c r="P764" s="10">
        <v>520000000</v>
      </c>
      <c r="Q764" t="s">
        <v>2273</v>
      </c>
      <c r="R764" s="2" t="str" cm="1">
        <f t="array" ref="R764:T764">_xlfn.TEXTSPLIT(Q764,",")</f>
        <v>Cool Japan Fund</v>
      </c>
      <c r="S764" s="2" t="str">
        <v xml:space="preserve"> JAFCO</v>
      </c>
      <c r="T764" s="2" t="str">
        <v xml:space="preserve"> The Carlyle Group</v>
      </c>
      <c r="U764" s="2"/>
    </row>
    <row r="765" spans="1:21" x14ac:dyDescent="0.3">
      <c r="A765" t="s">
        <v>2274</v>
      </c>
      <c r="B765">
        <v>1</v>
      </c>
      <c r="C765" t="s">
        <v>146</v>
      </c>
      <c r="D765" t="str">
        <f t="shared" si="33"/>
        <v>1000000000</v>
      </c>
      <c r="E765" s="2">
        <v>1000000000</v>
      </c>
      <c r="F765" s="4">
        <v>44323</v>
      </c>
      <c r="G765">
        <f t="shared" si="34"/>
        <v>2021</v>
      </c>
      <c r="H765" t="s">
        <v>12</v>
      </c>
      <c r="I765" t="s">
        <v>349</v>
      </c>
      <c r="J765" t="s">
        <v>285</v>
      </c>
      <c r="K765" t="s">
        <v>23</v>
      </c>
      <c r="L765">
        <v>2016</v>
      </c>
      <c r="M765" t="s">
        <v>2275</v>
      </c>
      <c r="N765" t="str" cm="1">
        <f t="array" ref="N765">_xlfn.IFS(RIGHT(M765,1)="B",SUBSTITUTE(M765,"B","000000000"),RIGHT(M765,1)="M",SUBSTITUTE(M765,"M","000000"))</f>
        <v>$191000000</v>
      </c>
      <c r="O765" s="1" t="str">
        <f t="shared" si="35"/>
        <v>191000000</v>
      </c>
      <c r="P765" s="10">
        <v>191000000</v>
      </c>
      <c r="Q765" t="s">
        <v>2276</v>
      </c>
      <c r="R765" s="2" t="str" cm="1">
        <f t="array" ref="R765:T765">_xlfn.TEXTSPLIT(Q765,",")</f>
        <v>Version One Ventures</v>
      </c>
      <c r="S765" s="2" t="str">
        <v xml:space="preserve"> Bessemer Venture Partners</v>
      </c>
      <c r="T765" s="2" t="str">
        <v xml:space="preserve"> FirstMark Capital</v>
      </c>
      <c r="U765" s="2"/>
    </row>
    <row r="766" spans="1:21" x14ac:dyDescent="0.3">
      <c r="A766" t="s">
        <v>2277</v>
      </c>
      <c r="B766">
        <v>1</v>
      </c>
      <c r="C766" t="s">
        <v>146</v>
      </c>
      <c r="D766" t="str">
        <f t="shared" si="33"/>
        <v>1000000000</v>
      </c>
      <c r="E766" s="2">
        <v>1000000000</v>
      </c>
      <c r="F766" s="4">
        <v>44537</v>
      </c>
      <c r="G766">
        <f t="shared" si="34"/>
        <v>2021</v>
      </c>
      <c r="H766" t="s">
        <v>33</v>
      </c>
      <c r="I766" t="s">
        <v>697</v>
      </c>
      <c r="J766" t="s">
        <v>22</v>
      </c>
      <c r="K766" t="s">
        <v>23</v>
      </c>
      <c r="L766">
        <v>2018</v>
      </c>
      <c r="M766" t="s">
        <v>2278</v>
      </c>
      <c r="N766" t="str" cm="1">
        <f t="array" ref="N766">_xlfn.IFS(RIGHT(M766,1)="B",SUBSTITUTE(M766,"B","000000000"),RIGHT(M766,1)="M",SUBSTITUTE(M766,"M","000000"))</f>
        <v>$111000000</v>
      </c>
      <c r="O766" s="1" t="str">
        <f t="shared" si="35"/>
        <v>111000000</v>
      </c>
      <c r="P766" s="10">
        <v>111000000</v>
      </c>
      <c r="Q766" t="s">
        <v>2279</v>
      </c>
      <c r="R766" s="2" t="str" cm="1">
        <f t="array" ref="R766:T766">_xlfn.TEXTSPLIT(Q766,",")</f>
        <v>Craft Ventures</v>
      </c>
      <c r="S766" s="2" t="str">
        <v xml:space="preserve"> Caffeinated Capital</v>
      </c>
      <c r="T766" s="2" t="str">
        <v xml:space="preserve"> Operator Collective</v>
      </c>
      <c r="U766" s="2"/>
    </row>
    <row r="767" spans="1:21" x14ac:dyDescent="0.3">
      <c r="A767" t="s">
        <v>2280</v>
      </c>
      <c r="B767">
        <v>1</v>
      </c>
      <c r="C767" t="s">
        <v>146</v>
      </c>
      <c r="D767" t="str">
        <f t="shared" si="33"/>
        <v>1000000000</v>
      </c>
      <c r="E767" s="2">
        <v>1000000000</v>
      </c>
      <c r="F767" s="4">
        <v>44350</v>
      </c>
      <c r="G767">
        <f t="shared" si="34"/>
        <v>2021</v>
      </c>
      <c r="H767" t="s">
        <v>45</v>
      </c>
      <c r="I767" t="s">
        <v>317</v>
      </c>
      <c r="J767" t="s">
        <v>22</v>
      </c>
      <c r="K767" t="s">
        <v>23</v>
      </c>
      <c r="L767">
        <v>2012</v>
      </c>
      <c r="M767" t="s">
        <v>1306</v>
      </c>
      <c r="N767" t="str" cm="1">
        <f t="array" ref="N767">_xlfn.IFS(RIGHT(M767,1)="B",SUBSTITUTE(M767,"B","000000000"),RIGHT(M767,1)="M",SUBSTITUTE(M767,"M","000000"))</f>
        <v>$192000000</v>
      </c>
      <c r="O767" s="1" t="str">
        <f t="shared" si="35"/>
        <v>192000000</v>
      </c>
      <c r="P767" s="10">
        <v>192000000</v>
      </c>
      <c r="Q767" t="s">
        <v>2281</v>
      </c>
      <c r="R767" s="2" t="str" cm="1">
        <f t="array" ref="R767:T767">_xlfn.TEXTSPLIT(Q767,",")</f>
        <v>Costanoa Ventures</v>
      </c>
      <c r="S767" s="2" t="str">
        <v xml:space="preserve"> Data Collective</v>
      </c>
      <c r="T767" s="2" t="str">
        <v xml:space="preserve"> Salesforce Ventures</v>
      </c>
      <c r="U767" s="2"/>
    </row>
    <row r="768" spans="1:21" x14ac:dyDescent="0.3">
      <c r="A768" t="s">
        <v>2282</v>
      </c>
      <c r="B768">
        <v>1</v>
      </c>
      <c r="C768" t="s">
        <v>146</v>
      </c>
      <c r="D768" t="str">
        <f t="shared" si="33"/>
        <v>1000000000</v>
      </c>
      <c r="E768" s="2">
        <v>1000000000</v>
      </c>
      <c r="F768" s="4">
        <v>44573</v>
      </c>
      <c r="G768">
        <f t="shared" si="34"/>
        <v>2022</v>
      </c>
      <c r="H768" t="s">
        <v>12</v>
      </c>
      <c r="I768" t="s">
        <v>249</v>
      </c>
      <c r="J768" t="s">
        <v>22</v>
      </c>
      <c r="K768" t="s">
        <v>23</v>
      </c>
      <c r="L768">
        <v>2012</v>
      </c>
      <c r="M768" t="s">
        <v>2283</v>
      </c>
      <c r="N768" t="str" cm="1">
        <f t="array" ref="N768">_xlfn.IFS(RIGHT(M768,1)="B",SUBSTITUTE(M768,"B","000000000"),RIGHT(M768,1)="M",SUBSTITUTE(M768,"M","000000"))</f>
        <v>$317000000</v>
      </c>
      <c r="O768" s="1" t="str">
        <f t="shared" si="35"/>
        <v>317000000</v>
      </c>
      <c r="P768" s="10">
        <v>317000000</v>
      </c>
      <c r="Q768" t="s">
        <v>2284</v>
      </c>
      <c r="R768" s="2" t="str" cm="1">
        <f t="array" ref="R768:T768">_xlfn.TEXTSPLIT(Q768,",")</f>
        <v>Advent International</v>
      </c>
      <c r="S768" s="2" t="str">
        <v xml:space="preserve"> Battery Ventures</v>
      </c>
      <c r="T768" s="2" t="str">
        <v xml:space="preserve"> Sequoia Capital Israel</v>
      </c>
      <c r="U768" s="2"/>
    </row>
    <row r="769" spans="1:21" x14ac:dyDescent="0.3">
      <c r="A769" t="s">
        <v>2285</v>
      </c>
      <c r="B769">
        <v>1</v>
      </c>
      <c r="C769" t="s">
        <v>146</v>
      </c>
      <c r="D769" t="str">
        <f t="shared" si="33"/>
        <v>1000000000</v>
      </c>
      <c r="E769" s="2">
        <v>1000000000</v>
      </c>
      <c r="F769" s="4">
        <v>44482</v>
      </c>
      <c r="G769">
        <f t="shared" si="34"/>
        <v>2021</v>
      </c>
      <c r="H769" t="s">
        <v>27</v>
      </c>
      <c r="I769" t="s">
        <v>2286</v>
      </c>
      <c r="J769" t="s">
        <v>89</v>
      </c>
      <c r="K769" t="s">
        <v>15</v>
      </c>
      <c r="L769">
        <v>2008</v>
      </c>
      <c r="M769" t="s">
        <v>385</v>
      </c>
      <c r="N769" t="str" cm="1">
        <f t="array" ref="N769">_xlfn.IFS(RIGHT(M769,1)="B",SUBSTITUTE(M769,"B","000000000"),RIGHT(M769,1)="M",SUBSTITUTE(M769,"M","000000"))</f>
        <v>$448000000</v>
      </c>
      <c r="O769" s="1" t="str">
        <f t="shared" si="35"/>
        <v>448000000</v>
      </c>
      <c r="P769" s="10">
        <v>448000000</v>
      </c>
      <c r="Q769" t="s">
        <v>2287</v>
      </c>
      <c r="R769" s="2" t="str" cm="1">
        <f t="array" ref="R769:T769">_xlfn.TEXTSPLIT(Q769,",")</f>
        <v>Sequoia Capital India</v>
      </c>
      <c r="S769" s="2" t="str">
        <v xml:space="preserve"> Hillhouse Capital Management</v>
      </c>
      <c r="T769" s="2" t="str">
        <v xml:space="preserve"> Sunley House Capital Management</v>
      </c>
      <c r="U769" s="2"/>
    </row>
    <row r="770" spans="1:21" x14ac:dyDescent="0.3">
      <c r="A770" t="s">
        <v>2288</v>
      </c>
      <c r="B770">
        <v>1</v>
      </c>
      <c r="C770" t="s">
        <v>146</v>
      </c>
      <c r="D770" t="str">
        <f t="shared" si="33"/>
        <v>1000000000</v>
      </c>
      <c r="E770" s="2">
        <v>1000000000</v>
      </c>
      <c r="F770" s="4">
        <v>44452</v>
      </c>
      <c r="G770">
        <f t="shared" si="34"/>
        <v>2021</v>
      </c>
      <c r="H770" t="s">
        <v>66</v>
      </c>
      <c r="I770" t="s">
        <v>304</v>
      </c>
      <c r="J770" t="s">
        <v>22</v>
      </c>
      <c r="K770" t="s">
        <v>23</v>
      </c>
      <c r="L770">
        <v>2013</v>
      </c>
      <c r="M770" t="s">
        <v>2040</v>
      </c>
      <c r="N770" t="str" cm="1">
        <f t="array" ref="N770">_xlfn.IFS(RIGHT(M770,1)="B",SUBSTITUTE(M770,"B","000000000"),RIGHT(M770,1)="M",SUBSTITUTE(M770,"M","000000"))</f>
        <v>$271000000</v>
      </c>
      <c r="O770" s="1" t="str">
        <f t="shared" si="35"/>
        <v>271000000</v>
      </c>
      <c r="P770" s="10">
        <v>271000000</v>
      </c>
      <c r="Q770" t="s">
        <v>2289</v>
      </c>
      <c r="R770" s="2" t="str" cm="1">
        <f t="array" ref="R770:T770">_xlfn.TEXTSPLIT(Q770,",")</f>
        <v>Insight Partners</v>
      </c>
      <c r="S770" s="2" t="str">
        <v xml:space="preserve"> Salesforce Ventures</v>
      </c>
      <c r="T770" s="2" t="str">
        <v xml:space="preserve"> Perpetual Investors</v>
      </c>
      <c r="U770" s="2"/>
    </row>
    <row r="771" spans="1:21" x14ac:dyDescent="0.3">
      <c r="A771" t="s">
        <v>2290</v>
      </c>
      <c r="B771">
        <v>1</v>
      </c>
      <c r="C771" t="s">
        <v>146</v>
      </c>
      <c r="D771" t="str">
        <f t="shared" ref="D771:D834" si="36">SUBSTITUTE(RIGHT(C771,LEN(C771)-1),"B","000000000")</f>
        <v>1000000000</v>
      </c>
      <c r="E771" s="2">
        <v>1000000000</v>
      </c>
      <c r="F771" s="4">
        <v>44334</v>
      </c>
      <c r="G771">
        <f t="shared" ref="G771:G834" si="37">YEAR(F771)</f>
        <v>2021</v>
      </c>
      <c r="H771" t="s">
        <v>33</v>
      </c>
      <c r="I771" t="s">
        <v>133</v>
      </c>
      <c r="J771" t="s">
        <v>22</v>
      </c>
      <c r="K771" t="s">
        <v>23</v>
      </c>
      <c r="L771">
        <v>2016</v>
      </c>
      <c r="M771" t="s">
        <v>2291</v>
      </c>
      <c r="N771" t="str" cm="1">
        <f t="array" ref="N771">_xlfn.IFS(RIGHT(M771,1)="B",SUBSTITUTE(M771,"B","000000000"),RIGHT(M771,1)="M",SUBSTITUTE(M771,"M","000000"))</f>
        <v>$189000000</v>
      </c>
      <c r="O771" s="1" t="str">
        <f t="shared" ref="O771:O834" si="38">IFERROR(RIGHT(N771,(LEN(N771))-1),"unknown")</f>
        <v>189000000</v>
      </c>
      <c r="P771" s="10">
        <v>189000000</v>
      </c>
      <c r="Q771" t="s">
        <v>2292</v>
      </c>
      <c r="R771" s="2" t="str" cm="1">
        <f t="array" ref="R771:T771">_xlfn.TEXTSPLIT(Q771,",")</f>
        <v>RPM Ventures</v>
      </c>
      <c r="S771" s="2" t="str">
        <v xml:space="preserve"> Inspiration Ventures</v>
      </c>
      <c r="T771" s="2" t="str">
        <v xml:space="preserve"> Carrick Capital Partners</v>
      </c>
      <c r="U771" s="2"/>
    </row>
    <row r="772" spans="1:21" x14ac:dyDescent="0.3">
      <c r="A772" t="s">
        <v>2293</v>
      </c>
      <c r="B772">
        <v>1</v>
      </c>
      <c r="C772" t="s">
        <v>146</v>
      </c>
      <c r="D772" t="str">
        <f t="shared" si="36"/>
        <v>1000000000</v>
      </c>
      <c r="E772" s="2">
        <v>1000000000</v>
      </c>
      <c r="F772" s="4">
        <v>44398</v>
      </c>
      <c r="G772">
        <f t="shared" si="37"/>
        <v>2021</v>
      </c>
      <c r="H772" t="s">
        <v>33</v>
      </c>
      <c r="I772" t="s">
        <v>364</v>
      </c>
      <c r="J772" t="s">
        <v>22</v>
      </c>
      <c r="K772" t="s">
        <v>23</v>
      </c>
      <c r="L772">
        <v>2013</v>
      </c>
      <c r="M772" t="s">
        <v>783</v>
      </c>
      <c r="N772" t="str" cm="1">
        <f t="array" ref="N772">_xlfn.IFS(RIGHT(M772,1)="B",SUBSTITUTE(M772,"B","000000000"),RIGHT(M772,1)="M",SUBSTITUTE(M772,"M","000000"))</f>
        <v>$230000000</v>
      </c>
      <c r="O772" s="1" t="str">
        <f t="shared" si="38"/>
        <v>230000000</v>
      </c>
      <c r="P772" s="10">
        <v>230000000</v>
      </c>
      <c r="Q772" t="s">
        <v>2294</v>
      </c>
      <c r="R772" s="2" t="str" cm="1">
        <f t="array" ref="R772:T772">_xlfn.TEXTSPLIT(Q772,",")</f>
        <v>Polaris Partners</v>
      </c>
      <c r="S772" s="2" t="str">
        <v xml:space="preserve"> Insight Partners</v>
      </c>
      <c r="T772" s="2" t="str">
        <v xml:space="preserve"> Norwest Venture Partners</v>
      </c>
      <c r="U772" s="2"/>
    </row>
    <row r="773" spans="1:21" x14ac:dyDescent="0.3">
      <c r="A773" t="s">
        <v>2295</v>
      </c>
      <c r="B773">
        <v>1</v>
      </c>
      <c r="C773" t="s">
        <v>146</v>
      </c>
      <c r="D773" t="str">
        <f t="shared" si="36"/>
        <v>1000000000</v>
      </c>
      <c r="E773" s="2">
        <v>1000000000</v>
      </c>
      <c r="F773" s="4">
        <v>44467</v>
      </c>
      <c r="G773">
        <f t="shared" si="37"/>
        <v>2021</v>
      </c>
      <c r="H773" t="s">
        <v>45</v>
      </c>
      <c r="I773" t="s">
        <v>34</v>
      </c>
      <c r="J773" t="s">
        <v>22</v>
      </c>
      <c r="K773" t="s">
        <v>23</v>
      </c>
      <c r="L773">
        <v>2017</v>
      </c>
      <c r="M773" t="s">
        <v>902</v>
      </c>
      <c r="N773" t="str" cm="1">
        <f t="array" ref="N773">_xlfn.IFS(RIGHT(M773,1)="B",SUBSTITUTE(M773,"B","000000000"),RIGHT(M773,1)="M",SUBSTITUTE(M773,"M","000000"))</f>
        <v>$148000000</v>
      </c>
      <c r="O773" s="1" t="str">
        <f t="shared" si="38"/>
        <v>148000000</v>
      </c>
      <c r="P773" s="10">
        <v>148000000</v>
      </c>
      <c r="Q773" t="s">
        <v>2296</v>
      </c>
      <c r="R773" s="2" t="str" cm="1">
        <f t="array" ref="R773:T773">_xlfn.TEXTSPLIT(Q773,",")</f>
        <v>Accel</v>
      </c>
      <c r="S773" s="2" t="str">
        <v xml:space="preserve"> Greylock Partners</v>
      </c>
      <c r="T773" s="2" t="str">
        <v xml:space="preserve"> Meritech Capital Partners</v>
      </c>
      <c r="U773" s="2"/>
    </row>
    <row r="774" spans="1:21" x14ac:dyDescent="0.3">
      <c r="A774" t="s">
        <v>2297</v>
      </c>
      <c r="B774">
        <v>1</v>
      </c>
      <c r="C774" t="s">
        <v>146</v>
      </c>
      <c r="D774" t="str">
        <f t="shared" si="36"/>
        <v>1000000000</v>
      </c>
      <c r="E774" s="2">
        <v>1000000000</v>
      </c>
      <c r="F774" s="4">
        <v>44453</v>
      </c>
      <c r="G774">
        <f t="shared" si="37"/>
        <v>2021</v>
      </c>
      <c r="H774" t="s">
        <v>27</v>
      </c>
      <c r="I774" t="s">
        <v>34</v>
      </c>
      <c r="J774" t="s">
        <v>22</v>
      </c>
      <c r="K774" t="s">
        <v>23</v>
      </c>
      <c r="L774">
        <v>2013</v>
      </c>
      <c r="M774" t="s">
        <v>2140</v>
      </c>
      <c r="N774" t="str" cm="1">
        <f t="array" ref="N774">_xlfn.IFS(RIGHT(M774,1)="B",SUBSTITUTE(M774,"B","000000000"),RIGHT(M774,1)="M",SUBSTITUTE(M774,"M","000000"))</f>
        <v>$382000000</v>
      </c>
      <c r="O774" s="1" t="str">
        <f t="shared" si="38"/>
        <v>382000000</v>
      </c>
      <c r="P774" s="10">
        <v>382000000</v>
      </c>
      <c r="Q774" t="s">
        <v>2298</v>
      </c>
      <c r="R774" s="2" t="str" cm="1">
        <f t="array" ref="R774:T774">_xlfn.TEXTSPLIT(Q774,",")</f>
        <v>GGV Capital</v>
      </c>
      <c r="S774" s="2" t="str">
        <v xml:space="preserve"> BlackRock</v>
      </c>
      <c r="T774" s="2" t="str">
        <v xml:space="preserve"> ACE &amp; Company</v>
      </c>
      <c r="U774" s="2"/>
    </row>
    <row r="775" spans="1:21" x14ac:dyDescent="0.3">
      <c r="A775" t="s">
        <v>2299</v>
      </c>
      <c r="B775">
        <v>1</v>
      </c>
      <c r="C775" t="s">
        <v>146</v>
      </c>
      <c r="D775" t="str">
        <f t="shared" si="36"/>
        <v>1000000000</v>
      </c>
      <c r="E775" s="2">
        <v>1000000000</v>
      </c>
      <c r="F775" s="4">
        <v>44614</v>
      </c>
      <c r="G775">
        <f t="shared" si="37"/>
        <v>2022</v>
      </c>
      <c r="H775" t="s">
        <v>45</v>
      </c>
      <c r="I775" t="s">
        <v>34</v>
      </c>
      <c r="J775" t="s">
        <v>22</v>
      </c>
      <c r="K775" t="s">
        <v>23</v>
      </c>
      <c r="L775">
        <v>2013</v>
      </c>
      <c r="M775" t="s">
        <v>1667</v>
      </c>
      <c r="N775" t="str" cm="1">
        <f t="array" ref="N775">_xlfn.IFS(RIGHT(M775,1)="B",SUBSTITUTE(M775,"B","000000000"),RIGHT(M775,1)="M",SUBSTITUTE(M775,"M","000000"))</f>
        <v>$365000000</v>
      </c>
      <c r="O775" s="1" t="str">
        <f t="shared" si="38"/>
        <v>365000000</v>
      </c>
      <c r="P775" s="10">
        <v>365000000</v>
      </c>
      <c r="Q775" t="s">
        <v>2300</v>
      </c>
      <c r="R775" s="2" t="str" cm="1">
        <f t="array" ref="R775:T775">_xlfn.TEXTSPLIT(Q775,",")</f>
        <v>FirstMark Capital</v>
      </c>
      <c r="S775" s="2" t="str">
        <v xml:space="preserve"> Tiger Global Management</v>
      </c>
      <c r="T775" s="2" t="str">
        <v xml:space="preserve"> FTX Venture</v>
      </c>
      <c r="U775" s="2"/>
    </row>
    <row r="776" spans="1:21" x14ac:dyDescent="0.3">
      <c r="A776" t="s">
        <v>2301</v>
      </c>
      <c r="B776">
        <v>1</v>
      </c>
      <c r="C776" t="s">
        <v>146</v>
      </c>
      <c r="D776" t="str">
        <f t="shared" si="36"/>
        <v>1000000000</v>
      </c>
      <c r="E776" s="2">
        <v>1000000000</v>
      </c>
      <c r="F776" s="4">
        <v>44328</v>
      </c>
      <c r="G776">
        <f t="shared" si="37"/>
        <v>2021</v>
      </c>
      <c r="H776" t="s">
        <v>20</v>
      </c>
      <c r="I776" t="s">
        <v>1072</v>
      </c>
      <c r="J776" t="s">
        <v>22</v>
      </c>
      <c r="K776" t="s">
        <v>23</v>
      </c>
      <c r="L776">
        <v>2016</v>
      </c>
      <c r="M776" t="s">
        <v>2302</v>
      </c>
      <c r="N776" t="str" cm="1">
        <f t="array" ref="N776">_xlfn.IFS(RIGHT(M776,1)="B",SUBSTITUTE(M776,"B","000000000"),RIGHT(M776,1)="M",SUBSTITUTE(M776,"M","000000"))</f>
        <v>$337000000</v>
      </c>
      <c r="O776" s="1" t="str">
        <f t="shared" si="38"/>
        <v>337000000</v>
      </c>
      <c r="P776" s="10">
        <v>337000000</v>
      </c>
      <c r="Q776" t="s">
        <v>2303</v>
      </c>
      <c r="R776" s="2" t="str" cm="1">
        <f t="array" ref="R776:T776">_xlfn.TEXTSPLIT(Q776,",")</f>
        <v>Flagship Pioneering</v>
      </c>
      <c r="S776" s="2" t="str">
        <v xml:space="preserve"> Alexandria Venture Investments</v>
      </c>
      <c r="T776" s="2" t="str">
        <v xml:space="preserve"> Investment Corporation of Dubai</v>
      </c>
      <c r="U776" s="2"/>
    </row>
    <row r="777" spans="1:21" x14ac:dyDescent="0.3">
      <c r="A777" t="s">
        <v>2304</v>
      </c>
      <c r="B777">
        <v>1</v>
      </c>
      <c r="C777" t="s">
        <v>146</v>
      </c>
      <c r="D777" t="str">
        <f t="shared" si="36"/>
        <v>1000000000</v>
      </c>
      <c r="E777" s="2">
        <v>1000000000</v>
      </c>
      <c r="F777" s="4">
        <v>44532</v>
      </c>
      <c r="G777">
        <f t="shared" si="37"/>
        <v>2021</v>
      </c>
      <c r="H777" t="s">
        <v>27</v>
      </c>
      <c r="I777" t="s">
        <v>133</v>
      </c>
      <c r="J777" t="s">
        <v>22</v>
      </c>
      <c r="K777" t="s">
        <v>23</v>
      </c>
      <c r="L777">
        <v>2021</v>
      </c>
      <c r="M777" t="s">
        <v>2305</v>
      </c>
      <c r="N777" t="str" cm="1">
        <f t="array" ref="N777">_xlfn.IFS(RIGHT(M777,1)="B",SUBSTITUTE(M777,"B","000000000"),RIGHT(M777,1)="M",SUBSTITUTE(M777,"M","000000"))</f>
        <v>$430000000</v>
      </c>
      <c r="O777" s="1" t="str">
        <f t="shared" si="38"/>
        <v>430000000</v>
      </c>
      <c r="P777" s="10">
        <v>430000000</v>
      </c>
      <c r="Q777" t="s">
        <v>2306</v>
      </c>
      <c r="R777" s="2" t="str" cm="1">
        <f t="array" ref="R777:T777">_xlfn.TEXTSPLIT(Q777,",")</f>
        <v>GGV Capital</v>
      </c>
      <c r="S777" s="2" t="str">
        <v xml:space="preserve"> Tiger Global Management</v>
      </c>
      <c r="T777" s="2" t="str">
        <v xml:space="preserve"> Greycroft</v>
      </c>
      <c r="U777" s="2"/>
    </row>
    <row r="778" spans="1:21" x14ac:dyDescent="0.3">
      <c r="A778" t="s">
        <v>2307</v>
      </c>
      <c r="B778">
        <v>1</v>
      </c>
      <c r="C778" t="s">
        <v>146</v>
      </c>
      <c r="D778" t="str">
        <f t="shared" si="36"/>
        <v>1000000000</v>
      </c>
      <c r="E778" s="2">
        <v>1000000000</v>
      </c>
      <c r="F778" s="4">
        <v>44600</v>
      </c>
      <c r="G778">
        <f t="shared" si="37"/>
        <v>2022</v>
      </c>
      <c r="H778" t="s">
        <v>27</v>
      </c>
      <c r="I778" t="s">
        <v>88</v>
      </c>
      <c r="J778" t="s">
        <v>89</v>
      </c>
      <c r="K778" t="s">
        <v>15</v>
      </c>
      <c r="L778">
        <v>2015</v>
      </c>
      <c r="M778" t="s">
        <v>134</v>
      </c>
      <c r="N778" t="str" cm="1">
        <f t="array" ref="N778">_xlfn.IFS(RIGHT(M778,1)="B",SUBSTITUTE(M778,"B","000000000"),RIGHT(M778,1)="M",SUBSTITUTE(M778,"M","000000"))</f>
        <v>$427000000</v>
      </c>
      <c r="O778" s="1" t="str">
        <f t="shared" si="38"/>
        <v>427000000</v>
      </c>
      <c r="P778" s="10">
        <v>427000000</v>
      </c>
      <c r="Q778" t="s">
        <v>2308</v>
      </c>
      <c r="R778" s="2" t="str" cm="1">
        <f t="array" ref="R778:T778">_xlfn.TEXTSPLIT(Q778,",")</f>
        <v>Jungle Ventures</v>
      </c>
      <c r="S778" s="2" t="str">
        <v xml:space="preserve"> Helion Venture Partners</v>
      </c>
      <c r="T778" s="2" t="str">
        <v xml:space="preserve"> INGKA Investments</v>
      </c>
      <c r="U778" s="2"/>
    </row>
    <row r="779" spans="1:21" x14ac:dyDescent="0.3">
      <c r="A779" t="s">
        <v>2309</v>
      </c>
      <c r="B779">
        <v>1</v>
      </c>
      <c r="C779" t="s">
        <v>146</v>
      </c>
      <c r="D779" t="str">
        <f t="shared" si="36"/>
        <v>1000000000</v>
      </c>
      <c r="E779" s="2">
        <v>1000000000</v>
      </c>
      <c r="F779" s="4">
        <v>44539</v>
      </c>
      <c r="G779">
        <f t="shared" si="37"/>
        <v>2021</v>
      </c>
      <c r="H779" t="s">
        <v>27</v>
      </c>
      <c r="I779" t="s">
        <v>1568</v>
      </c>
      <c r="J779" t="s">
        <v>256</v>
      </c>
      <c r="K779" t="s">
        <v>23</v>
      </c>
      <c r="L779">
        <v>2020</v>
      </c>
      <c r="M779" t="s">
        <v>1619</v>
      </c>
      <c r="N779" t="str" cm="1">
        <f t="array" ref="N779">_xlfn.IFS(RIGHT(M779,1)="B",SUBSTITUTE(M779,"B","000000000"),RIGHT(M779,1)="M",SUBSTITUTE(M779,"M","000000"))</f>
        <v>$345000000</v>
      </c>
      <c r="O779" s="1" t="str">
        <f t="shared" si="38"/>
        <v>345000000</v>
      </c>
      <c r="P779" s="10">
        <v>345000000</v>
      </c>
      <c r="Q779" t="s">
        <v>2310</v>
      </c>
      <c r="R779" s="2" t="str" cm="1">
        <f t="array" ref="R779:T779">_xlfn.TEXTSPLIT(Q779,",")</f>
        <v>SoftBank Latin America Fund</v>
      </c>
      <c r="S779" s="2" t="str">
        <v xml:space="preserve"> Advent International</v>
      </c>
      <c r="T779" s="2" t="str">
        <v xml:space="preserve"> Balderton Capital</v>
      </c>
      <c r="U779" s="2"/>
    </row>
    <row r="780" spans="1:21" x14ac:dyDescent="0.3">
      <c r="A780" t="s">
        <v>2311</v>
      </c>
      <c r="B780">
        <v>1</v>
      </c>
      <c r="C780" t="s">
        <v>146</v>
      </c>
      <c r="D780" t="str">
        <f t="shared" si="36"/>
        <v>1000000000</v>
      </c>
      <c r="E780" s="2">
        <v>1000000000</v>
      </c>
      <c r="F780" s="4">
        <v>44411</v>
      </c>
      <c r="G780">
        <f t="shared" si="37"/>
        <v>2021</v>
      </c>
      <c r="H780" t="s">
        <v>45</v>
      </c>
      <c r="I780" t="s">
        <v>34</v>
      </c>
      <c r="J780" t="s">
        <v>22</v>
      </c>
      <c r="K780" t="s">
        <v>23</v>
      </c>
      <c r="L780">
        <v>2012</v>
      </c>
      <c r="M780" t="s">
        <v>1707</v>
      </c>
      <c r="N780" t="str" cm="1">
        <f t="array" ref="N780">_xlfn.IFS(RIGHT(M780,1)="B",SUBSTITUTE(M780,"B","000000000"),RIGHT(M780,1)="M",SUBSTITUTE(M780,"M","000000"))</f>
        <v>$281000000</v>
      </c>
      <c r="O780" s="1" t="str">
        <f t="shared" si="38"/>
        <v>281000000</v>
      </c>
      <c r="P780" s="10">
        <v>281000000</v>
      </c>
      <c r="Q780" t="s">
        <v>2312</v>
      </c>
      <c r="R780" s="2" t="str" cm="1">
        <f t="array" ref="R780:T780">_xlfn.TEXTSPLIT(Q780,",")</f>
        <v>Qualcomm Ventures</v>
      </c>
      <c r="S780" s="2" t="str">
        <v xml:space="preserve"> Accel</v>
      </c>
      <c r="T780" s="2" t="str">
        <v xml:space="preserve"> Canaan Partners</v>
      </c>
      <c r="U780" s="2"/>
    </row>
    <row r="781" spans="1:21" x14ac:dyDescent="0.3">
      <c r="A781" t="s">
        <v>2313</v>
      </c>
      <c r="B781">
        <v>1</v>
      </c>
      <c r="C781" t="s">
        <v>146</v>
      </c>
      <c r="D781" t="str">
        <f t="shared" si="36"/>
        <v>1000000000</v>
      </c>
      <c r="E781" s="2">
        <v>1000000000</v>
      </c>
      <c r="F781" s="4">
        <v>44510</v>
      </c>
      <c r="G781">
        <f t="shared" si="37"/>
        <v>2021</v>
      </c>
      <c r="H781" t="s">
        <v>27</v>
      </c>
      <c r="I781" t="s">
        <v>272</v>
      </c>
      <c r="J781" t="s">
        <v>89</v>
      </c>
      <c r="K781" t="s">
        <v>15</v>
      </c>
      <c r="L781">
        <v>2015</v>
      </c>
      <c r="M781" t="s">
        <v>1303</v>
      </c>
      <c r="N781" t="str" cm="1">
        <f t="array" ref="N781">_xlfn.IFS(RIGHT(M781,1)="B",SUBSTITUTE(M781,"B","000000000"),RIGHT(M781,1)="M",SUBSTITUTE(M781,"M","000000"))</f>
        <v>$310000000</v>
      </c>
      <c r="O781" s="1" t="str">
        <f t="shared" si="38"/>
        <v>310000000</v>
      </c>
      <c r="P781" s="10">
        <v>310000000</v>
      </c>
      <c r="Q781" t="s">
        <v>2314</v>
      </c>
      <c r="R781" s="2" t="str" cm="1">
        <f t="array" ref="R781:T781">_xlfn.TEXTSPLIT(Q781,",")</f>
        <v>L'Occitane</v>
      </c>
      <c r="S781" s="2" t="str">
        <v xml:space="preserve"> Trifecta Capital</v>
      </c>
      <c r="T781" s="2" t="str">
        <v xml:space="preserve"> Bessemer Venture Partners</v>
      </c>
      <c r="U781" s="2"/>
    </row>
    <row r="782" spans="1:21" x14ac:dyDescent="0.3">
      <c r="A782" t="s">
        <v>2315</v>
      </c>
      <c r="B782">
        <v>1</v>
      </c>
      <c r="C782" t="s">
        <v>146</v>
      </c>
      <c r="D782" t="str">
        <f t="shared" si="36"/>
        <v>1000000000</v>
      </c>
      <c r="E782" s="2">
        <v>1000000000</v>
      </c>
      <c r="F782" s="4">
        <v>44349</v>
      </c>
      <c r="G782">
        <f t="shared" si="37"/>
        <v>2021</v>
      </c>
      <c r="H782" t="s">
        <v>27</v>
      </c>
      <c r="I782" t="s">
        <v>2316</v>
      </c>
      <c r="J782" t="s">
        <v>1269</v>
      </c>
      <c r="K782" t="s">
        <v>40</v>
      </c>
      <c r="L782">
        <v>2013</v>
      </c>
      <c r="M782" t="s">
        <v>2302</v>
      </c>
      <c r="N782" t="str" cm="1">
        <f t="array" ref="N782">_xlfn.IFS(RIGHT(M782,1)="B",SUBSTITUTE(M782,"B","000000000"),RIGHT(M782,1)="M",SUBSTITUTE(M782,"M","000000"))</f>
        <v>$337000000</v>
      </c>
      <c r="O782" s="1" t="str">
        <f t="shared" si="38"/>
        <v>337000000</v>
      </c>
      <c r="P782" s="10">
        <v>337000000</v>
      </c>
      <c r="Q782" t="s">
        <v>2317</v>
      </c>
      <c r="R782" s="2" t="str" cm="1">
        <f t="array" ref="R782:T782">_xlfn.TEXTSPLIT(Q782,",")</f>
        <v>Kinnevik</v>
      </c>
      <c r="S782" s="2" t="str">
        <v xml:space="preserve"> Softbank Group</v>
      </c>
      <c r="T782" s="2" t="str">
        <v xml:space="preserve"> Prosus Ventures</v>
      </c>
      <c r="U782" s="2"/>
    </row>
    <row r="783" spans="1:21" x14ac:dyDescent="0.3">
      <c r="A783" t="s">
        <v>2318</v>
      </c>
      <c r="B783">
        <v>1</v>
      </c>
      <c r="C783" t="s">
        <v>146</v>
      </c>
      <c r="D783" t="str">
        <f t="shared" si="36"/>
        <v>1000000000</v>
      </c>
      <c r="E783" s="2">
        <v>1000000000</v>
      </c>
      <c r="F783" s="4">
        <v>44439</v>
      </c>
      <c r="G783">
        <f t="shared" si="37"/>
        <v>2021</v>
      </c>
      <c r="H783" t="s">
        <v>45</v>
      </c>
      <c r="I783" t="s">
        <v>2319</v>
      </c>
      <c r="J783" t="s">
        <v>22</v>
      </c>
      <c r="K783" t="s">
        <v>23</v>
      </c>
      <c r="L783">
        <v>2018</v>
      </c>
      <c r="M783" t="s">
        <v>2320</v>
      </c>
      <c r="N783" t="str" cm="1">
        <f t="array" ref="N783">_xlfn.IFS(RIGHT(M783,1)="B",SUBSTITUTE(M783,"B","000000000"),RIGHT(M783,1)="M",SUBSTITUTE(M783,"M","000000"))</f>
        <v>$124000000</v>
      </c>
      <c r="O783" s="1" t="str">
        <f t="shared" si="38"/>
        <v>124000000</v>
      </c>
      <c r="P783" s="10">
        <v>124000000</v>
      </c>
      <c r="Q783" t="s">
        <v>2321</v>
      </c>
      <c r="R783" s="2" t="str" cm="1">
        <f t="array" ref="R783:T783">_xlfn.TEXTSPLIT(Q783,",")</f>
        <v>Pantera Capital</v>
      </c>
      <c r="S783" s="2" t="str">
        <v xml:space="preserve"> Polychain Capital</v>
      </c>
      <c r="T783" s="2" t="str">
        <v xml:space="preserve"> Lightspeed Venture Partners</v>
      </c>
      <c r="U783" s="2"/>
    </row>
    <row r="784" spans="1:21" x14ac:dyDescent="0.3">
      <c r="A784" t="s">
        <v>2322</v>
      </c>
      <c r="B784">
        <v>1</v>
      </c>
      <c r="C784" t="s">
        <v>146</v>
      </c>
      <c r="D784" t="str">
        <f t="shared" si="36"/>
        <v>1000000000</v>
      </c>
      <c r="E784" s="2">
        <v>1000000000</v>
      </c>
      <c r="F784" s="4">
        <v>44592</v>
      </c>
      <c r="G784">
        <f t="shared" si="37"/>
        <v>2022</v>
      </c>
      <c r="H784" t="s">
        <v>33</v>
      </c>
      <c r="I784" t="s">
        <v>34</v>
      </c>
      <c r="J784" t="s">
        <v>22</v>
      </c>
      <c r="K784" t="s">
        <v>23</v>
      </c>
      <c r="L784">
        <v>2021</v>
      </c>
      <c r="M784" t="s">
        <v>2323</v>
      </c>
      <c r="N784" t="str" cm="1">
        <f t="array" ref="N784">_xlfn.IFS(RIGHT(M784,1)="B",SUBSTITUTE(M784,"B","000000000"),RIGHT(M784,1)="M",SUBSTITUTE(M784,"M","000000"))</f>
        <v>$118000000</v>
      </c>
      <c r="O784" s="1" t="str">
        <f t="shared" si="38"/>
        <v>118000000</v>
      </c>
      <c r="P784" s="10">
        <v>118000000</v>
      </c>
      <c r="Q784" t="s">
        <v>2324</v>
      </c>
      <c r="R784" s="2" t="str" cm="1">
        <f t="array" ref="R784:T784">_xlfn.TEXTSPLIT(Q784,",")</f>
        <v>Paradigm</v>
      </c>
      <c r="S784" s="2" t="str">
        <v xml:space="preserve"> Andreessen Horowitz</v>
      </c>
      <c r="T784" s="2" t="str">
        <v xml:space="preserve"> Jump Capital</v>
      </c>
      <c r="U784" s="2"/>
    </row>
    <row r="785" spans="1:21" x14ac:dyDescent="0.3">
      <c r="A785" t="s">
        <v>2325</v>
      </c>
      <c r="B785">
        <v>1</v>
      </c>
      <c r="C785" t="s">
        <v>146</v>
      </c>
      <c r="D785" t="str">
        <f t="shared" si="36"/>
        <v>1000000000</v>
      </c>
      <c r="E785" s="2">
        <v>1000000000</v>
      </c>
      <c r="F785" s="4">
        <v>44281</v>
      </c>
      <c r="G785">
        <f t="shared" si="37"/>
        <v>2021</v>
      </c>
      <c r="H785" t="s">
        <v>33</v>
      </c>
      <c r="I785" t="s">
        <v>34</v>
      </c>
      <c r="J785" t="s">
        <v>22</v>
      </c>
      <c r="K785" t="s">
        <v>23</v>
      </c>
      <c r="L785">
        <v>2016</v>
      </c>
      <c r="M785" t="s">
        <v>1821</v>
      </c>
      <c r="N785" t="str" cm="1">
        <f t="array" ref="N785">_xlfn.IFS(RIGHT(M785,1)="B",SUBSTITUTE(M785,"B","000000000"),RIGHT(M785,1)="M",SUBSTITUTE(M785,"M","000000"))</f>
        <v>$161000000</v>
      </c>
      <c r="O785" s="1" t="str">
        <f t="shared" si="38"/>
        <v>161000000</v>
      </c>
      <c r="P785" s="10">
        <v>161000000</v>
      </c>
      <c r="Q785" t="s">
        <v>2326</v>
      </c>
      <c r="R785" s="2" t="str" cm="1">
        <f t="array" ref="R785:T785">_xlfn.TEXTSPLIT(Q785,",")</f>
        <v>Index Ventures</v>
      </c>
      <c r="S785" s="2" t="str">
        <v xml:space="preserve"> Sequoia Capital</v>
      </c>
      <c r="T785" s="2" t="str">
        <v xml:space="preserve"> Bezos Expeditions</v>
      </c>
      <c r="U785" s="2"/>
    </row>
    <row r="786" spans="1:21" x14ac:dyDescent="0.3">
      <c r="A786" t="s">
        <v>2327</v>
      </c>
      <c r="B786">
        <v>1</v>
      </c>
      <c r="C786" t="s">
        <v>146</v>
      </c>
      <c r="D786" t="str">
        <f t="shared" si="36"/>
        <v>1000000000</v>
      </c>
      <c r="E786" s="2">
        <v>1000000000</v>
      </c>
      <c r="F786" s="4">
        <v>44390</v>
      </c>
      <c r="G786">
        <f t="shared" si="37"/>
        <v>2021</v>
      </c>
      <c r="H786" t="s">
        <v>129</v>
      </c>
      <c r="I786" t="s">
        <v>1072</v>
      </c>
      <c r="J786" t="s">
        <v>22</v>
      </c>
      <c r="K786" t="s">
        <v>23</v>
      </c>
      <c r="L786">
        <v>2019</v>
      </c>
      <c r="M786" t="s">
        <v>1494</v>
      </c>
      <c r="N786" t="str" cm="1">
        <f t="array" ref="N786">_xlfn.IFS(RIGHT(M786,1)="B",SUBSTITUTE(M786,"B","000000000"),RIGHT(M786,1)="M",SUBSTITUTE(M786,"M","000000"))</f>
        <v>$315000000</v>
      </c>
      <c r="O786" s="1" t="str">
        <f t="shared" si="38"/>
        <v>315000000</v>
      </c>
      <c r="P786" s="10">
        <v>315000000</v>
      </c>
      <c r="Q786" t="s">
        <v>2328</v>
      </c>
      <c r="R786" s="2" t="str" cm="1">
        <f t="array" ref="R786:T786">_xlfn.TEXTSPLIT(Q786,",")</f>
        <v>Newpath Partners</v>
      </c>
      <c r="S786" s="2" t="str">
        <v xml:space="preserve"> Google Ventures</v>
      </c>
      <c r="T786" s="2" t="str">
        <v xml:space="preserve"> F-Prime Capital</v>
      </c>
      <c r="U786" s="2"/>
    </row>
    <row r="787" spans="1:21" x14ac:dyDescent="0.3">
      <c r="A787" t="s">
        <v>2329</v>
      </c>
      <c r="B787">
        <v>1</v>
      </c>
      <c r="C787" t="s">
        <v>146</v>
      </c>
      <c r="D787" t="str">
        <f t="shared" si="36"/>
        <v>1000000000</v>
      </c>
      <c r="E787" s="2">
        <v>1000000000</v>
      </c>
      <c r="F787" s="4">
        <v>44244</v>
      </c>
      <c r="G787">
        <f t="shared" si="37"/>
        <v>2021</v>
      </c>
      <c r="H787" t="s">
        <v>33</v>
      </c>
      <c r="I787" t="s">
        <v>133</v>
      </c>
      <c r="J787" t="s">
        <v>22</v>
      </c>
      <c r="K787" t="s">
        <v>23</v>
      </c>
      <c r="L787">
        <v>2008</v>
      </c>
      <c r="M787" t="s">
        <v>2330</v>
      </c>
      <c r="N787" t="str" cm="1">
        <f t="array" ref="N787">_xlfn.IFS(RIGHT(M787,1)="B",SUBSTITUTE(M787,"B","000000000"),RIGHT(M787,1)="M",SUBSTITUTE(M787,"M","000000"))</f>
        <v>$309000000</v>
      </c>
      <c r="O787" s="1" t="str">
        <f t="shared" si="38"/>
        <v>309000000</v>
      </c>
      <c r="P787" s="10">
        <v>309000000</v>
      </c>
      <c r="Q787" t="s">
        <v>2331</v>
      </c>
      <c r="R787" s="2" t="str" cm="1">
        <f t="array" ref="R787:T787">_xlfn.TEXTSPLIT(Q787,",")</f>
        <v>Accel</v>
      </c>
      <c r="S787" s="2" t="str">
        <v xml:space="preserve"> Greycroft</v>
      </c>
      <c r="T787" s="2" t="str">
        <v xml:space="preserve"> Advancit Capital</v>
      </c>
      <c r="U787" s="2"/>
    </row>
    <row r="788" spans="1:21" x14ac:dyDescent="0.3">
      <c r="A788" t="s">
        <v>2332</v>
      </c>
      <c r="B788">
        <v>1</v>
      </c>
      <c r="C788" t="s">
        <v>146</v>
      </c>
      <c r="D788" t="str">
        <f t="shared" si="36"/>
        <v>1000000000</v>
      </c>
      <c r="E788" s="2">
        <v>1000000000</v>
      </c>
      <c r="F788" s="4">
        <v>44028</v>
      </c>
      <c r="G788">
        <f t="shared" si="37"/>
        <v>2020</v>
      </c>
      <c r="H788" t="s">
        <v>66</v>
      </c>
      <c r="I788" t="s">
        <v>627</v>
      </c>
      <c r="J788" t="s">
        <v>22</v>
      </c>
      <c r="K788" t="s">
        <v>23</v>
      </c>
      <c r="L788">
        <v>2012</v>
      </c>
      <c r="M788" t="s">
        <v>2333</v>
      </c>
      <c r="N788" t="str" cm="1">
        <f t="array" ref="N788">_xlfn.IFS(RIGHT(M788,1)="B",SUBSTITUTE(M788,"B","000000000"),RIGHT(M788,1)="M",SUBSTITUTE(M788,"M","000000"))</f>
        <v>$347000000</v>
      </c>
      <c r="O788" s="1" t="str">
        <f t="shared" si="38"/>
        <v>347000000</v>
      </c>
      <c r="P788" s="10">
        <v>347000000</v>
      </c>
      <c r="Q788" t="s">
        <v>2334</v>
      </c>
      <c r="R788" s="2" t="str" cm="1">
        <f t="array" ref="R788:T788">_xlfn.TEXTSPLIT(Q788,",")</f>
        <v>Madrona Venture Group</v>
      </c>
      <c r="S788" s="2" t="str">
        <v xml:space="preserve"> Kleiner Perkins Caufield &amp; Byers</v>
      </c>
      <c r="T788" s="2" t="str">
        <v xml:space="preserve"> Highland Capital Partners</v>
      </c>
      <c r="U788" s="2"/>
    </row>
    <row r="789" spans="1:21" x14ac:dyDescent="0.3">
      <c r="A789" t="s">
        <v>2335</v>
      </c>
      <c r="B789">
        <v>1</v>
      </c>
      <c r="C789" t="s">
        <v>146</v>
      </c>
      <c r="D789" t="str">
        <f t="shared" si="36"/>
        <v>1000000000</v>
      </c>
      <c r="E789" s="2">
        <v>1000000000</v>
      </c>
      <c r="F789" s="4">
        <v>44378</v>
      </c>
      <c r="G789">
        <f t="shared" si="37"/>
        <v>2021</v>
      </c>
      <c r="H789" t="s">
        <v>57</v>
      </c>
      <c r="I789" t="s">
        <v>2336</v>
      </c>
      <c r="J789" t="s">
        <v>2337</v>
      </c>
      <c r="K789" t="s">
        <v>40</v>
      </c>
      <c r="L789">
        <v>2019</v>
      </c>
      <c r="M789" t="s">
        <v>1390</v>
      </c>
      <c r="N789" t="str" cm="1">
        <f t="array" ref="N789">_xlfn.IFS(RIGHT(M789,1)="B",SUBSTITUTE(M789,"B","000000000"),RIGHT(M789,1)="M",SUBSTITUTE(M789,"M","000000"))</f>
        <v>$380000000</v>
      </c>
      <c r="O789" s="1" t="str">
        <f t="shared" si="38"/>
        <v>380000000</v>
      </c>
      <c r="P789" s="10">
        <v>380000000</v>
      </c>
      <c r="Q789" t="s">
        <v>2338</v>
      </c>
      <c r="R789" s="2" t="str" cm="1">
        <f t="array" ref="R789:T789">_xlfn.TEXTSPLIT(Q789,",")</f>
        <v>Partech Partners</v>
      </c>
      <c r="S789" s="2" t="str">
        <v xml:space="preserve"> Index Ventures</v>
      </c>
      <c r="T789" s="2" t="str">
        <v xml:space="preserve"> Quadrille Capital</v>
      </c>
      <c r="U789" s="2"/>
    </row>
    <row r="790" spans="1:21" x14ac:dyDescent="0.3">
      <c r="A790" t="s">
        <v>2339</v>
      </c>
      <c r="B790">
        <v>1</v>
      </c>
      <c r="C790" t="s">
        <v>146</v>
      </c>
      <c r="D790" t="str">
        <f t="shared" si="36"/>
        <v>1000000000</v>
      </c>
      <c r="E790" s="2">
        <v>1000000000</v>
      </c>
      <c r="F790" s="4">
        <v>44573</v>
      </c>
      <c r="G790">
        <f t="shared" si="37"/>
        <v>2022</v>
      </c>
      <c r="H790" t="s">
        <v>45</v>
      </c>
      <c r="I790" t="s">
        <v>548</v>
      </c>
      <c r="J790" t="s">
        <v>22</v>
      </c>
      <c r="K790" t="s">
        <v>23</v>
      </c>
      <c r="L790">
        <v>2017</v>
      </c>
      <c r="M790" t="s">
        <v>2291</v>
      </c>
      <c r="N790" t="str" cm="1">
        <f t="array" ref="N790">_xlfn.IFS(RIGHT(M790,1)="B",SUBSTITUTE(M790,"B","000000000"),RIGHT(M790,1)="M",SUBSTITUTE(M790,"M","000000"))</f>
        <v>$189000000</v>
      </c>
      <c r="O790" s="1" t="str">
        <f t="shared" si="38"/>
        <v>189000000</v>
      </c>
      <c r="P790" s="10">
        <v>189000000</v>
      </c>
      <c r="Q790" t="s">
        <v>2340</v>
      </c>
      <c r="R790" s="2" t="str" cm="1">
        <f t="array" ref="R790:T790">_xlfn.TEXTSPLIT(Q790,",")</f>
        <v>Mayfield</v>
      </c>
      <c r="S790" s="2" t="str">
        <v xml:space="preserve"> Madrona Venture Group</v>
      </c>
      <c r="T790" s="2" t="str">
        <v xml:space="preserve"> Tiger Global Management</v>
      </c>
      <c r="U790" s="2"/>
    </row>
    <row r="791" spans="1:21" x14ac:dyDescent="0.3">
      <c r="A791" t="s">
        <v>2341</v>
      </c>
      <c r="B791">
        <v>1</v>
      </c>
      <c r="C791" t="s">
        <v>146</v>
      </c>
      <c r="D791" t="str">
        <f t="shared" si="36"/>
        <v>1000000000</v>
      </c>
      <c r="E791" s="2">
        <v>1000000000</v>
      </c>
      <c r="F791" s="4">
        <v>44371</v>
      </c>
      <c r="G791">
        <f t="shared" si="37"/>
        <v>2021</v>
      </c>
      <c r="H791" t="s">
        <v>892</v>
      </c>
      <c r="I791" t="s">
        <v>28</v>
      </c>
      <c r="J791" t="s">
        <v>14</v>
      </c>
      <c r="K791" t="s">
        <v>15</v>
      </c>
      <c r="L791">
        <v>2019</v>
      </c>
      <c r="M791" t="s">
        <v>1636</v>
      </c>
      <c r="N791" t="str" cm="1">
        <f t="array" ref="N791">_xlfn.IFS(RIGHT(M791,1)="B",SUBSTITUTE(M791,"B","000000000"),RIGHT(M791,1)="M",SUBSTITUTE(M791,"M","000000"))</f>
        <v>$300000000</v>
      </c>
      <c r="O791" s="1" t="str">
        <f t="shared" si="38"/>
        <v>300000000</v>
      </c>
      <c r="P791" s="10">
        <v>300000000</v>
      </c>
      <c r="Q791" t="s">
        <v>2342</v>
      </c>
      <c r="R791" s="2" t="str" cm="1">
        <f t="array" ref="R791:T791">_xlfn.TEXTSPLIT(Q791,",")</f>
        <v>IDG Capital</v>
      </c>
      <c r="S791" s="2" t="str">
        <v xml:space="preserve"> ZhenFund</v>
      </c>
      <c r="T791" s="2" t="str">
        <v xml:space="preserve"> Sequoia Capital China</v>
      </c>
      <c r="U791" s="2"/>
    </row>
    <row r="792" spans="1:21" x14ac:dyDescent="0.3">
      <c r="A792" t="s">
        <v>2343</v>
      </c>
      <c r="B792">
        <v>1</v>
      </c>
      <c r="C792" t="s">
        <v>146</v>
      </c>
      <c r="D792" t="str">
        <f t="shared" si="36"/>
        <v>1000000000</v>
      </c>
      <c r="E792" s="2">
        <v>1000000000</v>
      </c>
      <c r="F792" s="4">
        <v>44230</v>
      </c>
      <c r="G792">
        <f t="shared" si="37"/>
        <v>2021</v>
      </c>
      <c r="H792" t="s">
        <v>45</v>
      </c>
      <c r="I792" t="s">
        <v>157</v>
      </c>
      <c r="J792" t="s">
        <v>22</v>
      </c>
      <c r="K792" t="s">
        <v>23</v>
      </c>
      <c r="L792">
        <v>2008</v>
      </c>
      <c r="M792" t="s">
        <v>2103</v>
      </c>
      <c r="N792" t="str" cm="1">
        <f t="array" ref="N792">_xlfn.IFS(RIGHT(M792,1)="B",SUBSTITUTE(M792,"B","000000000"),RIGHT(M792,1)="M",SUBSTITUTE(M792,"M","000000"))</f>
        <v>$264000000</v>
      </c>
      <c r="O792" s="1" t="str">
        <f t="shared" si="38"/>
        <v>264000000</v>
      </c>
      <c r="P792" s="10">
        <v>264000000</v>
      </c>
      <c r="Q792" t="s">
        <v>2344</v>
      </c>
      <c r="R792" s="2" t="str" cm="1">
        <f t="array" ref="R792:T792">_xlfn.TEXTSPLIT(Q792,",")</f>
        <v>Georgian Partners</v>
      </c>
      <c r="S792" s="2" t="str">
        <v xml:space="preserve"> Silver Lake</v>
      </c>
      <c r="T792" s="2" t="str">
        <v xml:space="preserve"> Presidio Ventures</v>
      </c>
      <c r="U792" s="2"/>
    </row>
    <row r="793" spans="1:21" x14ac:dyDescent="0.3">
      <c r="A793" t="s">
        <v>2345</v>
      </c>
      <c r="B793">
        <v>1</v>
      </c>
      <c r="C793" t="s">
        <v>146</v>
      </c>
      <c r="D793" t="str">
        <f t="shared" si="36"/>
        <v>1000000000</v>
      </c>
      <c r="E793" s="2">
        <v>1000000000</v>
      </c>
      <c r="F793" s="4">
        <v>44417</v>
      </c>
      <c r="G793">
        <f t="shared" si="37"/>
        <v>2021</v>
      </c>
      <c r="H793" t="s">
        <v>87</v>
      </c>
      <c r="I793" t="s">
        <v>272</v>
      </c>
      <c r="J793" t="s">
        <v>89</v>
      </c>
      <c r="K793" t="s">
        <v>15</v>
      </c>
      <c r="L793">
        <v>2015</v>
      </c>
      <c r="M793" t="s">
        <v>2346</v>
      </c>
      <c r="N793" t="str" cm="1">
        <f t="array" ref="N793">_xlfn.IFS(RIGHT(M793,1)="B",SUBSTITUTE(M793,"B","000000000"),RIGHT(M793,1)="M",SUBSTITUTE(M793,"M","000000"))</f>
        <v>$194000000</v>
      </c>
      <c r="O793" s="1" t="str">
        <f t="shared" si="38"/>
        <v>194000000</v>
      </c>
      <c r="P793" s="10">
        <v>194000000</v>
      </c>
      <c r="Q793" t="s">
        <v>2312</v>
      </c>
      <c r="R793" s="2" t="str" cm="1">
        <f t="array" ref="R793:T793">_xlfn.TEXTSPLIT(Q793,",")</f>
        <v>Qualcomm Ventures</v>
      </c>
      <c r="S793" s="2" t="str">
        <v xml:space="preserve"> Accel</v>
      </c>
      <c r="T793" s="2" t="str">
        <v xml:space="preserve"> Canaan Partners</v>
      </c>
      <c r="U793" s="2"/>
    </row>
    <row r="794" spans="1:21" x14ac:dyDescent="0.3">
      <c r="A794" t="s">
        <v>2347</v>
      </c>
      <c r="B794">
        <v>1</v>
      </c>
      <c r="C794" t="s">
        <v>146</v>
      </c>
      <c r="D794" t="str">
        <f t="shared" si="36"/>
        <v>1000000000</v>
      </c>
      <c r="E794" s="2">
        <v>1000000000</v>
      </c>
      <c r="F794" s="4">
        <v>44005</v>
      </c>
      <c r="G794">
        <f t="shared" si="37"/>
        <v>2020</v>
      </c>
      <c r="H794" t="s">
        <v>45</v>
      </c>
      <c r="I794" t="s">
        <v>745</v>
      </c>
      <c r="J794" t="s">
        <v>746</v>
      </c>
      <c r="K794" t="s">
        <v>40</v>
      </c>
      <c r="L794">
        <v>1999</v>
      </c>
      <c r="M794" t="s">
        <v>2348</v>
      </c>
      <c r="N794" t="str" cm="1">
        <f t="array" ref="N794">_xlfn.IFS(RIGHT(M794,1)="B",SUBSTITUTE(M794,"B","000000000"),RIGHT(M794,1)="M",SUBSTITUTE(M794,"M","000000"))</f>
        <v>$9000000</v>
      </c>
      <c r="O794" s="1" t="str">
        <f t="shared" si="38"/>
        <v>9000000</v>
      </c>
      <c r="P794" s="10">
        <v>9000000</v>
      </c>
      <c r="Q794" t="s">
        <v>2349</v>
      </c>
      <c r="R794" s="2" t="str" cm="1">
        <f t="array" ref="R794">_xlfn.TEXTSPLIT(Q794,",")</f>
        <v>ICG</v>
      </c>
      <c r="S794" s="2"/>
      <c r="T794" s="2"/>
      <c r="U794" s="2"/>
    </row>
    <row r="795" spans="1:21" x14ac:dyDescent="0.3">
      <c r="A795" t="s">
        <v>2350</v>
      </c>
      <c r="B795">
        <v>1</v>
      </c>
      <c r="C795" t="s">
        <v>146</v>
      </c>
      <c r="D795" t="str">
        <f t="shared" si="36"/>
        <v>1000000000</v>
      </c>
      <c r="E795" s="2">
        <v>1000000000</v>
      </c>
      <c r="F795" s="4">
        <v>44601</v>
      </c>
      <c r="G795">
        <f t="shared" si="37"/>
        <v>2022</v>
      </c>
      <c r="H795" t="s">
        <v>57</v>
      </c>
      <c r="I795" t="s">
        <v>1283</v>
      </c>
      <c r="J795" t="s">
        <v>89</v>
      </c>
      <c r="K795" t="s">
        <v>15</v>
      </c>
      <c r="L795">
        <v>2012</v>
      </c>
      <c r="M795" t="s">
        <v>2351</v>
      </c>
      <c r="N795" t="str" cm="1">
        <f t="array" ref="N795">_xlfn.IFS(RIGHT(M795,1)="B",SUBSTITUTE(M795,"B","000000000"),RIGHT(M795,1)="M",SUBSTITUTE(M795,"M","000000"))</f>
        <v>$573000000</v>
      </c>
      <c r="O795" s="1" t="str">
        <f t="shared" si="38"/>
        <v>573000000</v>
      </c>
      <c r="P795" s="10">
        <v>573000000</v>
      </c>
      <c r="Q795" t="s">
        <v>2352</v>
      </c>
      <c r="R795" s="2" t="str" cm="1">
        <f t="array" ref="R795:T795">_xlfn.TEXTSPLIT(Q795,",")</f>
        <v>Norwest Venture Partners</v>
      </c>
      <c r="S795" s="2" t="str">
        <v xml:space="preserve"> Investcorp</v>
      </c>
      <c r="T795" s="2" t="str">
        <v xml:space="preserve"> Blackstone</v>
      </c>
      <c r="U795" s="2"/>
    </row>
    <row r="796" spans="1:21" x14ac:dyDescent="0.3">
      <c r="A796" t="s">
        <v>2353</v>
      </c>
      <c r="B796">
        <v>1</v>
      </c>
      <c r="C796" t="s">
        <v>146</v>
      </c>
      <c r="D796" t="str">
        <f t="shared" si="36"/>
        <v>1000000000</v>
      </c>
      <c r="E796" s="2">
        <v>1000000000</v>
      </c>
      <c r="F796" s="4">
        <v>42370</v>
      </c>
      <c r="G796">
        <f t="shared" si="37"/>
        <v>2016</v>
      </c>
      <c r="H796" t="s">
        <v>62</v>
      </c>
      <c r="I796" t="s">
        <v>239</v>
      </c>
      <c r="J796" t="s">
        <v>240</v>
      </c>
      <c r="K796" t="s">
        <v>15</v>
      </c>
      <c r="L796">
        <v>2009</v>
      </c>
      <c r="M796" t="s">
        <v>2354</v>
      </c>
      <c r="N796" t="str" cm="1">
        <f t="array" ref="N796">_xlfn.IFS(RIGHT(M796,1)="B",SUBSTITUTE(M796,"B","000000000"),RIGHT(M796,1)="M",SUBSTITUTE(M796,"M","000000"))</f>
        <v>$33000000</v>
      </c>
      <c r="O796" s="1" t="str">
        <f t="shared" si="38"/>
        <v>33000000</v>
      </c>
      <c r="P796" s="10">
        <v>33000000</v>
      </c>
      <c r="Q796" t="s">
        <v>2355</v>
      </c>
      <c r="R796" s="2" t="str" cm="1">
        <f t="array" ref="R796">_xlfn.TEXTSPLIT(Q796,",")</f>
        <v>CDIB Capital</v>
      </c>
      <c r="S796" s="2"/>
      <c r="T796" s="2"/>
      <c r="U796" s="2"/>
    </row>
    <row r="797" spans="1:21" x14ac:dyDescent="0.3">
      <c r="A797" t="s">
        <v>2356</v>
      </c>
      <c r="B797">
        <v>1</v>
      </c>
      <c r="C797" t="s">
        <v>146</v>
      </c>
      <c r="D797" t="str">
        <f t="shared" si="36"/>
        <v>1000000000</v>
      </c>
      <c r="E797" s="2">
        <v>1000000000</v>
      </c>
      <c r="F797" s="4">
        <v>43551</v>
      </c>
      <c r="G797">
        <f t="shared" si="37"/>
        <v>2019</v>
      </c>
      <c r="H797" t="s">
        <v>12</v>
      </c>
      <c r="I797" t="s">
        <v>13</v>
      </c>
      <c r="J797" t="s">
        <v>14</v>
      </c>
      <c r="K797" t="s">
        <v>15</v>
      </c>
      <c r="L797">
        <v>2014</v>
      </c>
      <c r="M797" t="s">
        <v>2357</v>
      </c>
      <c r="N797" t="str" cm="1">
        <f t="array" ref="N797">_xlfn.IFS(RIGHT(M797,1)="B",SUBSTITUTE(M797,"B","000000000"),RIGHT(M797,1)="M",SUBSTITUTE(M797,"M","000000"))</f>
        <v>$787000000</v>
      </c>
      <c r="O797" s="1" t="str">
        <f t="shared" si="38"/>
        <v>787000000</v>
      </c>
      <c r="P797" s="10">
        <v>787000000</v>
      </c>
      <c r="Q797" t="s">
        <v>2358</v>
      </c>
      <c r="R797" s="2" t="str" cm="1">
        <f t="array" ref="R797:T797">_xlfn.TEXTSPLIT(Q797,",")</f>
        <v>Russia-China Investment Fund</v>
      </c>
      <c r="S797" s="2" t="str">
        <v xml:space="preserve"> Tencent Holdings</v>
      </c>
      <c r="T797" s="2" t="str">
        <v xml:space="preserve"> Sequoia Capital China</v>
      </c>
      <c r="U797" s="2"/>
    </row>
    <row r="798" spans="1:21" x14ac:dyDescent="0.3">
      <c r="A798" t="s">
        <v>2359</v>
      </c>
      <c r="B798">
        <v>1</v>
      </c>
      <c r="C798" t="s">
        <v>146</v>
      </c>
      <c r="D798" t="str">
        <f t="shared" si="36"/>
        <v>1000000000</v>
      </c>
      <c r="E798" s="2">
        <v>1000000000</v>
      </c>
      <c r="F798" s="4">
        <v>42936</v>
      </c>
      <c r="G798">
        <f t="shared" si="37"/>
        <v>2017</v>
      </c>
      <c r="H798" t="s">
        <v>87</v>
      </c>
      <c r="I798" t="s">
        <v>13</v>
      </c>
      <c r="J798" t="s">
        <v>14</v>
      </c>
      <c r="K798" t="s">
        <v>15</v>
      </c>
      <c r="L798">
        <v>2012</v>
      </c>
      <c r="M798" t="s">
        <v>2360</v>
      </c>
      <c r="N798" t="str" cm="1">
        <f t="array" ref="N798">_xlfn.IFS(RIGHT(M798,1)="B",SUBSTITUTE(M798,"B","000000000"),RIGHT(M798,1)="M",SUBSTITUTE(M798,"M","000000"))</f>
        <v>$144000000</v>
      </c>
      <c r="O798" s="1" t="str">
        <f t="shared" si="38"/>
        <v>144000000</v>
      </c>
      <c r="P798" s="10">
        <v>144000000</v>
      </c>
      <c r="Q798" t="s">
        <v>2000</v>
      </c>
      <c r="R798" s="2" t="str" cm="1">
        <f t="array" ref="R798:T798">_xlfn.TEXTSPLIT(Q798,",")</f>
        <v>Sequoia Capital China</v>
      </c>
      <c r="S798" s="2" t="str">
        <v xml:space="preserve"> Qiming Venture Partners</v>
      </c>
      <c r="T798" s="2" t="str">
        <v xml:space="preserve"> Tencent Holdings</v>
      </c>
      <c r="U798" s="2"/>
    </row>
    <row r="799" spans="1:21" x14ac:dyDescent="0.3">
      <c r="A799" t="s">
        <v>2361</v>
      </c>
      <c r="B799">
        <v>1</v>
      </c>
      <c r="C799" t="s">
        <v>146</v>
      </c>
      <c r="D799" t="str">
        <f t="shared" si="36"/>
        <v>1000000000</v>
      </c>
      <c r="E799" s="2">
        <v>1000000000</v>
      </c>
      <c r="F799" s="4">
        <v>44362</v>
      </c>
      <c r="G799">
        <f t="shared" si="37"/>
        <v>2021</v>
      </c>
      <c r="H799" t="s">
        <v>45</v>
      </c>
      <c r="I799" t="s">
        <v>34</v>
      </c>
      <c r="J799" t="s">
        <v>22</v>
      </c>
      <c r="K799" t="s">
        <v>23</v>
      </c>
      <c r="L799">
        <v>2017</v>
      </c>
      <c r="M799" t="s">
        <v>2362</v>
      </c>
      <c r="N799" t="str" cm="1">
        <f t="array" ref="N799">_xlfn.IFS(RIGHT(M799,1)="B",SUBSTITUTE(M799,"B","000000000"),RIGHT(M799,1)="M",SUBSTITUTE(M799,"M","000000"))</f>
        <v>$197000000</v>
      </c>
      <c r="O799" s="1" t="str">
        <f t="shared" si="38"/>
        <v>197000000</v>
      </c>
      <c r="P799" s="10">
        <v>197000000</v>
      </c>
      <c r="Q799" t="s">
        <v>2363</v>
      </c>
      <c r="R799" s="2" t="str" cm="1">
        <f t="array" ref="R799:T799">_xlfn.TEXTSPLIT(Q799,",")</f>
        <v>Goodwater Capital</v>
      </c>
      <c r="S799" s="2" t="str">
        <v xml:space="preserve"> Floodgate</v>
      </c>
      <c r="T799" s="2" t="str">
        <v xml:space="preserve"> Founders Fund</v>
      </c>
      <c r="U799" s="2"/>
    </row>
    <row r="800" spans="1:21" x14ac:dyDescent="0.3">
      <c r="A800" t="s">
        <v>2364</v>
      </c>
      <c r="B800">
        <v>1</v>
      </c>
      <c r="C800" t="s">
        <v>146</v>
      </c>
      <c r="D800" t="str">
        <f t="shared" si="36"/>
        <v>1000000000</v>
      </c>
      <c r="E800" s="2">
        <v>1000000000</v>
      </c>
      <c r="F800" s="4">
        <v>44238</v>
      </c>
      <c r="G800">
        <f t="shared" si="37"/>
        <v>2021</v>
      </c>
      <c r="H800" t="s">
        <v>129</v>
      </c>
      <c r="I800" t="s">
        <v>34</v>
      </c>
      <c r="J800" t="s">
        <v>22</v>
      </c>
      <c r="K800" t="s">
        <v>23</v>
      </c>
      <c r="L800">
        <v>2017</v>
      </c>
      <c r="M800" t="s">
        <v>2268</v>
      </c>
      <c r="N800" t="str" cm="1">
        <f t="array" ref="N800">_xlfn.IFS(RIGHT(M800,1)="B",SUBSTITUTE(M800,"B","000000000"),RIGHT(M800,1)="M",SUBSTITUTE(M800,"M","000000"))</f>
        <v>$167000000</v>
      </c>
      <c r="O800" s="1" t="str">
        <f t="shared" si="38"/>
        <v>167000000</v>
      </c>
      <c r="P800" s="10">
        <v>167000000</v>
      </c>
      <c r="Q800" t="s">
        <v>2365</v>
      </c>
      <c r="R800" s="2" t="str" cm="1">
        <f t="array" ref="R800:T800">_xlfn.TEXTSPLIT(Q800,",")</f>
        <v>Kleiner Perkins Caufield &amp; Byers</v>
      </c>
      <c r="S800" s="2" t="str">
        <v xml:space="preserve"> Afore Capital</v>
      </c>
      <c r="T800" s="2" t="str">
        <v xml:space="preserve"> Founders Fund</v>
      </c>
      <c r="U800" s="2"/>
    </row>
    <row r="801" spans="1:21" x14ac:dyDescent="0.3">
      <c r="A801" t="s">
        <v>2366</v>
      </c>
      <c r="B801">
        <v>1</v>
      </c>
      <c r="C801" t="s">
        <v>146</v>
      </c>
      <c r="D801" t="str">
        <f t="shared" si="36"/>
        <v>1000000000</v>
      </c>
      <c r="E801" s="2">
        <v>1000000000</v>
      </c>
      <c r="F801" s="4">
        <v>43358</v>
      </c>
      <c r="G801">
        <f t="shared" si="37"/>
        <v>2018</v>
      </c>
      <c r="H801" t="s">
        <v>173</v>
      </c>
      <c r="I801" t="s">
        <v>98</v>
      </c>
      <c r="J801" t="s">
        <v>14</v>
      </c>
      <c r="K801" t="s">
        <v>15</v>
      </c>
      <c r="L801">
        <v>2011</v>
      </c>
      <c r="M801" t="s">
        <v>2367</v>
      </c>
      <c r="N801" t="str" cm="1">
        <f t="array" ref="N801">_xlfn.IFS(RIGHT(M801,1)="B",SUBSTITUTE(M801,"B","000000000"),RIGHT(M801,1)="M",SUBSTITUTE(M801,"M","000000"))</f>
        <v>$875000000</v>
      </c>
      <c r="O801" s="1" t="str">
        <f t="shared" si="38"/>
        <v>875000000</v>
      </c>
      <c r="P801" s="10">
        <v>875000000</v>
      </c>
      <c r="Q801" t="s">
        <v>2368</v>
      </c>
      <c r="R801" s="2" t="str" cm="1">
        <f t="array" ref="R801:T801">_xlfn.TEXTSPLIT(Q801,",")</f>
        <v>Qiming Venture Partners</v>
      </c>
      <c r="S801" s="2" t="str">
        <v xml:space="preserve"> Yaxia Automobile</v>
      </c>
      <c r="T801" s="2" t="str">
        <v xml:space="preserve"> Far East Horizon</v>
      </c>
      <c r="U801" s="2"/>
    </row>
    <row r="802" spans="1:21" x14ac:dyDescent="0.3">
      <c r="A802" t="s">
        <v>2369</v>
      </c>
      <c r="B802">
        <v>1</v>
      </c>
      <c r="C802" t="s">
        <v>146</v>
      </c>
      <c r="D802" t="str">
        <f t="shared" si="36"/>
        <v>1000000000</v>
      </c>
      <c r="E802" s="2">
        <v>1000000000</v>
      </c>
      <c r="F802" s="4">
        <v>44539</v>
      </c>
      <c r="G802">
        <f t="shared" si="37"/>
        <v>2021</v>
      </c>
      <c r="H802" t="s">
        <v>66</v>
      </c>
      <c r="I802" t="s">
        <v>289</v>
      </c>
      <c r="J802" t="s">
        <v>22</v>
      </c>
      <c r="K802" t="s">
        <v>23</v>
      </c>
      <c r="L802">
        <v>2010</v>
      </c>
      <c r="M802" t="s">
        <v>1448</v>
      </c>
      <c r="N802" t="str" cm="1">
        <f t="array" ref="N802">_xlfn.IFS(RIGHT(M802,1)="B",SUBSTITUTE(M802,"B","000000000"),RIGHT(M802,1)="M",SUBSTITUTE(M802,"M","000000"))</f>
        <v>$236000000</v>
      </c>
      <c r="O802" s="1" t="str">
        <f t="shared" si="38"/>
        <v>236000000</v>
      </c>
      <c r="P802" s="10">
        <v>236000000</v>
      </c>
      <c r="Q802" t="s">
        <v>2370</v>
      </c>
      <c r="R802" s="2" t="str" cm="1">
        <f t="array" ref="R802:T802">_xlfn.TEXTSPLIT(Q802,",")</f>
        <v>Matrix Partners</v>
      </c>
      <c r="S802" s="2" t="str">
        <v xml:space="preserve"> Lightspeed Venture Partners</v>
      </c>
      <c r="T802" s="2" t="str">
        <v xml:space="preserve"> Verizon Ventures</v>
      </c>
      <c r="U802" s="2"/>
    </row>
    <row r="803" spans="1:21" x14ac:dyDescent="0.3">
      <c r="A803" t="s">
        <v>2371</v>
      </c>
      <c r="B803">
        <v>1</v>
      </c>
      <c r="C803" t="s">
        <v>146</v>
      </c>
      <c r="D803" t="str">
        <f t="shared" si="36"/>
        <v>1000000000</v>
      </c>
      <c r="E803" s="2">
        <v>1000000000</v>
      </c>
      <c r="F803" s="4">
        <v>44475</v>
      </c>
      <c r="G803">
        <f t="shared" si="37"/>
        <v>2021</v>
      </c>
      <c r="H803" t="s">
        <v>129</v>
      </c>
      <c r="I803" t="s">
        <v>34</v>
      </c>
      <c r="J803" t="s">
        <v>22</v>
      </c>
      <c r="K803" t="s">
        <v>23</v>
      </c>
      <c r="L803">
        <v>2019</v>
      </c>
      <c r="M803" t="s">
        <v>2069</v>
      </c>
      <c r="N803" t="str" cm="1">
        <f t="array" ref="N803">_xlfn.IFS(RIGHT(M803,1)="B",SUBSTITUTE(M803,"B","000000000"),RIGHT(M803,1)="M",SUBSTITUTE(M803,"M","000000"))</f>
        <v>$323000000</v>
      </c>
      <c r="O803" s="1" t="str">
        <f t="shared" si="38"/>
        <v>323000000</v>
      </c>
      <c r="P803" s="10">
        <v>323000000</v>
      </c>
      <c r="Q803" t="s">
        <v>2372</v>
      </c>
      <c r="R803" s="2" t="str" cm="1">
        <f t="array" ref="R803:T803">_xlfn.TEXTSPLIT(Q803,",")</f>
        <v>General Catalyst</v>
      </c>
      <c r="S803" s="2" t="str">
        <v xml:space="preserve"> Bling Capital</v>
      </c>
      <c r="T803" s="2" t="str">
        <v xml:space="preserve"> Felicis Ventures</v>
      </c>
      <c r="U803" s="2"/>
    </row>
    <row r="804" spans="1:21" x14ac:dyDescent="0.3">
      <c r="A804" t="s">
        <v>2373</v>
      </c>
      <c r="B804">
        <v>1</v>
      </c>
      <c r="C804" t="s">
        <v>146</v>
      </c>
      <c r="D804" t="str">
        <f t="shared" si="36"/>
        <v>1000000000</v>
      </c>
      <c r="E804" s="2">
        <v>1000000000</v>
      </c>
      <c r="F804" s="4">
        <v>44363</v>
      </c>
      <c r="G804">
        <f t="shared" si="37"/>
        <v>2021</v>
      </c>
      <c r="H804" t="s">
        <v>33</v>
      </c>
      <c r="I804" t="s">
        <v>292</v>
      </c>
      <c r="J804" t="s">
        <v>22</v>
      </c>
      <c r="K804" t="s">
        <v>23</v>
      </c>
      <c r="L804">
        <v>2015</v>
      </c>
      <c r="M804" t="s">
        <v>1131</v>
      </c>
      <c r="N804" t="str" cm="1">
        <f t="array" ref="N804">_xlfn.IFS(RIGHT(M804,1)="B",SUBSTITUTE(M804,"B","000000000"),RIGHT(M804,1)="M",SUBSTITUTE(M804,"M","000000"))</f>
        <v>$339000000</v>
      </c>
      <c r="O804" s="1" t="str">
        <f t="shared" si="38"/>
        <v>339000000</v>
      </c>
      <c r="P804" s="10">
        <v>339000000</v>
      </c>
      <c r="Q804" t="s">
        <v>1971</v>
      </c>
      <c r="R804" s="2" t="str" cm="1">
        <f t="array" ref="R804:T804">_xlfn.TEXTSPLIT(Q804,",")</f>
        <v>Pelion Venture Partners</v>
      </c>
      <c r="S804" s="2" t="str">
        <v xml:space="preserve"> Foundation Capital</v>
      </c>
      <c r="T804" s="2" t="str">
        <v xml:space="preserve"> Thoma Bravo</v>
      </c>
      <c r="U804" s="2"/>
    </row>
    <row r="805" spans="1:21" x14ac:dyDescent="0.3">
      <c r="A805" t="s">
        <v>2374</v>
      </c>
      <c r="B805">
        <v>1</v>
      </c>
      <c r="C805" t="s">
        <v>146</v>
      </c>
      <c r="D805" t="str">
        <f t="shared" si="36"/>
        <v>1000000000</v>
      </c>
      <c r="E805" s="2">
        <v>1000000000</v>
      </c>
      <c r="F805" s="4">
        <v>44600</v>
      </c>
      <c r="G805">
        <f t="shared" si="37"/>
        <v>2022</v>
      </c>
      <c r="H805" t="s">
        <v>33</v>
      </c>
      <c r="I805" t="s">
        <v>2375</v>
      </c>
      <c r="J805" t="s">
        <v>22</v>
      </c>
      <c r="K805" t="s">
        <v>23</v>
      </c>
      <c r="L805">
        <v>2009</v>
      </c>
      <c r="M805" t="s">
        <v>1306</v>
      </c>
      <c r="N805" t="str" cm="1">
        <f t="array" ref="N805">_xlfn.IFS(RIGHT(M805,1)="B",SUBSTITUTE(M805,"B","000000000"),RIGHT(M805,1)="M",SUBSTITUTE(M805,"M","000000"))</f>
        <v>$192000000</v>
      </c>
      <c r="O805" s="1" t="str">
        <f t="shared" si="38"/>
        <v>192000000</v>
      </c>
      <c r="P805" s="10">
        <v>192000000</v>
      </c>
      <c r="Q805" t="s">
        <v>2376</v>
      </c>
      <c r="R805" s="2" t="str" cm="1">
        <f t="array" ref="R805:T805">_xlfn.TEXTSPLIT(Q805,",")</f>
        <v>FirstMark Capital</v>
      </c>
      <c r="S805" s="2" t="str">
        <v xml:space="preserve"> Anthemis</v>
      </c>
      <c r="T805" s="2" t="str">
        <v xml:space="preserve"> CMFG Ventures</v>
      </c>
      <c r="U805" s="2"/>
    </row>
    <row r="806" spans="1:21" x14ac:dyDescent="0.3">
      <c r="A806" t="s">
        <v>2377</v>
      </c>
      <c r="B806">
        <v>1</v>
      </c>
      <c r="C806" t="s">
        <v>146</v>
      </c>
      <c r="D806" t="str">
        <f t="shared" si="36"/>
        <v>1000000000</v>
      </c>
      <c r="E806" s="2">
        <v>1000000000</v>
      </c>
      <c r="F806" s="4">
        <v>44455</v>
      </c>
      <c r="G806">
        <f t="shared" si="37"/>
        <v>2021</v>
      </c>
      <c r="H806" t="s">
        <v>12</v>
      </c>
      <c r="I806" t="s">
        <v>2378</v>
      </c>
      <c r="J806" t="s">
        <v>22</v>
      </c>
      <c r="K806" t="s">
        <v>23</v>
      </c>
      <c r="L806">
        <v>2019</v>
      </c>
      <c r="M806" t="s">
        <v>1256</v>
      </c>
      <c r="N806" t="str" cm="1">
        <f t="array" ref="N806">_xlfn.IFS(RIGHT(M806,1)="B",SUBSTITUTE(M806,"B","000000000"),RIGHT(M806,1)="M",SUBSTITUTE(M806,"M","000000"))</f>
        <v>$150000000</v>
      </c>
      <c r="O806" s="1" t="str">
        <f t="shared" si="38"/>
        <v>150000000</v>
      </c>
      <c r="P806" s="10">
        <v>150000000</v>
      </c>
      <c r="Q806" t="s">
        <v>2379</v>
      </c>
      <c r="R806" s="2" t="str" cm="1">
        <f t="array" ref="R806:T806">_xlfn.TEXTSPLIT(Q806,",")</f>
        <v>Venrock</v>
      </c>
      <c r="S806" s="2" t="str">
        <v xml:space="preserve"> Innovation Endeavors</v>
      </c>
      <c r="T806" s="2" t="str">
        <v xml:space="preserve"> Insights Partners</v>
      </c>
      <c r="U806" s="2"/>
    </row>
    <row r="807" spans="1:21" x14ac:dyDescent="0.3">
      <c r="A807" t="s">
        <v>2380</v>
      </c>
      <c r="B807">
        <v>1</v>
      </c>
      <c r="C807" t="s">
        <v>146</v>
      </c>
      <c r="D807" t="str">
        <f t="shared" si="36"/>
        <v>1000000000</v>
      </c>
      <c r="E807" s="2">
        <v>1000000000</v>
      </c>
      <c r="F807" s="4">
        <v>44452</v>
      </c>
      <c r="G807">
        <f t="shared" si="37"/>
        <v>2021</v>
      </c>
      <c r="H807" t="s">
        <v>57</v>
      </c>
      <c r="I807" t="s">
        <v>531</v>
      </c>
      <c r="J807" t="s">
        <v>22</v>
      </c>
      <c r="K807" t="s">
        <v>23</v>
      </c>
      <c r="L807">
        <v>2015</v>
      </c>
      <c r="M807" t="s">
        <v>2381</v>
      </c>
      <c r="N807" t="str" cm="1">
        <f t="array" ref="N807">_xlfn.IFS(RIGHT(M807,1)="B",SUBSTITUTE(M807,"B","000000000"),RIGHT(M807,1)="M",SUBSTITUTE(M807,"M","000000"))</f>
        <v>$205000000</v>
      </c>
      <c r="O807" s="1" t="str">
        <f t="shared" si="38"/>
        <v>205000000</v>
      </c>
      <c r="P807" s="10">
        <v>205000000</v>
      </c>
      <c r="Q807" t="s">
        <v>2382</v>
      </c>
      <c r="R807" s="2" t="str" cm="1">
        <f t="array" ref="R807:T807">_xlfn.TEXTSPLIT(Q807,",")</f>
        <v>Dynamo VC</v>
      </c>
      <c r="S807" s="2" t="str">
        <v xml:space="preserve"> Susa Ventures</v>
      </c>
      <c r="T807" s="2" t="str">
        <v xml:space="preserve"> Founders Fund</v>
      </c>
      <c r="U807" s="2"/>
    </row>
    <row r="808" spans="1:21" x14ac:dyDescent="0.3">
      <c r="A808" t="s">
        <v>2383</v>
      </c>
      <c r="B808">
        <v>1</v>
      </c>
      <c r="C808" t="s">
        <v>146</v>
      </c>
      <c r="D808" t="str">
        <f t="shared" si="36"/>
        <v>1000000000</v>
      </c>
      <c r="E808" s="2">
        <v>1000000000</v>
      </c>
      <c r="F808" s="4">
        <v>44404</v>
      </c>
      <c r="G808">
        <f t="shared" si="37"/>
        <v>2021</v>
      </c>
      <c r="H808" t="s">
        <v>33</v>
      </c>
      <c r="I808" t="s">
        <v>249</v>
      </c>
      <c r="J808" t="s">
        <v>22</v>
      </c>
      <c r="K808" t="s">
        <v>23</v>
      </c>
      <c r="L808">
        <v>2016</v>
      </c>
      <c r="M808" t="s">
        <v>2384</v>
      </c>
      <c r="N808" t="str" cm="1">
        <f t="array" ref="N808">_xlfn.IFS(RIGHT(M808,1)="B",SUBSTITUTE(M808,"B","000000000"),RIGHT(M808,1)="M",SUBSTITUTE(M808,"M","000000"))</f>
        <v>$292000000</v>
      </c>
      <c r="O808" s="1" t="str">
        <f t="shared" si="38"/>
        <v>292000000</v>
      </c>
      <c r="P808" s="10">
        <v>292000000</v>
      </c>
      <c r="Q808" t="s">
        <v>2385</v>
      </c>
      <c r="R808" s="2" t="str" cm="1">
        <f t="array" ref="R808:T808">_xlfn.TEXTSPLIT(Q808,",")</f>
        <v>Lightspeed Venture Partners</v>
      </c>
      <c r="S808" s="2" t="str">
        <v xml:space="preserve"> Khosla Ventures</v>
      </c>
      <c r="T808" s="2" t="str">
        <v xml:space="preserve"> Munich Re Ventures</v>
      </c>
      <c r="U808" s="2"/>
    </row>
    <row r="809" spans="1:21" x14ac:dyDescent="0.3">
      <c r="A809" t="s">
        <v>2386</v>
      </c>
      <c r="B809">
        <v>1</v>
      </c>
      <c r="C809" t="s">
        <v>146</v>
      </c>
      <c r="D809" t="str">
        <f t="shared" si="36"/>
        <v>1000000000</v>
      </c>
      <c r="E809" s="2">
        <v>1000000000</v>
      </c>
      <c r="F809" s="4">
        <v>43815</v>
      </c>
      <c r="G809">
        <f t="shared" si="37"/>
        <v>2019</v>
      </c>
      <c r="H809" t="s">
        <v>33</v>
      </c>
      <c r="I809" t="s">
        <v>2387</v>
      </c>
      <c r="J809" t="s">
        <v>14</v>
      </c>
      <c r="K809" t="s">
        <v>15</v>
      </c>
      <c r="L809">
        <v>2014</v>
      </c>
      <c r="M809" t="s">
        <v>2388</v>
      </c>
      <c r="N809" t="str" cm="1">
        <f t="array" ref="N809">_xlfn.IFS(RIGHT(M809,1)="B",SUBSTITUTE(M809,"B","000000000"),RIGHT(M809,1)="M",SUBSTITUTE(M809,"M","000000"))</f>
        <v>$396000000</v>
      </c>
      <c r="O809" s="1" t="str">
        <f t="shared" si="38"/>
        <v>396000000</v>
      </c>
      <c r="P809" s="10">
        <v>396000000</v>
      </c>
      <c r="Q809" t="s">
        <v>2389</v>
      </c>
      <c r="R809" s="2" t="str" cm="1">
        <f t="array" ref="R809:T809">_xlfn.TEXTSPLIT(Q809,",")</f>
        <v>China Reform Fund</v>
      </c>
      <c r="S809" s="2" t="str">
        <v xml:space="preserve"> Gaopeng Capital</v>
      </c>
      <c r="T809" s="2" t="str">
        <v xml:space="preserve"> Jinhui Xingye</v>
      </c>
      <c r="U809" s="2"/>
    </row>
    <row r="810" spans="1:21" x14ac:dyDescent="0.3">
      <c r="A810" t="s">
        <v>2390</v>
      </c>
      <c r="B810">
        <v>1</v>
      </c>
      <c r="C810" t="s">
        <v>146</v>
      </c>
      <c r="D810" t="str">
        <f t="shared" si="36"/>
        <v>1000000000</v>
      </c>
      <c r="E810" s="2">
        <v>1000000000</v>
      </c>
      <c r="F810" s="4">
        <v>44497</v>
      </c>
      <c r="G810">
        <f t="shared" si="37"/>
        <v>2021</v>
      </c>
      <c r="H810" t="s">
        <v>33</v>
      </c>
      <c r="I810" t="s">
        <v>88</v>
      </c>
      <c r="J810" t="s">
        <v>89</v>
      </c>
      <c r="K810" t="s">
        <v>15</v>
      </c>
      <c r="L810">
        <v>2016</v>
      </c>
      <c r="M810" t="s">
        <v>2391</v>
      </c>
      <c r="N810" t="str" cm="1">
        <f t="array" ref="N810">_xlfn.IFS(RIGHT(M810,1)="B",SUBSTITUTE(M810,"B","000000000"),RIGHT(M810,1)="M",SUBSTITUTE(M810,"M","000000"))</f>
        <v>$458000000</v>
      </c>
      <c r="O810" s="1" t="str">
        <f t="shared" si="38"/>
        <v>458000000</v>
      </c>
      <c r="P810" s="10">
        <v>458000000</v>
      </c>
      <c r="Q810" t="s">
        <v>2392</v>
      </c>
      <c r="R810" s="2" t="str" cm="1">
        <f t="array" ref="R810:T810">_xlfn.TEXTSPLIT(Q810,",")</f>
        <v>Intact Ventures</v>
      </c>
      <c r="S810" s="2" t="str">
        <v xml:space="preserve"> Munich Re Ventures</v>
      </c>
      <c r="T810" s="2" t="str">
        <v xml:space="preserve"> General Atlantic</v>
      </c>
      <c r="U810" s="2"/>
    </row>
    <row r="811" spans="1:21" x14ac:dyDescent="0.3">
      <c r="A811" t="s">
        <v>2393</v>
      </c>
      <c r="B811">
        <v>1</v>
      </c>
      <c r="C811" t="s">
        <v>146</v>
      </c>
      <c r="D811" t="str">
        <f t="shared" si="36"/>
        <v>1000000000</v>
      </c>
      <c r="E811" s="2">
        <v>1000000000</v>
      </c>
      <c r="F811" s="4">
        <v>44454</v>
      </c>
      <c r="G811">
        <f t="shared" si="37"/>
        <v>2021</v>
      </c>
      <c r="H811" t="s">
        <v>45</v>
      </c>
      <c r="I811" t="s">
        <v>88</v>
      </c>
      <c r="J811" t="s">
        <v>89</v>
      </c>
      <c r="K811" t="s">
        <v>15</v>
      </c>
      <c r="L811">
        <v>2019</v>
      </c>
      <c r="M811" t="s">
        <v>1609</v>
      </c>
      <c r="N811" t="str" cm="1">
        <f t="array" ref="N811">_xlfn.IFS(RIGHT(M811,1)="B",SUBSTITUTE(M811,"B","000000000"),RIGHT(M811,1)="M",SUBSTITUTE(M811,"M","000000"))</f>
        <v>$193000000</v>
      </c>
      <c r="O811" s="1" t="str">
        <f t="shared" si="38"/>
        <v>193000000</v>
      </c>
      <c r="P811" s="10">
        <v>193000000</v>
      </c>
      <c r="Q811" t="s">
        <v>2394</v>
      </c>
      <c r="R811" s="2" t="str" cm="1">
        <f t="array" ref="R811:T811">_xlfn.TEXTSPLIT(Q811,",")</f>
        <v>Sequoia Capital India</v>
      </c>
      <c r="S811" s="2" t="str">
        <v xml:space="preserve"> Rocketship.vc</v>
      </c>
      <c r="T811" s="2" t="str">
        <v xml:space="preserve"> Lightspeed India Partners</v>
      </c>
      <c r="U811" s="2"/>
    </row>
    <row r="812" spans="1:21" x14ac:dyDescent="0.3">
      <c r="A812" t="s">
        <v>2395</v>
      </c>
      <c r="B812">
        <v>1</v>
      </c>
      <c r="C812" t="s">
        <v>146</v>
      </c>
      <c r="D812" t="str">
        <f t="shared" si="36"/>
        <v>1000000000</v>
      </c>
      <c r="E812" s="2">
        <v>1000000000</v>
      </c>
      <c r="F812" s="4">
        <v>44614</v>
      </c>
      <c r="G812">
        <f t="shared" si="37"/>
        <v>2022</v>
      </c>
      <c r="H812" t="s">
        <v>252</v>
      </c>
      <c r="I812" t="s">
        <v>133</v>
      </c>
      <c r="J812" t="s">
        <v>22</v>
      </c>
      <c r="K812" t="s">
        <v>23</v>
      </c>
      <c r="L812">
        <v>2019</v>
      </c>
      <c r="M812" t="s">
        <v>2381</v>
      </c>
      <c r="N812" t="str" cm="1">
        <f t="array" ref="N812">_xlfn.IFS(RIGHT(M812,1)="B",SUBSTITUTE(M812,"B","000000000"),RIGHT(M812,1)="M",SUBSTITUTE(M812,"M","000000"))</f>
        <v>$205000000</v>
      </c>
      <c r="O812" s="1" t="str">
        <f t="shared" si="38"/>
        <v>205000000</v>
      </c>
      <c r="P812" s="10">
        <v>205000000</v>
      </c>
      <c r="Q812" t="s">
        <v>2396</v>
      </c>
      <c r="R812" s="2" t="str" cm="1">
        <f t="array" ref="R812:T812">_xlfn.TEXTSPLIT(Q812,",")</f>
        <v>New Enterprise Associates</v>
      </c>
      <c r="S812" s="2" t="str">
        <v xml:space="preserve"> Koch Disruptive Technologies</v>
      </c>
      <c r="T812" s="2" t="str">
        <v xml:space="preserve"> Evolution Equity Partners</v>
      </c>
      <c r="U812" s="2"/>
    </row>
    <row r="813" spans="1:21" x14ac:dyDescent="0.3">
      <c r="A813" t="s">
        <v>2397</v>
      </c>
      <c r="B813">
        <v>1</v>
      </c>
      <c r="C813" t="s">
        <v>146</v>
      </c>
      <c r="D813" t="str">
        <f t="shared" si="36"/>
        <v>1000000000</v>
      </c>
      <c r="E813" s="2">
        <v>1000000000</v>
      </c>
      <c r="F813" s="4">
        <v>44454</v>
      </c>
      <c r="G813">
        <f t="shared" si="37"/>
        <v>2021</v>
      </c>
      <c r="H813" t="s">
        <v>27</v>
      </c>
      <c r="J813" t="s">
        <v>583</v>
      </c>
      <c r="K813" t="s">
        <v>15</v>
      </c>
      <c r="L813">
        <v>2012</v>
      </c>
      <c r="M813" t="s">
        <v>2398</v>
      </c>
      <c r="N813" t="str" cm="1">
        <f t="array" ref="N813">_xlfn.IFS(RIGHT(M813,1)="B",SUBSTITUTE(M813,"B","000000000"),RIGHT(M813,1)="M",SUBSTITUTE(M813,"M","000000"))</f>
        <v>$288000000</v>
      </c>
      <c r="O813" s="1" t="str">
        <f t="shared" si="38"/>
        <v>288000000</v>
      </c>
      <c r="P813" s="10">
        <v>288000000</v>
      </c>
      <c r="Q813" t="s">
        <v>2399</v>
      </c>
      <c r="R813" s="2" t="str" cm="1">
        <f t="array" ref="R813:T813">_xlfn.TEXTSPLIT(Q813,",")</f>
        <v>500 Global</v>
      </c>
      <c r="S813" s="2" t="str">
        <v xml:space="preserve"> Rakuten Ventures</v>
      </c>
      <c r="T813" s="2" t="str">
        <v xml:space="preserve"> Golden Gate Ventures</v>
      </c>
      <c r="U813" s="2"/>
    </row>
    <row r="814" spans="1:21" x14ac:dyDescent="0.3">
      <c r="A814" t="s">
        <v>2400</v>
      </c>
      <c r="B814">
        <v>1</v>
      </c>
      <c r="C814" t="s">
        <v>146</v>
      </c>
      <c r="D814" t="str">
        <f t="shared" si="36"/>
        <v>1000000000</v>
      </c>
      <c r="E814" s="2">
        <v>1000000000</v>
      </c>
      <c r="F814" s="4">
        <v>44651</v>
      </c>
      <c r="G814">
        <f t="shared" si="37"/>
        <v>2022</v>
      </c>
      <c r="H814" t="s">
        <v>20</v>
      </c>
      <c r="I814" t="s">
        <v>133</v>
      </c>
      <c r="J814" t="s">
        <v>22</v>
      </c>
      <c r="K814" t="s">
        <v>23</v>
      </c>
      <c r="L814">
        <v>2019</v>
      </c>
      <c r="M814" t="s">
        <v>2401</v>
      </c>
      <c r="N814" t="str" cm="1">
        <f t="array" ref="N814">_xlfn.IFS(RIGHT(M814,1)="B",SUBSTITUTE(M814,"B","000000000"),RIGHT(M814,1)="M",SUBSTITUTE(M814,"M","000000"))</f>
        <v>$140000000</v>
      </c>
      <c r="O814" s="1" t="str">
        <f t="shared" si="38"/>
        <v>140000000</v>
      </c>
      <c r="P814" s="10">
        <v>140000000</v>
      </c>
      <c r="Q814" t="s">
        <v>2402</v>
      </c>
      <c r="R814" s="2" t="str" cm="1">
        <f t="array" ref="R814:T814">_xlfn.TEXTSPLIT(Q814,",")</f>
        <v>General Catalyst</v>
      </c>
      <c r="S814" s="2" t="str">
        <v xml:space="preserve"> Inspired Capital</v>
      </c>
      <c r="T814" s="2" t="str">
        <v xml:space="preserve"> Flybridge Capital Partners</v>
      </c>
      <c r="U814" s="2"/>
    </row>
    <row r="815" spans="1:21" x14ac:dyDescent="0.3">
      <c r="A815" t="s">
        <v>2403</v>
      </c>
      <c r="B815">
        <v>1</v>
      </c>
      <c r="C815" t="s">
        <v>146</v>
      </c>
      <c r="D815" t="str">
        <f t="shared" si="36"/>
        <v>1000000000</v>
      </c>
      <c r="E815" s="2">
        <v>1000000000</v>
      </c>
      <c r="F815" s="4">
        <v>44418</v>
      </c>
      <c r="G815">
        <f t="shared" si="37"/>
        <v>2021</v>
      </c>
      <c r="H815" t="s">
        <v>33</v>
      </c>
      <c r="I815" t="s">
        <v>2404</v>
      </c>
      <c r="J815" t="s">
        <v>89</v>
      </c>
      <c r="K815" t="s">
        <v>15</v>
      </c>
      <c r="L815">
        <v>2017</v>
      </c>
      <c r="M815" t="s">
        <v>2405</v>
      </c>
      <c r="N815" t="str" cm="1">
        <f t="array" ref="N815">_xlfn.IFS(RIGHT(M815,1)="B",SUBSTITUTE(M815,"B","000000000"),RIGHT(M815,1)="M",SUBSTITUTE(M815,"M","000000"))</f>
        <v>$109000000</v>
      </c>
      <c r="O815" s="1" t="str">
        <f t="shared" si="38"/>
        <v>109000000</v>
      </c>
      <c r="P815" s="10">
        <v>109000000</v>
      </c>
      <c r="Q815" t="s">
        <v>2406</v>
      </c>
      <c r="R815" s="2" t="str" cm="1">
        <f t="array" ref="R815:T815">_xlfn.TEXTSPLIT(Q815,",")</f>
        <v>Polychain Capital</v>
      </c>
      <c r="S815" s="2" t="str">
        <v xml:space="preserve"> Coinbase Ventures</v>
      </c>
      <c r="T815" s="2" t="str">
        <v xml:space="preserve"> Jump Capital</v>
      </c>
      <c r="U815" s="2"/>
    </row>
    <row r="816" spans="1:21" x14ac:dyDescent="0.3">
      <c r="A816" t="s">
        <v>2407</v>
      </c>
      <c r="B816">
        <v>1</v>
      </c>
      <c r="C816" t="s">
        <v>146</v>
      </c>
      <c r="D816" t="str">
        <f t="shared" si="36"/>
        <v>1000000000</v>
      </c>
      <c r="E816" s="2">
        <v>1000000000</v>
      </c>
      <c r="F816" s="4">
        <v>44516</v>
      </c>
      <c r="G816">
        <f t="shared" si="37"/>
        <v>2021</v>
      </c>
      <c r="H816" t="s">
        <v>27</v>
      </c>
      <c r="I816" t="s">
        <v>133</v>
      </c>
      <c r="J816" t="s">
        <v>22</v>
      </c>
      <c r="K816" t="s">
        <v>23</v>
      </c>
      <c r="L816">
        <v>2014</v>
      </c>
      <c r="M816" t="s">
        <v>1387</v>
      </c>
      <c r="N816" t="str" cm="1">
        <f t="array" ref="N816">_xlfn.IFS(RIGHT(M816,1)="B",SUBSTITUTE(M816,"B","000000000"),RIGHT(M816,1)="M",SUBSTITUTE(M816,"M","000000"))</f>
        <v>$120000000</v>
      </c>
      <c r="O816" s="1" t="str">
        <f t="shared" si="38"/>
        <v>120000000</v>
      </c>
      <c r="P816" s="10">
        <v>120000000</v>
      </c>
      <c r="Q816" t="s">
        <v>2408</v>
      </c>
      <c r="R816" s="2" t="str" cm="1">
        <f t="array" ref="R816:T816">_xlfn.TEXTSPLIT(Q816,",")</f>
        <v>M13</v>
      </c>
      <c r="S816" s="2" t="str">
        <v xml:space="preserve"> Lightspeed Venture Partners</v>
      </c>
      <c r="T816" s="2" t="str">
        <v xml:space="preserve"> Lone Pine Capital</v>
      </c>
      <c r="U816" s="2"/>
    </row>
    <row r="817" spans="1:21" x14ac:dyDescent="0.3">
      <c r="A817" t="s">
        <v>2409</v>
      </c>
      <c r="B817">
        <v>1</v>
      </c>
      <c r="C817" t="s">
        <v>146</v>
      </c>
      <c r="D817" t="str">
        <f t="shared" si="36"/>
        <v>1000000000</v>
      </c>
      <c r="E817" s="2">
        <v>1000000000</v>
      </c>
      <c r="F817" s="4">
        <v>44487</v>
      </c>
      <c r="G817">
        <f t="shared" si="37"/>
        <v>2021</v>
      </c>
      <c r="H817" t="s">
        <v>45</v>
      </c>
      <c r="I817" t="s">
        <v>259</v>
      </c>
      <c r="J817" t="s">
        <v>191</v>
      </c>
      <c r="K817" t="s">
        <v>40</v>
      </c>
      <c r="L817">
        <v>2017</v>
      </c>
      <c r="M817" t="s">
        <v>2410</v>
      </c>
      <c r="N817" t="str" cm="1">
        <f t="array" ref="N817">_xlfn.IFS(RIGHT(M817,1)="B",SUBSTITUTE(M817,"B","000000000"),RIGHT(M817,1)="M",SUBSTITUTE(M817,"M","000000"))</f>
        <v>$304000000</v>
      </c>
      <c r="O817" s="1" t="str">
        <f t="shared" si="38"/>
        <v>304000000</v>
      </c>
      <c r="P817" s="10">
        <v>304000000</v>
      </c>
      <c r="Q817" t="s">
        <v>2411</v>
      </c>
      <c r="R817" s="2" t="str" cm="1">
        <f t="array" ref="R817:T817">_xlfn.TEXTSPLIT(Q817,",")</f>
        <v>HV Capital</v>
      </c>
      <c r="S817" s="2" t="str">
        <v xml:space="preserve"> Softbank Group</v>
      </c>
      <c r="T817" s="2" t="str">
        <v xml:space="preserve"> BlackRock</v>
      </c>
      <c r="U817" s="2"/>
    </row>
    <row r="818" spans="1:21" x14ac:dyDescent="0.3">
      <c r="A818" t="s">
        <v>2412</v>
      </c>
      <c r="B818">
        <v>1</v>
      </c>
      <c r="C818" t="s">
        <v>146</v>
      </c>
      <c r="D818" t="str">
        <f t="shared" si="36"/>
        <v>1000000000</v>
      </c>
      <c r="E818" s="2">
        <v>1000000000</v>
      </c>
      <c r="F818" s="4">
        <v>44614</v>
      </c>
      <c r="G818">
        <f t="shared" si="37"/>
        <v>2022</v>
      </c>
      <c r="H818" t="s">
        <v>252</v>
      </c>
      <c r="I818" t="s">
        <v>2413</v>
      </c>
      <c r="J818" t="s">
        <v>285</v>
      </c>
      <c r="K818" t="s">
        <v>23</v>
      </c>
      <c r="L818">
        <v>2001</v>
      </c>
      <c r="M818" t="s">
        <v>1183</v>
      </c>
      <c r="N818" t="str" cm="1">
        <f t="array" ref="N818">_xlfn.IFS(RIGHT(M818,1)="B",SUBSTITUTE(M818,"B","000000000"),RIGHT(M818,1)="M",SUBSTITUTE(M818,"M","000000"))</f>
        <v>$186000000</v>
      </c>
      <c r="O818" s="1" t="str">
        <f t="shared" si="38"/>
        <v>186000000</v>
      </c>
      <c r="P818" s="10">
        <v>186000000</v>
      </c>
      <c r="Q818" t="s">
        <v>2414</v>
      </c>
      <c r="R818" s="2" t="str" cm="1">
        <f t="array" ref="R818:T818">_xlfn.TEXTSPLIT(Q818,",")</f>
        <v>Edison Partners</v>
      </c>
      <c r="S818" s="2" t="str">
        <v xml:space="preserve"> Georgian Partners</v>
      </c>
      <c r="T818" s="2" t="str">
        <v xml:space="preserve"> VentureLink</v>
      </c>
      <c r="U818" s="2"/>
    </row>
    <row r="819" spans="1:21" x14ac:dyDescent="0.3">
      <c r="A819" t="s">
        <v>2415</v>
      </c>
      <c r="B819">
        <v>1</v>
      </c>
      <c r="C819" t="s">
        <v>146</v>
      </c>
      <c r="D819" t="str">
        <f t="shared" si="36"/>
        <v>1000000000</v>
      </c>
      <c r="E819" s="2">
        <v>1000000000</v>
      </c>
      <c r="F819" s="4">
        <v>44320</v>
      </c>
      <c r="G819">
        <f t="shared" si="37"/>
        <v>2021</v>
      </c>
      <c r="H819" t="s">
        <v>20</v>
      </c>
      <c r="I819" t="s">
        <v>2416</v>
      </c>
      <c r="J819" t="s">
        <v>22</v>
      </c>
      <c r="K819" t="s">
        <v>23</v>
      </c>
      <c r="L819">
        <v>2014</v>
      </c>
      <c r="M819" t="s">
        <v>1596</v>
      </c>
      <c r="N819" t="str" cm="1">
        <f t="array" ref="N819">_xlfn.IFS(RIGHT(M819,1)="B",SUBSTITUTE(M819,"B","000000000"),RIGHT(M819,1)="M",SUBSTITUTE(M819,"M","000000"))</f>
        <v>$172000000</v>
      </c>
      <c r="O819" s="1" t="str">
        <f t="shared" si="38"/>
        <v>172000000</v>
      </c>
      <c r="P819" s="10">
        <v>172000000</v>
      </c>
      <c r="Q819" t="s">
        <v>2417</v>
      </c>
      <c r="R819" s="2" t="str" cm="1">
        <f t="array" ref="R819:T819">_xlfn.TEXTSPLIT(Q819,",")</f>
        <v>XBTO Ventures</v>
      </c>
      <c r="S819" s="2" t="str">
        <v xml:space="preserve"> Raven One Ventures</v>
      </c>
      <c r="T819" s="2" t="str">
        <v xml:space="preserve"> SK Ventures</v>
      </c>
      <c r="U819" s="2"/>
    </row>
    <row r="820" spans="1:21" x14ac:dyDescent="0.3">
      <c r="A820" t="s">
        <v>2418</v>
      </c>
      <c r="B820">
        <v>1</v>
      </c>
      <c r="C820" t="s">
        <v>146</v>
      </c>
      <c r="D820" t="str">
        <f t="shared" si="36"/>
        <v>1000000000</v>
      </c>
      <c r="E820" s="2">
        <v>1000000000</v>
      </c>
      <c r="F820" s="4">
        <v>44530</v>
      </c>
      <c r="G820">
        <f t="shared" si="37"/>
        <v>2021</v>
      </c>
      <c r="H820" t="s">
        <v>33</v>
      </c>
      <c r="I820" t="s">
        <v>34</v>
      </c>
      <c r="J820" t="s">
        <v>22</v>
      </c>
      <c r="K820" t="s">
        <v>23</v>
      </c>
      <c r="L820">
        <v>2013</v>
      </c>
      <c r="M820" t="s">
        <v>661</v>
      </c>
      <c r="N820" t="str" cm="1">
        <f t="array" ref="N820">_xlfn.IFS(RIGHT(M820,1)="B",SUBSTITUTE(M820,"B","000000000"),RIGHT(M820,1)="M",SUBSTITUTE(M820,"M","000000"))</f>
        <v>$404000000</v>
      </c>
      <c r="O820" s="1" t="str">
        <f t="shared" si="38"/>
        <v>404000000</v>
      </c>
      <c r="P820" s="10">
        <v>404000000</v>
      </c>
      <c r="Q820" t="s">
        <v>2419</v>
      </c>
      <c r="R820" s="2" t="str" cm="1">
        <f t="array" ref="R820:T820">_xlfn.TEXTSPLIT(Q820,",")</f>
        <v>Khosla Ventures</v>
      </c>
      <c r="S820" s="2" t="str">
        <v xml:space="preserve"> General Catalyst</v>
      </c>
      <c r="T820" s="2" t="str">
        <v xml:space="preserve"> Blumberg Capital</v>
      </c>
      <c r="U820" s="2"/>
    </row>
    <row r="821" spans="1:21" x14ac:dyDescent="0.3">
      <c r="A821" t="s">
        <v>2420</v>
      </c>
      <c r="B821">
        <v>1</v>
      </c>
      <c r="C821" t="s">
        <v>146</v>
      </c>
      <c r="D821" t="str">
        <f t="shared" si="36"/>
        <v>1000000000</v>
      </c>
      <c r="E821" s="2">
        <v>1000000000</v>
      </c>
      <c r="F821" s="4">
        <v>44369</v>
      </c>
      <c r="G821">
        <f t="shared" si="37"/>
        <v>2021</v>
      </c>
      <c r="H821" t="s">
        <v>45</v>
      </c>
      <c r="I821" t="s">
        <v>304</v>
      </c>
      <c r="J821" t="s">
        <v>22</v>
      </c>
      <c r="K821" t="s">
        <v>23</v>
      </c>
      <c r="L821">
        <v>2012</v>
      </c>
      <c r="M821" t="s">
        <v>2421</v>
      </c>
      <c r="N821" t="str" cm="1">
        <f t="array" ref="N821">_xlfn.IFS(RIGHT(M821,1)="B",SUBSTITUTE(M821,"B","000000000"),RIGHT(M821,1)="M",SUBSTITUTE(M821,"M","000000"))</f>
        <v>$258000000</v>
      </c>
      <c r="O821" s="1" t="str">
        <f t="shared" si="38"/>
        <v>258000000</v>
      </c>
      <c r="P821" s="10">
        <v>258000000</v>
      </c>
      <c r="Q821" t="s">
        <v>2422</v>
      </c>
      <c r="R821" s="2" t="str" cm="1">
        <f t="array" ref="R821:T821">_xlfn.TEXTSPLIT(Q821,",")</f>
        <v>Pritzker Group Venture Capital</v>
      </c>
      <c r="S821" s="2" t="str">
        <v xml:space="preserve"> Accel</v>
      </c>
      <c r="T821" s="2" t="str">
        <v xml:space="preserve"> Hyde Park Venture Partners</v>
      </c>
      <c r="U821" s="2"/>
    </row>
    <row r="822" spans="1:21" x14ac:dyDescent="0.3">
      <c r="A822" t="s">
        <v>2423</v>
      </c>
      <c r="B822">
        <v>1</v>
      </c>
      <c r="C822" t="s">
        <v>146</v>
      </c>
      <c r="D822" t="str">
        <f t="shared" si="36"/>
        <v>1000000000</v>
      </c>
      <c r="E822" s="2">
        <v>1000000000</v>
      </c>
      <c r="F822" s="4">
        <v>44510</v>
      </c>
      <c r="G822">
        <f t="shared" si="37"/>
        <v>2021</v>
      </c>
      <c r="H822" t="s">
        <v>161</v>
      </c>
      <c r="I822" t="s">
        <v>98</v>
      </c>
      <c r="J822" t="s">
        <v>14</v>
      </c>
      <c r="K822" t="s">
        <v>15</v>
      </c>
      <c r="L822">
        <v>2013</v>
      </c>
      <c r="M822" t="s">
        <v>1422</v>
      </c>
      <c r="N822" t="str" cm="1">
        <f t="array" ref="N822">_xlfn.IFS(RIGHT(M822,1)="B",SUBSTITUTE(M822,"B","000000000"),RIGHT(M822,1)="M",SUBSTITUTE(M822,"M","000000"))</f>
        <v>$325000000</v>
      </c>
      <c r="O822" s="1" t="str">
        <f t="shared" si="38"/>
        <v>325000000</v>
      </c>
      <c r="P822" s="10">
        <v>325000000</v>
      </c>
      <c r="Q822" t="s">
        <v>2424</v>
      </c>
      <c r="R822" s="2" t="str" cm="1">
        <f t="array" ref="R822:T822">_xlfn.TEXTSPLIT(Q822,",")</f>
        <v>BlueRun Ventures</v>
      </c>
      <c r="S822" s="2" t="str">
        <v xml:space="preserve"> Grand Flight Investment</v>
      </c>
      <c r="T822" s="2" t="str">
        <v xml:space="preserve"> Meituan Dianping</v>
      </c>
      <c r="U822" s="2"/>
    </row>
    <row r="823" spans="1:21" x14ac:dyDescent="0.3">
      <c r="A823" t="s">
        <v>2425</v>
      </c>
      <c r="B823">
        <v>1</v>
      </c>
      <c r="C823" t="s">
        <v>146</v>
      </c>
      <c r="D823" t="str">
        <f t="shared" si="36"/>
        <v>1000000000</v>
      </c>
      <c r="E823" s="2">
        <v>1000000000</v>
      </c>
      <c r="F823" s="4">
        <v>43601</v>
      </c>
      <c r="G823">
        <f t="shared" si="37"/>
        <v>2019</v>
      </c>
      <c r="H823" t="s">
        <v>200</v>
      </c>
      <c r="I823" t="s">
        <v>259</v>
      </c>
      <c r="J823" t="s">
        <v>191</v>
      </c>
      <c r="K823" t="s">
        <v>40</v>
      </c>
      <c r="L823">
        <v>2009</v>
      </c>
      <c r="M823" t="s">
        <v>2426</v>
      </c>
      <c r="N823" t="str" cm="1">
        <f t="array" ref="N823">_xlfn.IFS(RIGHT(M823,1)="B",SUBSTITUTE(M823,"B","000000000"),RIGHT(M823,1)="M",SUBSTITUTE(M823,"M","000000"))</f>
        <v>$656000000</v>
      </c>
      <c r="O823" s="1" t="str">
        <f t="shared" si="38"/>
        <v>656000000</v>
      </c>
      <c r="P823" s="10">
        <v>656000000</v>
      </c>
      <c r="Q823" t="s">
        <v>2427</v>
      </c>
      <c r="R823" s="2" t="str" cm="1">
        <f t="array" ref="R823:T823">_xlfn.TEXTSPLIT(Q823,",")</f>
        <v>Spark Capital</v>
      </c>
      <c r="S823" s="2" t="str">
        <v xml:space="preserve"> Highland Europe</v>
      </c>
      <c r="T823" s="2" t="str">
        <v xml:space="preserve"> Sunstone Capital</v>
      </c>
      <c r="U823" s="2"/>
    </row>
    <row r="824" spans="1:21" x14ac:dyDescent="0.3">
      <c r="A824" t="s">
        <v>2428</v>
      </c>
      <c r="B824">
        <v>1</v>
      </c>
      <c r="C824" t="s">
        <v>146</v>
      </c>
      <c r="D824" t="str">
        <f t="shared" si="36"/>
        <v>1000000000</v>
      </c>
      <c r="E824" s="2">
        <v>1000000000</v>
      </c>
      <c r="F824" s="4">
        <v>44558</v>
      </c>
      <c r="G824">
        <f t="shared" si="37"/>
        <v>2021</v>
      </c>
      <c r="H824" t="s">
        <v>27</v>
      </c>
      <c r="I824" t="s">
        <v>1019</v>
      </c>
      <c r="J824" t="s">
        <v>89</v>
      </c>
      <c r="K824" t="s">
        <v>15</v>
      </c>
      <c r="L824">
        <v>2021</v>
      </c>
      <c r="M824" t="s">
        <v>2429</v>
      </c>
      <c r="N824" t="str" cm="1">
        <f t="array" ref="N824">_xlfn.IFS(RIGHT(M824,1)="B",SUBSTITUTE(M824,"B","000000000"),RIGHT(M824,1)="M",SUBSTITUTE(M824,"M","000000"))</f>
        <v>$185000000</v>
      </c>
      <c r="O824" s="1" t="str">
        <f t="shared" si="38"/>
        <v>185000000</v>
      </c>
      <c r="P824" s="10">
        <v>185000000</v>
      </c>
      <c r="Q824" t="s">
        <v>2430</v>
      </c>
      <c r="R824" s="2" t="str" cm="1">
        <f t="array" ref="R824:T824">_xlfn.TEXTSPLIT(Q824,",")</f>
        <v>Chiratae Ventures</v>
      </c>
      <c r="S824" s="2" t="str">
        <v xml:space="preserve"> SoftBank Group</v>
      </c>
      <c r="T824" s="2" t="str">
        <v xml:space="preserve"> Trifecta Capital</v>
      </c>
      <c r="U824" s="2"/>
    </row>
    <row r="825" spans="1:21" x14ac:dyDescent="0.3">
      <c r="A825" t="s">
        <v>2431</v>
      </c>
      <c r="B825">
        <v>1</v>
      </c>
      <c r="C825" t="s">
        <v>146</v>
      </c>
      <c r="D825" t="str">
        <f t="shared" si="36"/>
        <v>1000000000</v>
      </c>
      <c r="E825" s="2">
        <v>1000000000</v>
      </c>
      <c r="F825" s="4">
        <v>43606</v>
      </c>
      <c r="G825">
        <f t="shared" si="37"/>
        <v>2019</v>
      </c>
      <c r="H825" t="s">
        <v>33</v>
      </c>
      <c r="I825" t="s">
        <v>317</v>
      </c>
      <c r="J825" t="s">
        <v>22</v>
      </c>
      <c r="K825" t="s">
        <v>23</v>
      </c>
      <c r="L825">
        <v>2000</v>
      </c>
      <c r="M825" t="s">
        <v>2432</v>
      </c>
      <c r="N825" t="str" cm="1">
        <f t="array" ref="N825">_xlfn.IFS(RIGHT(M825,1)="B",SUBSTITUTE(M825,"B","000000000"),RIGHT(M825,1)="M",SUBSTITUTE(M825,"M","000000"))</f>
        <v>$134000000</v>
      </c>
      <c r="O825" s="1" t="str">
        <f t="shared" si="38"/>
        <v>134000000</v>
      </c>
      <c r="P825" s="10">
        <v>134000000</v>
      </c>
      <c r="Q825" t="s">
        <v>2433</v>
      </c>
      <c r="R825" s="2" t="str" cm="1">
        <f t="array" ref="R825:T825">_xlfn.TEXTSPLIT(Q825,",")</f>
        <v>Ardian</v>
      </c>
      <c r="S825" s="2" t="str">
        <v xml:space="preserve"> Tiger Global Management</v>
      </c>
      <c r="T825" s="2" t="str">
        <v xml:space="preserve"> KKR</v>
      </c>
      <c r="U825" s="2"/>
    </row>
    <row r="826" spans="1:21" x14ac:dyDescent="0.3">
      <c r="A826" t="s">
        <v>2434</v>
      </c>
      <c r="B826">
        <v>1</v>
      </c>
      <c r="C826" t="s">
        <v>146</v>
      </c>
      <c r="D826" t="str">
        <f t="shared" si="36"/>
        <v>1000000000</v>
      </c>
      <c r="E826" s="2">
        <v>1000000000</v>
      </c>
      <c r="F826" s="4">
        <v>42474</v>
      </c>
      <c r="G826">
        <f t="shared" si="37"/>
        <v>2016</v>
      </c>
      <c r="H826" t="s">
        <v>27</v>
      </c>
      <c r="I826" t="s">
        <v>2002</v>
      </c>
      <c r="J826" t="s">
        <v>14</v>
      </c>
      <c r="K826" t="s">
        <v>15</v>
      </c>
      <c r="L826">
        <v>2012</v>
      </c>
      <c r="M826" t="s">
        <v>2435</v>
      </c>
      <c r="N826" t="str" cm="1">
        <f t="array" ref="N826">_xlfn.IFS(RIGHT(M826,1)="B",SUBSTITUTE(M826,"B","000000000"),RIGHT(M826,1)="M",SUBSTITUTE(M826,"M","000000"))</f>
        <v>$136000000</v>
      </c>
      <c r="O826" s="1" t="str">
        <f t="shared" si="38"/>
        <v>136000000</v>
      </c>
      <c r="P826" s="10">
        <v>136000000</v>
      </c>
      <c r="Q826" t="s">
        <v>2436</v>
      </c>
      <c r="R826" s="2" t="str" cm="1">
        <f t="array" ref="R826:T826">_xlfn.TEXTSPLIT(Q826,",")</f>
        <v>Tiantu Capital</v>
      </c>
      <c r="S826" s="2" t="str">
        <v xml:space="preserve"> SAIF Partners China</v>
      </c>
      <c r="T826" s="2" t="str">
        <v xml:space="preserve"> Newsion Venture Capital</v>
      </c>
      <c r="U826" s="2"/>
    </row>
    <row r="827" spans="1:21" x14ac:dyDescent="0.3">
      <c r="A827" t="s">
        <v>2437</v>
      </c>
      <c r="B827">
        <v>1</v>
      </c>
      <c r="C827" t="s">
        <v>146</v>
      </c>
      <c r="D827" t="str">
        <f t="shared" si="36"/>
        <v>1000000000</v>
      </c>
      <c r="E827" s="2">
        <v>1000000000</v>
      </c>
      <c r="F827" s="4">
        <v>44482</v>
      </c>
      <c r="G827">
        <f t="shared" si="37"/>
        <v>2021</v>
      </c>
      <c r="H827" t="s">
        <v>45</v>
      </c>
      <c r="I827" t="s">
        <v>627</v>
      </c>
      <c r="J827" t="s">
        <v>22</v>
      </c>
      <c r="K827" t="s">
        <v>23</v>
      </c>
      <c r="L827">
        <v>2014</v>
      </c>
      <c r="M827" t="s">
        <v>2111</v>
      </c>
      <c r="N827" t="str" cm="1">
        <f t="array" ref="N827">_xlfn.IFS(RIGHT(M827,1)="B",SUBSTITUTE(M827,"B","000000000"),RIGHT(M827,1)="M",SUBSTITUTE(M827,"M","000000"))</f>
        <v>$169000000</v>
      </c>
      <c r="O827" s="1" t="str">
        <f t="shared" si="38"/>
        <v>169000000</v>
      </c>
      <c r="P827" s="10">
        <v>169000000</v>
      </c>
      <c r="Q827" t="s">
        <v>2438</v>
      </c>
      <c r="R827" s="2" t="str" cm="1">
        <f t="array" ref="R827:T827">_xlfn.TEXTSPLIT(Q827,",")</f>
        <v>8VC</v>
      </c>
      <c r="S827" s="2" t="str">
        <v xml:space="preserve"> Norwest Venture Partners</v>
      </c>
      <c r="T827" s="2" t="str">
        <v xml:space="preserve"> Tiger Global Management</v>
      </c>
      <c r="U827" s="2"/>
    </row>
    <row r="828" spans="1:21" x14ac:dyDescent="0.3">
      <c r="A828" t="s">
        <v>2439</v>
      </c>
      <c r="B828">
        <v>1</v>
      </c>
      <c r="C828" t="s">
        <v>146</v>
      </c>
      <c r="D828" t="str">
        <f t="shared" si="36"/>
        <v>1000000000</v>
      </c>
      <c r="E828" s="2">
        <v>1000000000</v>
      </c>
      <c r="F828" s="4">
        <v>44574</v>
      </c>
      <c r="G828">
        <f t="shared" si="37"/>
        <v>2022</v>
      </c>
      <c r="H828" t="s">
        <v>87</v>
      </c>
      <c r="I828" t="s">
        <v>2440</v>
      </c>
      <c r="J828" t="s">
        <v>89</v>
      </c>
      <c r="K828" t="s">
        <v>15</v>
      </c>
      <c r="L828">
        <v>2012</v>
      </c>
      <c r="M828" t="s">
        <v>2213</v>
      </c>
      <c r="N828" t="str" cm="1">
        <f t="array" ref="N828">_xlfn.IFS(RIGHT(M828,1)="B",SUBSTITUTE(M828,"B","000000000"),RIGHT(M828,1)="M",SUBSTITUTE(M828,"M","000000"))</f>
        <v>$166000000</v>
      </c>
      <c r="O828" s="1" t="str">
        <f t="shared" si="38"/>
        <v>166000000</v>
      </c>
      <c r="P828" s="10">
        <v>166000000</v>
      </c>
      <c r="Q828" t="s">
        <v>2441</v>
      </c>
      <c r="R828" s="2" t="str" cm="1">
        <f t="array" ref="R828:T828">_xlfn.TEXTSPLIT(Q828,",")</f>
        <v>WestBridge Capital</v>
      </c>
      <c r="S828" s="2" t="str">
        <v xml:space="preserve"> GSV Ventures</v>
      </c>
      <c r="T828" s="2" t="str">
        <v xml:space="preserve"> Elevar Equity</v>
      </c>
      <c r="U828" s="2"/>
    </row>
    <row r="829" spans="1:21" x14ac:dyDescent="0.3">
      <c r="A829" t="s">
        <v>2442</v>
      </c>
      <c r="B829">
        <v>1</v>
      </c>
      <c r="C829" t="s">
        <v>146</v>
      </c>
      <c r="D829" t="str">
        <f t="shared" si="36"/>
        <v>1000000000</v>
      </c>
      <c r="E829" s="2">
        <v>1000000000</v>
      </c>
      <c r="F829" s="4">
        <v>44235</v>
      </c>
      <c r="G829">
        <f t="shared" si="37"/>
        <v>2021</v>
      </c>
      <c r="H829" t="s">
        <v>66</v>
      </c>
      <c r="I829" t="s">
        <v>2443</v>
      </c>
      <c r="J829" t="s">
        <v>844</v>
      </c>
      <c r="K829" t="s">
        <v>40</v>
      </c>
      <c r="L829">
        <v>2004</v>
      </c>
      <c r="M829" t="s">
        <v>2444</v>
      </c>
      <c r="N829" t="str" cm="1">
        <f t="array" ref="N829">_xlfn.IFS(RIGHT(M829,1)="B",SUBSTITUTE(M829,"B","000000000"),RIGHT(M829,1)="M",SUBSTITUTE(M829,"M","000000"))</f>
        <v>$346000000</v>
      </c>
      <c r="O829" s="1" t="str">
        <f t="shared" si="38"/>
        <v>346000000</v>
      </c>
      <c r="P829" s="10">
        <v>346000000</v>
      </c>
      <c r="Q829" t="s">
        <v>2445</v>
      </c>
      <c r="R829" s="2" t="str" cm="1">
        <f t="array" ref="R829:T829">_xlfn.TEXTSPLIT(Q829,",")</f>
        <v>Auriga</v>
      </c>
      <c r="S829" s="2" t="str">
        <v xml:space="preserve"> Galeo Ventures</v>
      </c>
      <c r="T829" s="2" t="str">
        <v xml:space="preserve"> Highland Europe</v>
      </c>
      <c r="U829" s="2"/>
    </row>
    <row r="830" spans="1:21" x14ac:dyDescent="0.3">
      <c r="A830" t="s">
        <v>2446</v>
      </c>
      <c r="B830">
        <v>1</v>
      </c>
      <c r="C830" t="s">
        <v>146</v>
      </c>
      <c r="D830" t="str">
        <f t="shared" si="36"/>
        <v>1000000000</v>
      </c>
      <c r="E830" s="2">
        <v>1000000000</v>
      </c>
      <c r="F830" s="4">
        <v>44419</v>
      </c>
      <c r="G830">
        <f t="shared" si="37"/>
        <v>2021</v>
      </c>
      <c r="H830" t="s">
        <v>45</v>
      </c>
      <c r="I830" t="s">
        <v>34</v>
      </c>
      <c r="J830" t="s">
        <v>22</v>
      </c>
      <c r="K830" t="s">
        <v>23</v>
      </c>
      <c r="L830">
        <v>2017</v>
      </c>
      <c r="M830" t="s">
        <v>952</v>
      </c>
      <c r="N830" t="str" cm="1">
        <f t="array" ref="N830">_xlfn.IFS(RIGHT(M830,1)="B",SUBSTITUTE(M830,"B","000000000"),RIGHT(M830,1)="M",SUBSTITUTE(M830,"M","000000"))</f>
        <v>$200000000</v>
      </c>
      <c r="O830" s="1" t="str">
        <f t="shared" si="38"/>
        <v>200000000</v>
      </c>
      <c r="P830" s="10">
        <v>200000000</v>
      </c>
      <c r="Q830" t="s">
        <v>2447</v>
      </c>
      <c r="R830" s="2" t="str" cm="1">
        <f t="array" ref="R830:T830">_xlfn.TEXTSPLIT(Q830,",")</f>
        <v>GGV Capital</v>
      </c>
      <c r="S830" s="2" t="str">
        <v xml:space="preserve"> Lightspeed Venture Partners</v>
      </c>
      <c r="T830" s="2" t="str">
        <v xml:space="preserve"> ICONIQ Capital</v>
      </c>
      <c r="U830" s="2"/>
    </row>
    <row r="831" spans="1:21" x14ac:dyDescent="0.3">
      <c r="A831" t="s">
        <v>2448</v>
      </c>
      <c r="B831">
        <v>1</v>
      </c>
      <c r="C831" t="s">
        <v>146</v>
      </c>
      <c r="D831" t="str">
        <f t="shared" si="36"/>
        <v>1000000000</v>
      </c>
      <c r="E831" s="2">
        <v>1000000000</v>
      </c>
      <c r="F831" s="4">
        <v>44147</v>
      </c>
      <c r="G831">
        <f t="shared" si="37"/>
        <v>2020</v>
      </c>
      <c r="H831" t="s">
        <v>27</v>
      </c>
      <c r="I831" t="s">
        <v>2449</v>
      </c>
      <c r="J831" t="s">
        <v>22</v>
      </c>
      <c r="K831" t="s">
        <v>23</v>
      </c>
      <c r="L831">
        <v>2010</v>
      </c>
      <c r="M831" t="s">
        <v>400</v>
      </c>
      <c r="N831" t="str" cm="1">
        <f t="array" ref="N831">_xlfn.IFS(RIGHT(M831,1)="B",SUBSTITUTE(M831,"B","000000000"),RIGHT(M831,1)="M",SUBSTITUTE(M831,"M","000000"))</f>
        <v>$433000000</v>
      </c>
      <c r="O831" s="1" t="str">
        <f t="shared" si="38"/>
        <v>433000000</v>
      </c>
      <c r="P831" s="10">
        <v>433000000</v>
      </c>
      <c r="Q831" t="s">
        <v>2450</v>
      </c>
      <c r="R831" s="2" t="str" cm="1">
        <f t="array" ref="R831">_xlfn.TEXTSPLIT(Q831,",")</f>
        <v>The Carlyle Group</v>
      </c>
      <c r="S831" s="2"/>
      <c r="T831" s="2"/>
      <c r="U831" s="2"/>
    </row>
    <row r="832" spans="1:21" x14ac:dyDescent="0.3">
      <c r="A832" t="s">
        <v>2451</v>
      </c>
      <c r="B832">
        <v>1</v>
      </c>
      <c r="C832" t="s">
        <v>146</v>
      </c>
      <c r="D832" t="str">
        <f t="shared" si="36"/>
        <v>1000000000</v>
      </c>
      <c r="E832" s="2">
        <v>1000000000</v>
      </c>
      <c r="F832" s="4">
        <v>44285</v>
      </c>
      <c r="G832">
        <f t="shared" si="37"/>
        <v>2021</v>
      </c>
      <c r="H832" t="s">
        <v>129</v>
      </c>
      <c r="I832" t="s">
        <v>133</v>
      </c>
      <c r="J832" t="s">
        <v>22</v>
      </c>
      <c r="K832" t="s">
        <v>23</v>
      </c>
      <c r="L832">
        <v>2017</v>
      </c>
      <c r="M832" t="s">
        <v>2196</v>
      </c>
      <c r="N832" t="str" cm="1">
        <f t="array" ref="N832">_xlfn.IFS(RIGHT(M832,1)="B",SUBSTITUTE(M832,"B","000000000"),RIGHT(M832,1)="M",SUBSTITUTE(M832,"M","000000"))</f>
        <v>$130000000</v>
      </c>
      <c r="O832" s="1" t="str">
        <f t="shared" si="38"/>
        <v>130000000</v>
      </c>
      <c r="P832" s="10">
        <v>130000000</v>
      </c>
      <c r="Q832" t="s">
        <v>2452</v>
      </c>
      <c r="R832" s="2" t="str" cm="1">
        <f t="array" ref="R832:T832">_xlfn.TEXTSPLIT(Q832,",")</f>
        <v>Thrive Capital</v>
      </c>
      <c r="S832" s="2" t="str">
        <v xml:space="preserve"> Khosla Ventures</v>
      </c>
      <c r="T832" s="2" t="str">
        <v xml:space="preserve"> Tiger Global Management</v>
      </c>
      <c r="U832" s="2"/>
    </row>
    <row r="833" spans="1:21" x14ac:dyDescent="0.3">
      <c r="A833" t="s">
        <v>2453</v>
      </c>
      <c r="B833">
        <v>1</v>
      </c>
      <c r="C833" t="s">
        <v>146</v>
      </c>
      <c r="D833" t="str">
        <f t="shared" si="36"/>
        <v>1000000000</v>
      </c>
      <c r="E833" s="2">
        <v>1000000000</v>
      </c>
      <c r="F833" s="4">
        <v>44210</v>
      </c>
      <c r="G833">
        <f t="shared" si="37"/>
        <v>2021</v>
      </c>
      <c r="H833" t="s">
        <v>57</v>
      </c>
      <c r="I833" t="s">
        <v>259</v>
      </c>
      <c r="J833" t="s">
        <v>191</v>
      </c>
      <c r="K833" t="s">
        <v>40</v>
      </c>
      <c r="L833">
        <v>2015</v>
      </c>
      <c r="M833" t="s">
        <v>1220</v>
      </c>
      <c r="N833" t="str" cm="1">
        <f t="array" ref="N833">_xlfn.IFS(RIGHT(M833,1)="B",SUBSTITUTE(M833,"B","000000000"),RIGHT(M833,1)="M",SUBSTITUTE(M833,"M","000000"))</f>
        <v>$340000000</v>
      </c>
      <c r="O833" s="1" t="str">
        <f t="shared" si="38"/>
        <v>340000000</v>
      </c>
      <c r="P833" s="10">
        <v>340000000</v>
      </c>
      <c r="Q833" t="s">
        <v>2454</v>
      </c>
      <c r="R833" s="2" t="str" cm="1">
        <f t="array" ref="R833:S833">_xlfn.TEXTSPLIT(Q833,",")</f>
        <v>Accelm Scania Growth Capital</v>
      </c>
      <c r="S833" s="2" t="str">
        <v xml:space="preserve"> Lakestar</v>
      </c>
      <c r="T833" s="2"/>
      <c r="U833" s="2"/>
    </row>
    <row r="834" spans="1:21" x14ac:dyDescent="0.3">
      <c r="A834" t="s">
        <v>2455</v>
      </c>
      <c r="B834">
        <v>1</v>
      </c>
      <c r="C834" t="s">
        <v>146</v>
      </c>
      <c r="D834" t="str">
        <f t="shared" si="36"/>
        <v>1000000000</v>
      </c>
      <c r="E834" s="2">
        <v>1000000000</v>
      </c>
      <c r="F834" s="4">
        <v>43839</v>
      </c>
      <c r="G834">
        <f t="shared" si="37"/>
        <v>2020</v>
      </c>
      <c r="H834" t="s">
        <v>66</v>
      </c>
      <c r="I834" t="s">
        <v>133</v>
      </c>
      <c r="J834" t="s">
        <v>22</v>
      </c>
      <c r="K834" t="s">
        <v>23</v>
      </c>
      <c r="L834">
        <v>2004</v>
      </c>
      <c r="M834" t="s">
        <v>876</v>
      </c>
      <c r="N834" t="str" cm="1">
        <f t="array" ref="N834">_xlfn.IFS(RIGHT(M834,1)="B",SUBSTITUTE(M834,"B","000000000"),RIGHT(M834,1)="M",SUBSTITUTE(M834,"M","000000"))</f>
        <v>$274000000</v>
      </c>
      <c r="O834" s="1" t="str">
        <f t="shared" si="38"/>
        <v>274000000</v>
      </c>
      <c r="P834" s="10">
        <v>274000000</v>
      </c>
      <c r="Q834" t="s">
        <v>2456</v>
      </c>
      <c r="R834" s="2" t="str" cm="1">
        <f t="array" ref="R834:T834">_xlfn.TEXTSPLIT(Q834,",")</f>
        <v>Opus Capital</v>
      </c>
      <c r="S834" s="2" t="str">
        <v xml:space="preserve"> Genesis Partners</v>
      </c>
      <c r="T834" s="2" t="str">
        <v xml:space="preserve"> Battery Ventures</v>
      </c>
      <c r="U834" s="2"/>
    </row>
    <row r="835" spans="1:21" x14ac:dyDescent="0.3">
      <c r="A835" t="s">
        <v>2457</v>
      </c>
      <c r="B835">
        <v>1</v>
      </c>
      <c r="C835" t="s">
        <v>146</v>
      </c>
      <c r="D835" t="str">
        <f t="shared" ref="D835:D898" si="39">SUBSTITUTE(RIGHT(C835,LEN(C835)-1),"B","000000000")</f>
        <v>1000000000</v>
      </c>
      <c r="E835" s="2">
        <v>1000000000</v>
      </c>
      <c r="F835" s="4">
        <v>44635</v>
      </c>
      <c r="G835">
        <f t="shared" ref="G835:G898" si="40">YEAR(F835)</f>
        <v>2022</v>
      </c>
      <c r="H835" t="s">
        <v>45</v>
      </c>
      <c r="I835" t="s">
        <v>2458</v>
      </c>
      <c r="J835" t="s">
        <v>191</v>
      </c>
      <c r="K835" t="s">
        <v>40</v>
      </c>
      <c r="L835">
        <v>2014</v>
      </c>
      <c r="M835" t="s">
        <v>1978</v>
      </c>
      <c r="N835" t="str" cm="1">
        <f t="array" ref="N835">_xlfn.IFS(RIGHT(M835,1)="B",SUBSTITUTE(M835,"B","000000000"),RIGHT(M835,1)="M",SUBSTITUTE(M835,"M","000000"))</f>
        <v>$307000000</v>
      </c>
      <c r="O835" s="1" t="str">
        <f t="shared" ref="O835:O898" si="41">IFERROR(RIGHT(N835,(LEN(N835))-1),"unknown")</f>
        <v>307000000</v>
      </c>
      <c r="P835" s="10">
        <v>307000000</v>
      </c>
      <c r="Q835" t="s">
        <v>2459</v>
      </c>
      <c r="R835" s="2" t="str" cm="1">
        <f t="array" ref="R835:T835">_xlfn.TEXTSPLIT(Q835,",")</f>
        <v>Insight Partners</v>
      </c>
      <c r="S835" s="2" t="str">
        <v xml:space="preserve"> e.ventures</v>
      </c>
      <c r="T835" s="2" t="str">
        <v xml:space="preserve"> General Atlantic</v>
      </c>
      <c r="U835" s="2"/>
    </row>
    <row r="836" spans="1:21" x14ac:dyDescent="0.3">
      <c r="A836" t="s">
        <v>2460</v>
      </c>
      <c r="B836">
        <v>1</v>
      </c>
      <c r="C836" t="s">
        <v>146</v>
      </c>
      <c r="D836" t="str">
        <f t="shared" si="39"/>
        <v>1000000000</v>
      </c>
      <c r="E836" s="2">
        <v>1000000000</v>
      </c>
      <c r="F836" s="4">
        <v>44336</v>
      </c>
      <c r="G836">
        <f t="shared" si="40"/>
        <v>2021</v>
      </c>
      <c r="H836" t="s">
        <v>33</v>
      </c>
      <c r="I836" t="s">
        <v>364</v>
      </c>
      <c r="J836" t="s">
        <v>22</v>
      </c>
      <c r="K836" t="s">
        <v>23</v>
      </c>
      <c r="L836">
        <v>2016</v>
      </c>
      <c r="M836" t="s">
        <v>1683</v>
      </c>
      <c r="N836" t="str" cm="1">
        <f t="array" ref="N836">_xlfn.IFS(RIGHT(M836,1)="B",SUBSTITUTE(M836,"B","000000000"),RIGHT(M836,1)="M",SUBSTITUTE(M836,"M","000000"))</f>
        <v>$210000000</v>
      </c>
      <c r="O836" s="1" t="str">
        <f t="shared" si="41"/>
        <v>210000000</v>
      </c>
      <c r="P836" s="10">
        <v>210000000</v>
      </c>
      <c r="Q836" t="s">
        <v>2461</v>
      </c>
      <c r="R836" s="2" t="str" cm="1">
        <f t="array" ref="R836:T836">_xlfn.TEXTSPLIT(Q836,",")</f>
        <v>Zeev Ventures</v>
      </c>
      <c r="S836" s="2" t="str">
        <v xml:space="preserve"> Group11</v>
      </c>
      <c r="T836" s="2" t="str">
        <v xml:space="preserve"> Chicago Ventures</v>
      </c>
      <c r="U836" s="2"/>
    </row>
    <row r="837" spans="1:21" x14ac:dyDescent="0.3">
      <c r="A837" t="s">
        <v>2462</v>
      </c>
      <c r="B837">
        <v>1</v>
      </c>
      <c r="C837" t="s">
        <v>146</v>
      </c>
      <c r="D837" t="str">
        <f t="shared" si="39"/>
        <v>1000000000</v>
      </c>
      <c r="E837" s="2">
        <v>1000000000</v>
      </c>
      <c r="F837" s="4">
        <v>41718</v>
      </c>
      <c r="G837">
        <f t="shared" si="40"/>
        <v>2014</v>
      </c>
      <c r="H837" t="s">
        <v>265</v>
      </c>
      <c r="I837" t="s">
        <v>249</v>
      </c>
      <c r="J837" t="s">
        <v>22</v>
      </c>
      <c r="K837" t="s">
        <v>23</v>
      </c>
      <c r="L837">
        <v>2009</v>
      </c>
      <c r="M837" t="s">
        <v>2181</v>
      </c>
      <c r="N837" t="str" cm="1">
        <f t="array" ref="N837">_xlfn.IFS(RIGHT(M837,1)="B",SUBSTITUTE(M837,"B","000000000"),RIGHT(M837,1)="M",SUBSTITUTE(M837,"M","000000"))</f>
        <v>$361000000</v>
      </c>
      <c r="O837" s="1" t="str">
        <f t="shared" si="41"/>
        <v>361000000</v>
      </c>
      <c r="P837" s="10">
        <v>361000000</v>
      </c>
      <c r="Q837" t="s">
        <v>2463</v>
      </c>
      <c r="R837" s="2" t="str" cm="1">
        <f t="array" ref="R837:T837">_xlfn.TEXTSPLIT(Q837,",")</f>
        <v>Draper Fisher Jurtson</v>
      </c>
      <c r="S837" s="2" t="str">
        <v xml:space="preserve"> Qualcomm Ventures</v>
      </c>
      <c r="T837" s="2" t="str">
        <v xml:space="preserve"> Alibaba Group</v>
      </c>
      <c r="U837" s="2"/>
    </row>
    <row r="838" spans="1:21" x14ac:dyDescent="0.3">
      <c r="A838" t="s">
        <v>2464</v>
      </c>
      <c r="B838">
        <v>1</v>
      </c>
      <c r="C838" t="s">
        <v>146</v>
      </c>
      <c r="D838" t="str">
        <f t="shared" si="39"/>
        <v>1000000000</v>
      </c>
      <c r="E838" s="2">
        <v>1000000000</v>
      </c>
      <c r="F838" s="4">
        <v>44530</v>
      </c>
      <c r="G838">
        <f t="shared" si="40"/>
        <v>2021</v>
      </c>
      <c r="H838" t="s">
        <v>33</v>
      </c>
      <c r="I838" t="s">
        <v>52</v>
      </c>
      <c r="J838" t="s">
        <v>53</v>
      </c>
      <c r="K838" t="s">
        <v>40</v>
      </c>
      <c r="L838">
        <v>2018</v>
      </c>
      <c r="M838" t="s">
        <v>1379</v>
      </c>
      <c r="N838" t="str" cm="1">
        <f t="array" ref="N838">_xlfn.IFS(RIGHT(M838,1)="B",SUBSTITUTE(M838,"B","000000000"),RIGHT(M838,1)="M",SUBSTITUTE(M838,"M","000000"))</f>
        <v>$90000000</v>
      </c>
      <c r="O838" s="1" t="str">
        <f t="shared" si="41"/>
        <v>90000000</v>
      </c>
      <c r="P838" s="10">
        <v>90000000</v>
      </c>
      <c r="Q838" t="s">
        <v>2465</v>
      </c>
      <c r="R838" s="2" t="str" cm="1">
        <f t="array" ref="R838:T838">_xlfn.TEXTSPLIT(Q838,",")</f>
        <v>Mangrove Capital Partners</v>
      </c>
      <c r="S838" s="2" t="str">
        <v>14W</v>
      </c>
      <c r="T838" s="2" t="str">
        <v xml:space="preserve"> ForgeLight</v>
      </c>
      <c r="U838" s="2"/>
    </row>
    <row r="839" spans="1:21" x14ac:dyDescent="0.3">
      <c r="A839" t="s">
        <v>2466</v>
      </c>
      <c r="B839">
        <v>1</v>
      </c>
      <c r="C839" t="s">
        <v>146</v>
      </c>
      <c r="D839" t="str">
        <f t="shared" si="39"/>
        <v>1000000000</v>
      </c>
      <c r="E839" s="2">
        <v>1000000000</v>
      </c>
      <c r="F839" s="4">
        <v>44264</v>
      </c>
      <c r="G839">
        <f t="shared" si="40"/>
        <v>2021</v>
      </c>
      <c r="H839" t="s">
        <v>33</v>
      </c>
      <c r="I839" t="s">
        <v>52</v>
      </c>
      <c r="J839" t="s">
        <v>53</v>
      </c>
      <c r="K839" t="s">
        <v>40</v>
      </c>
      <c r="L839">
        <v>2016</v>
      </c>
      <c r="M839" t="s">
        <v>1791</v>
      </c>
      <c r="N839" t="str" cm="1">
        <f t="array" ref="N839">_xlfn.IFS(RIGHT(M839,1)="B",SUBSTITUTE(M839,"B","000000000"),RIGHT(M839,1)="M",SUBSTITUTE(M839,"M","000000"))</f>
        <v>$202000000</v>
      </c>
      <c r="O839" s="1" t="str">
        <f t="shared" si="41"/>
        <v>202000000</v>
      </c>
      <c r="P839" s="10">
        <v>202000000</v>
      </c>
      <c r="Q839" t="s">
        <v>2467</v>
      </c>
      <c r="R839" s="2" t="str" cm="1">
        <f t="array" ref="R839:T839">_xlfn.TEXTSPLIT(Q839,",")</f>
        <v>LocalGlobe</v>
      </c>
      <c r="S839" s="2" t="str">
        <v xml:space="preserve"> Balderton Capital</v>
      </c>
      <c r="T839" s="2" t="str">
        <v xml:space="preserve"> Target Global</v>
      </c>
      <c r="U839" s="2"/>
    </row>
    <row r="840" spans="1:21" x14ac:dyDescent="0.3">
      <c r="A840" t="s">
        <v>2468</v>
      </c>
      <c r="B840">
        <v>1</v>
      </c>
      <c r="C840" t="s">
        <v>146</v>
      </c>
      <c r="D840" t="str">
        <f t="shared" si="39"/>
        <v>1000000000</v>
      </c>
      <c r="E840" s="2">
        <v>1000000000</v>
      </c>
      <c r="F840" s="4">
        <v>43361</v>
      </c>
      <c r="G840">
        <f t="shared" si="40"/>
        <v>2018</v>
      </c>
      <c r="H840" t="s">
        <v>45</v>
      </c>
      <c r="I840" t="s">
        <v>13</v>
      </c>
      <c r="J840" t="s">
        <v>14</v>
      </c>
      <c r="K840" t="s">
        <v>15</v>
      </c>
      <c r="L840">
        <v>2015</v>
      </c>
      <c r="M840" t="s">
        <v>2469</v>
      </c>
      <c r="N840" t="str" cm="1">
        <f t="array" ref="N840">_xlfn.IFS(RIGHT(M840,1)="B",SUBSTITUTE(M840,"B","000000000"),RIGHT(M840,1)="M",SUBSTITUTE(M840,"M","000000"))</f>
        <v>$53000000</v>
      </c>
      <c r="O840" s="1" t="str">
        <f t="shared" si="41"/>
        <v>53000000</v>
      </c>
      <c r="P840" s="10">
        <v>53000000</v>
      </c>
      <c r="Q840" t="s">
        <v>2470</v>
      </c>
      <c r="R840" s="2" t="str" cm="1">
        <f t="array" ref="R840:S840">_xlfn.TEXTSPLIT(Q840,",")</f>
        <v>Beijing Juneng Hesheng Industry Investment Fund</v>
      </c>
      <c r="S840" s="2" t="str">
        <v xml:space="preserve"> Beijing Shuju Xinrong Fund</v>
      </c>
      <c r="T840" s="2"/>
      <c r="U840" s="2"/>
    </row>
    <row r="841" spans="1:21" x14ac:dyDescent="0.3">
      <c r="A841" t="s">
        <v>2471</v>
      </c>
      <c r="B841">
        <v>1</v>
      </c>
      <c r="C841" t="s">
        <v>146</v>
      </c>
      <c r="D841" t="str">
        <f t="shared" si="39"/>
        <v>1000000000</v>
      </c>
      <c r="E841" s="2">
        <v>1000000000</v>
      </c>
      <c r="F841" s="4">
        <v>44558</v>
      </c>
      <c r="G841">
        <f t="shared" si="40"/>
        <v>2021</v>
      </c>
      <c r="H841" t="s">
        <v>27</v>
      </c>
      <c r="I841" t="s">
        <v>555</v>
      </c>
      <c r="J841" t="s">
        <v>89</v>
      </c>
      <c r="K841" t="s">
        <v>15</v>
      </c>
      <c r="L841">
        <v>2016</v>
      </c>
      <c r="M841" t="s">
        <v>2278</v>
      </c>
      <c r="N841" t="str" cm="1">
        <f t="array" ref="N841">_xlfn.IFS(RIGHT(M841,1)="B",SUBSTITUTE(M841,"B","000000000"),RIGHT(M841,1)="M",SUBSTITUTE(M841,"M","000000"))</f>
        <v>$111000000</v>
      </c>
      <c r="O841" s="1" t="str">
        <f t="shared" si="41"/>
        <v>111000000</v>
      </c>
      <c r="P841" s="10">
        <v>111000000</v>
      </c>
      <c r="Q841" t="s">
        <v>2472</v>
      </c>
      <c r="R841" s="2" t="str" cm="1">
        <f t="array" ref="R841:T841">_xlfn.TEXTSPLIT(Q841,",")</f>
        <v>Fireside Ventures</v>
      </c>
      <c r="S841" s="2" t="str">
        <v xml:space="preserve"> Sequoia Capital India</v>
      </c>
      <c r="T841" s="2" t="str">
        <v xml:space="preserve"> Stellaris Venture Partners</v>
      </c>
      <c r="U841" s="2"/>
    </row>
    <row r="842" spans="1:21" x14ac:dyDescent="0.3">
      <c r="A842" t="s">
        <v>2473</v>
      </c>
      <c r="B842">
        <v>1</v>
      </c>
      <c r="C842" t="s">
        <v>146</v>
      </c>
      <c r="D842" t="str">
        <f t="shared" si="39"/>
        <v>1000000000</v>
      </c>
      <c r="E842" s="2">
        <v>1000000000</v>
      </c>
      <c r="F842" s="4">
        <v>43066</v>
      </c>
      <c r="G842">
        <f t="shared" si="40"/>
        <v>2017</v>
      </c>
      <c r="H842" t="s">
        <v>33</v>
      </c>
      <c r="I842" t="s">
        <v>2474</v>
      </c>
      <c r="J842" t="s">
        <v>53</v>
      </c>
      <c r="K842" t="s">
        <v>40</v>
      </c>
      <c r="L842">
        <v>1990</v>
      </c>
      <c r="M842" t="s">
        <v>952</v>
      </c>
      <c r="N842" t="str" cm="1">
        <f t="array" ref="N842">_xlfn.IFS(RIGHT(M842,1)="B",SUBSTITUTE(M842,"B","000000000"),RIGHT(M842,1)="M",SUBSTITUTE(M842,"M","000000"))</f>
        <v>$200000000</v>
      </c>
      <c r="O842" s="1" t="str">
        <f t="shared" si="41"/>
        <v>200000000</v>
      </c>
      <c r="P842" s="10">
        <v>200000000</v>
      </c>
      <c r="Q842" t="s">
        <v>2475</v>
      </c>
      <c r="R842" s="2" t="str" cm="1">
        <f t="array" ref="R842">_xlfn.TEXTSPLIT(Q842,",")</f>
        <v>Inflexion Private Equity</v>
      </c>
      <c r="S842" s="2"/>
      <c r="T842" s="2"/>
      <c r="U842" s="2"/>
    </row>
    <row r="843" spans="1:21" x14ac:dyDescent="0.3">
      <c r="A843" t="s">
        <v>2476</v>
      </c>
      <c r="B843">
        <v>1</v>
      </c>
      <c r="C843" t="s">
        <v>146</v>
      </c>
      <c r="D843" t="str">
        <f t="shared" si="39"/>
        <v>1000000000</v>
      </c>
      <c r="E843" s="2">
        <v>1000000000</v>
      </c>
      <c r="F843" s="4">
        <v>43657</v>
      </c>
      <c r="G843">
        <f t="shared" si="40"/>
        <v>2019</v>
      </c>
      <c r="H843" t="s">
        <v>57</v>
      </c>
      <c r="I843" t="s">
        <v>555</v>
      </c>
      <c r="J843" t="s">
        <v>89</v>
      </c>
      <c r="K843" t="s">
        <v>15</v>
      </c>
      <c r="L843">
        <v>2014</v>
      </c>
      <c r="M843" t="s">
        <v>2477</v>
      </c>
      <c r="N843" t="str" cm="1">
        <f t="array" ref="N843">_xlfn.IFS(RIGHT(M843,1)="B",SUBSTITUTE(M843,"B","000000000"),RIGHT(M843,1)="M",SUBSTITUTE(M843,"M","000000"))</f>
        <v>$247000000</v>
      </c>
      <c r="O843" s="1" t="str">
        <f t="shared" si="41"/>
        <v>247000000</v>
      </c>
      <c r="P843" s="10">
        <v>247000000</v>
      </c>
      <c r="Q843" t="s">
        <v>2478</v>
      </c>
      <c r="R843" s="2" t="str" cm="1">
        <f t="array" ref="R843:T843">_xlfn.TEXTSPLIT(Q843,",")</f>
        <v>SAIF Partners India</v>
      </c>
      <c r="S843" s="2" t="str">
        <v xml:space="preserve"> Warburg Pincus</v>
      </c>
      <c r="T843" s="2" t="str">
        <v xml:space="preserve"> Trifecta Capital Advisors</v>
      </c>
      <c r="U843" s="2"/>
    </row>
    <row r="844" spans="1:21" x14ac:dyDescent="0.3">
      <c r="A844" t="s">
        <v>2479</v>
      </c>
      <c r="B844">
        <v>1</v>
      </c>
      <c r="C844" t="s">
        <v>146</v>
      </c>
      <c r="D844" t="str">
        <f t="shared" si="39"/>
        <v>1000000000</v>
      </c>
      <c r="E844" s="2">
        <v>1000000000</v>
      </c>
      <c r="F844" s="4">
        <v>42972</v>
      </c>
      <c r="G844">
        <f t="shared" si="40"/>
        <v>2017</v>
      </c>
      <c r="H844" t="s">
        <v>20</v>
      </c>
      <c r="I844" t="s">
        <v>531</v>
      </c>
      <c r="J844" t="s">
        <v>22</v>
      </c>
      <c r="K844" t="s">
        <v>23</v>
      </c>
      <c r="L844">
        <v>2008</v>
      </c>
      <c r="M844" t="s">
        <v>1898</v>
      </c>
      <c r="N844" t="str" cm="1">
        <f t="array" ref="N844">_xlfn.IFS(RIGHT(M844,1)="B",SUBSTITUTE(M844,"B","000000000"),RIGHT(M844,1)="M",SUBSTITUTE(M844,"M","000000"))</f>
        <v>$223000000</v>
      </c>
      <c r="O844" s="1" t="str">
        <f t="shared" si="41"/>
        <v>223000000</v>
      </c>
      <c r="P844" s="10">
        <v>223000000</v>
      </c>
      <c r="Q844" t="s">
        <v>2480</v>
      </c>
      <c r="R844" s="2" t="str" cm="1">
        <f t="array" ref="R844:T844">_xlfn.TEXTSPLIT(Q844,",")</f>
        <v>Goldman Sachs</v>
      </c>
      <c r="S844" s="2" t="str">
        <v xml:space="preserve"> Leonardo DiCaprio</v>
      </c>
      <c r="T844" s="2" t="str">
        <v xml:space="preserve"> Promecap</v>
      </c>
      <c r="U844" s="2"/>
    </row>
    <row r="845" spans="1:21" x14ac:dyDescent="0.3">
      <c r="A845" t="s">
        <v>2481</v>
      </c>
      <c r="B845">
        <v>1</v>
      </c>
      <c r="C845" t="s">
        <v>146</v>
      </c>
      <c r="D845" t="str">
        <f t="shared" si="39"/>
        <v>1000000000</v>
      </c>
      <c r="E845" s="2">
        <v>1000000000</v>
      </c>
      <c r="F845" s="4">
        <v>44120</v>
      </c>
      <c r="G845">
        <f t="shared" si="40"/>
        <v>2020</v>
      </c>
      <c r="H845" t="s">
        <v>173</v>
      </c>
      <c r="I845" t="s">
        <v>2482</v>
      </c>
      <c r="J845" t="s">
        <v>240</v>
      </c>
      <c r="K845" t="s">
        <v>15</v>
      </c>
      <c r="L845">
        <v>2012</v>
      </c>
      <c r="M845" t="s">
        <v>845</v>
      </c>
      <c r="N845" t="str" cm="1">
        <f t="array" ref="N845">_xlfn.IFS(RIGHT(M845,1)="B",SUBSTITUTE(M845,"B","000000000"),RIGHT(M845,1)="M",SUBSTITUTE(M845,"M","000000"))</f>
        <v>$408000000</v>
      </c>
      <c r="O845" s="1" t="str">
        <f t="shared" si="41"/>
        <v>408000000</v>
      </c>
      <c r="P845" s="10">
        <v>408000000</v>
      </c>
      <c r="Q845" t="s">
        <v>2483</v>
      </c>
      <c r="R845" s="2" t="str" cm="1">
        <f t="array" ref="R845:T845">_xlfn.TEXTSPLIT(Q845,",")</f>
        <v>Bain Capital</v>
      </c>
      <c r="S845" s="2" t="str">
        <v xml:space="preserve"> Altos Ventures</v>
      </c>
      <c r="T845" s="2" t="str">
        <v xml:space="preserve"> Songhyun Investment</v>
      </c>
      <c r="U845" s="2"/>
    </row>
    <row r="846" spans="1:21" x14ac:dyDescent="0.3">
      <c r="A846" t="s">
        <v>2484</v>
      </c>
      <c r="B846">
        <v>1</v>
      </c>
      <c r="C846" t="s">
        <v>146</v>
      </c>
      <c r="D846" t="str">
        <f t="shared" si="39"/>
        <v>1000000000</v>
      </c>
      <c r="E846" s="2">
        <v>1000000000</v>
      </c>
      <c r="F846" s="4">
        <v>44384</v>
      </c>
      <c r="G846">
        <f t="shared" si="40"/>
        <v>2021</v>
      </c>
      <c r="H846" t="s">
        <v>33</v>
      </c>
      <c r="I846" t="s">
        <v>34</v>
      </c>
      <c r="J846" t="s">
        <v>22</v>
      </c>
      <c r="K846" t="s">
        <v>23</v>
      </c>
      <c r="L846">
        <v>2018</v>
      </c>
      <c r="M846" t="s">
        <v>2485</v>
      </c>
      <c r="N846" t="str" cm="1">
        <f t="array" ref="N846">_xlfn.IFS(RIGHT(M846,1)="B",SUBSTITUTE(M846,"B","000000000"),RIGHT(M846,1)="M",SUBSTITUTE(M846,"M","000000"))</f>
        <v>$107000000</v>
      </c>
      <c r="O846" s="1" t="str">
        <f t="shared" si="41"/>
        <v>107000000</v>
      </c>
      <c r="P846" s="10">
        <v>107000000</v>
      </c>
      <c r="Q846" t="s">
        <v>2486</v>
      </c>
      <c r="R846" s="2" t="str" cm="1">
        <f t="array" ref="R846:T846">_xlfn.TEXTSPLIT(Q846,",")</f>
        <v>General Catalyst</v>
      </c>
      <c r="S846" s="2" t="str">
        <v xml:space="preserve"> Future Ventures</v>
      </c>
      <c r="T846" s="2" t="str">
        <v xml:space="preserve"> AU21</v>
      </c>
      <c r="U846" s="2"/>
    </row>
    <row r="847" spans="1:21" x14ac:dyDescent="0.3">
      <c r="A847" t="s">
        <v>2487</v>
      </c>
      <c r="B847">
        <v>1</v>
      </c>
      <c r="C847" t="s">
        <v>146</v>
      </c>
      <c r="D847" t="str">
        <f t="shared" si="39"/>
        <v>1000000000</v>
      </c>
      <c r="E847" s="2">
        <v>1000000000</v>
      </c>
      <c r="F847" s="4">
        <v>44510</v>
      </c>
      <c r="G847">
        <f t="shared" si="40"/>
        <v>2021</v>
      </c>
      <c r="H847" t="s">
        <v>161</v>
      </c>
      <c r="I847" t="s">
        <v>34</v>
      </c>
      <c r="J847" t="s">
        <v>22</v>
      </c>
      <c r="K847" t="s">
        <v>23</v>
      </c>
      <c r="L847">
        <v>2014</v>
      </c>
      <c r="M847" t="s">
        <v>1325</v>
      </c>
      <c r="N847" t="str" cm="1">
        <f t="array" ref="N847">_xlfn.IFS(RIGHT(M847,1)="B",SUBSTITUTE(M847,"B","000000000"),RIGHT(M847,1)="M",SUBSTITUTE(M847,"M","000000"))</f>
        <v>$217000000</v>
      </c>
      <c r="O847" s="1" t="str">
        <f t="shared" si="41"/>
        <v>217000000</v>
      </c>
      <c r="P847" s="10">
        <v>217000000</v>
      </c>
      <c r="Q847" t="s">
        <v>2488</v>
      </c>
      <c r="R847" s="2" t="str" cm="1">
        <f t="array" ref="R847:T847">_xlfn.TEXTSPLIT(Q847,",")</f>
        <v>Founders Fund</v>
      </c>
      <c r="S847" s="2" t="str">
        <v xml:space="preserve"> Upfront Ventures</v>
      </c>
      <c r="T847" s="2" t="str">
        <v xml:space="preserve"> 01 Advisors</v>
      </c>
      <c r="U847" s="2"/>
    </row>
    <row r="848" spans="1:21" x14ac:dyDescent="0.3">
      <c r="A848" t="s">
        <v>2489</v>
      </c>
      <c r="B848">
        <v>1</v>
      </c>
      <c r="C848" t="s">
        <v>146</v>
      </c>
      <c r="D848" t="str">
        <f t="shared" si="39"/>
        <v>1000000000</v>
      </c>
      <c r="E848" s="2">
        <v>1000000000</v>
      </c>
      <c r="F848" s="4">
        <v>43759</v>
      </c>
      <c r="G848">
        <f t="shared" si="40"/>
        <v>2019</v>
      </c>
      <c r="H848" t="s">
        <v>66</v>
      </c>
      <c r="I848" t="s">
        <v>34</v>
      </c>
      <c r="J848" t="s">
        <v>22</v>
      </c>
      <c r="K848" t="s">
        <v>23</v>
      </c>
      <c r="L848">
        <v>2015</v>
      </c>
      <c r="M848" t="s">
        <v>2490</v>
      </c>
      <c r="N848" t="str" cm="1">
        <f t="array" ref="N848">_xlfn.IFS(RIGHT(M848,1)="B",SUBSTITUTE(M848,"B","000000000"),RIGHT(M848,1)="M",SUBSTITUTE(M848,"M","000000"))</f>
        <v>$132000000</v>
      </c>
      <c r="O848" s="1" t="str">
        <f t="shared" si="41"/>
        <v>132000000</v>
      </c>
      <c r="P848" s="10">
        <v>132000000</v>
      </c>
      <c r="Q848" t="s">
        <v>2491</v>
      </c>
      <c r="R848" s="2" t="str" cm="1">
        <f t="array" ref="R848:T848">_xlfn.TEXTSPLIT(Q848,",")</f>
        <v>New Enterprise Associates</v>
      </c>
      <c r="S848" s="2" t="str">
        <v xml:space="preserve"> Greylock Partners</v>
      </c>
      <c r="T848" s="2" t="str">
        <v xml:space="preserve"> Andreessen Horowitz</v>
      </c>
      <c r="U848" s="2"/>
    </row>
    <row r="849" spans="1:21" x14ac:dyDescent="0.3">
      <c r="A849" t="s">
        <v>2492</v>
      </c>
      <c r="B849">
        <v>1</v>
      </c>
      <c r="C849" t="s">
        <v>146</v>
      </c>
      <c r="D849" t="str">
        <f t="shared" si="39"/>
        <v>1000000000</v>
      </c>
      <c r="E849" s="2">
        <v>1000000000</v>
      </c>
      <c r="F849" s="4">
        <v>42215</v>
      </c>
      <c r="G849">
        <f t="shared" si="40"/>
        <v>2015</v>
      </c>
      <c r="H849" t="s">
        <v>27</v>
      </c>
      <c r="I849" t="s">
        <v>13</v>
      </c>
      <c r="J849" t="s">
        <v>14</v>
      </c>
      <c r="K849" t="s">
        <v>15</v>
      </c>
      <c r="L849">
        <v>2009</v>
      </c>
      <c r="M849" t="s">
        <v>747</v>
      </c>
      <c r="N849" t="str" cm="1">
        <f t="array" ref="N849">_xlfn.IFS(RIGHT(M849,1)="B",SUBSTITUTE(M849,"B","000000000"),RIGHT(M849,1)="M",SUBSTITUTE(M849,"M","000000"))</f>
        <v>$250000000</v>
      </c>
      <c r="O849" s="1" t="str">
        <f t="shared" si="41"/>
        <v>250000000</v>
      </c>
      <c r="P849" s="10">
        <v>250000000</v>
      </c>
      <c r="Q849" t="s">
        <v>2493</v>
      </c>
      <c r="R849" s="2" t="str" cm="1">
        <f t="array" ref="R849:T849">_xlfn.TEXTSPLIT(Q849,",")</f>
        <v>Sequoia Capital China</v>
      </c>
      <c r="S849" s="2" t="str">
        <v xml:space="preserve"> Rich Land Capital</v>
      </c>
      <c r="T849" s="2" t="str">
        <v xml:space="preserve"> Merrysunny Wealth</v>
      </c>
      <c r="U849" s="2"/>
    </row>
    <row r="850" spans="1:21" x14ac:dyDescent="0.3">
      <c r="A850" t="s">
        <v>2494</v>
      </c>
      <c r="B850">
        <v>1</v>
      </c>
      <c r="C850" t="s">
        <v>146</v>
      </c>
      <c r="D850" t="str">
        <f t="shared" si="39"/>
        <v>1000000000</v>
      </c>
      <c r="E850" s="2">
        <v>1000000000</v>
      </c>
      <c r="F850" s="4">
        <v>44348</v>
      </c>
      <c r="G850">
        <f t="shared" si="40"/>
        <v>2021</v>
      </c>
      <c r="H850" t="s">
        <v>33</v>
      </c>
      <c r="J850" t="s">
        <v>583</v>
      </c>
      <c r="K850" t="s">
        <v>15</v>
      </c>
      <c r="L850">
        <v>2019</v>
      </c>
      <c r="M850" t="s">
        <v>1265</v>
      </c>
      <c r="N850" t="str" cm="1">
        <f t="array" ref="N850">_xlfn.IFS(RIGHT(M850,1)="B",SUBSTITUTE(M850,"B","000000000"),RIGHT(M850,1)="M",SUBSTITUTE(M850,"M","000000"))</f>
        <v>$100000000</v>
      </c>
      <c r="O850" s="1" t="str">
        <f t="shared" si="41"/>
        <v>100000000</v>
      </c>
      <c r="P850" s="10">
        <v>100000000</v>
      </c>
      <c r="Q850" t="s">
        <v>2495</v>
      </c>
      <c r="R850" s="2" t="str" cm="1">
        <f t="array" ref="R850:T850">_xlfn.TEXTSPLIT(Q850,",")</f>
        <v>Dragonfly Captial</v>
      </c>
      <c r="S850" s="2" t="str">
        <v xml:space="preserve"> Qiming Venture Partners</v>
      </c>
      <c r="T850" s="2" t="str">
        <v xml:space="preserve"> DST Global</v>
      </c>
      <c r="U850" s="2"/>
    </row>
    <row r="851" spans="1:21" x14ac:dyDescent="0.3">
      <c r="A851" t="s">
        <v>2496</v>
      </c>
      <c r="B851">
        <v>1</v>
      </c>
      <c r="C851" t="s">
        <v>146</v>
      </c>
      <c r="D851" t="str">
        <f t="shared" si="39"/>
        <v>1000000000</v>
      </c>
      <c r="E851" s="2">
        <v>1000000000</v>
      </c>
      <c r="F851" s="4">
        <v>44515</v>
      </c>
      <c r="G851">
        <f t="shared" si="40"/>
        <v>2021</v>
      </c>
      <c r="H851" t="s">
        <v>45</v>
      </c>
      <c r="I851" t="s">
        <v>34</v>
      </c>
      <c r="J851" t="s">
        <v>22</v>
      </c>
      <c r="K851" t="s">
        <v>23</v>
      </c>
      <c r="L851">
        <v>2009</v>
      </c>
      <c r="M851" t="s">
        <v>1555</v>
      </c>
      <c r="N851" t="str" cm="1">
        <f t="array" ref="N851">_xlfn.IFS(RIGHT(M851,1)="B",SUBSTITUTE(M851,"B","000000000"),RIGHT(M851,1)="M",SUBSTITUTE(M851,"M","000000"))</f>
        <v>$277000000</v>
      </c>
      <c r="O851" s="1" t="str">
        <f t="shared" si="41"/>
        <v>277000000</v>
      </c>
      <c r="P851" s="10">
        <v>277000000</v>
      </c>
      <c r="Q851" t="s">
        <v>2497</v>
      </c>
      <c r="R851" s="2" t="str" cm="1">
        <f t="array" ref="R851:T851">_xlfn.TEXTSPLIT(Q851,",")</f>
        <v>Bain Capital Tech Opportunities</v>
      </c>
      <c r="S851" s="2" t="str">
        <v xml:space="preserve"> Andreessen Horowitz</v>
      </c>
      <c r="T851" s="2" t="str">
        <v xml:space="preserve"> Sequoia Capital</v>
      </c>
      <c r="U851" s="2"/>
    </row>
    <row r="852" spans="1:21" x14ac:dyDescent="0.3">
      <c r="A852" t="s">
        <v>2498</v>
      </c>
      <c r="B852">
        <v>1</v>
      </c>
      <c r="C852" t="s">
        <v>146</v>
      </c>
      <c r="D852" t="str">
        <f t="shared" si="39"/>
        <v>1000000000</v>
      </c>
      <c r="E852" s="2">
        <v>1000000000</v>
      </c>
      <c r="F852" s="4">
        <v>44292</v>
      </c>
      <c r="G852">
        <f t="shared" si="40"/>
        <v>2021</v>
      </c>
      <c r="H852" t="s">
        <v>265</v>
      </c>
      <c r="I852" t="s">
        <v>292</v>
      </c>
      <c r="J852" t="s">
        <v>22</v>
      </c>
      <c r="K852" t="s">
        <v>23</v>
      </c>
      <c r="L852">
        <v>2013</v>
      </c>
      <c r="M852" t="s">
        <v>1216</v>
      </c>
      <c r="N852" t="str" cm="1">
        <f t="array" ref="N852">_xlfn.IFS(RIGHT(M852,1)="B",SUBSTITUTE(M852,"B","000000000"),RIGHT(M852,1)="M",SUBSTITUTE(M852,"M","000000"))</f>
        <v>$221000000</v>
      </c>
      <c r="O852" s="1" t="str">
        <f t="shared" si="41"/>
        <v>221000000</v>
      </c>
      <c r="P852" s="10">
        <v>221000000</v>
      </c>
      <c r="Q852" t="s">
        <v>2499</v>
      </c>
      <c r="R852" s="2" t="str" cm="1">
        <f t="array" ref="R852:T852">_xlfn.TEXTSPLIT(Q852,",")</f>
        <v>FundersClub</v>
      </c>
      <c r="S852" s="2" t="str">
        <v xml:space="preserve"> Y Combinator</v>
      </c>
      <c r="T852" s="2" t="str">
        <v xml:space="preserve"> Tiger Global Management</v>
      </c>
      <c r="U852" s="2"/>
    </row>
    <row r="853" spans="1:21" x14ac:dyDescent="0.3">
      <c r="A853" t="s">
        <v>2500</v>
      </c>
      <c r="B853">
        <v>1</v>
      </c>
      <c r="C853" t="s">
        <v>146</v>
      </c>
      <c r="D853" t="str">
        <f t="shared" si="39"/>
        <v>1000000000</v>
      </c>
      <c r="E853" s="2">
        <v>1000000000</v>
      </c>
      <c r="F853" s="4">
        <v>43151</v>
      </c>
      <c r="G853">
        <f t="shared" si="40"/>
        <v>2018</v>
      </c>
      <c r="H853" t="s">
        <v>12</v>
      </c>
      <c r="I853" t="s">
        <v>1599</v>
      </c>
      <c r="J853" t="s">
        <v>446</v>
      </c>
      <c r="K853" t="s">
        <v>15</v>
      </c>
      <c r="L853">
        <v>2010</v>
      </c>
      <c r="M853" t="s">
        <v>2501</v>
      </c>
      <c r="N853" t="str" cm="1">
        <f t="array" ref="N853">_xlfn.IFS(RIGHT(M853,1)="B",SUBSTITUTE(M853,"B","000000000"),RIGHT(M853,1)="M",SUBSTITUTE(M853,"M","000000"))</f>
        <v>$86000000</v>
      </c>
      <c r="O853" s="1" t="str">
        <f t="shared" si="41"/>
        <v>86000000</v>
      </c>
      <c r="P853" s="10">
        <v>86000000</v>
      </c>
      <c r="Q853" t="s">
        <v>2502</v>
      </c>
      <c r="R853" s="2" t="str" cm="1">
        <f t="array" ref="R853:S853">_xlfn.TEXTSPLIT(Q853,",")</f>
        <v>Intel Capital</v>
      </c>
      <c r="S853" s="2" t="str">
        <v xml:space="preserve"> Aviv Venture Capital</v>
      </c>
      <c r="T853" s="2"/>
      <c r="U853" s="2"/>
    </row>
    <row r="854" spans="1:21" x14ac:dyDescent="0.3">
      <c r="A854" t="s">
        <v>2503</v>
      </c>
      <c r="B854">
        <v>1</v>
      </c>
      <c r="C854" t="s">
        <v>146</v>
      </c>
      <c r="D854" t="str">
        <f t="shared" si="39"/>
        <v>1000000000</v>
      </c>
      <c r="E854" s="2">
        <v>1000000000</v>
      </c>
      <c r="F854" s="4">
        <v>43424</v>
      </c>
      <c r="G854">
        <f t="shared" si="40"/>
        <v>2018</v>
      </c>
      <c r="H854" t="s">
        <v>173</v>
      </c>
      <c r="I854" t="s">
        <v>370</v>
      </c>
      <c r="J854" t="s">
        <v>14</v>
      </c>
      <c r="K854" t="s">
        <v>15</v>
      </c>
      <c r="L854">
        <v>2015</v>
      </c>
      <c r="M854" t="s">
        <v>146</v>
      </c>
      <c r="N854" t="str" cm="1">
        <f t="array" ref="N854">_xlfn.IFS(RIGHT(M854,1)="B",SUBSTITUTE(M854,"B","000000000"),RIGHT(M854,1)="M",SUBSTITUTE(M854,"M","000000"))</f>
        <v>$1000000000</v>
      </c>
      <c r="O854" s="1" t="str">
        <f t="shared" si="41"/>
        <v>1000000000</v>
      </c>
      <c r="P854" s="10">
        <v>1000000000</v>
      </c>
      <c r="Q854" t="s">
        <v>2504</v>
      </c>
      <c r="R854" s="2" t="str" cm="1">
        <f t="array" ref="R854:T854">_xlfn.TEXTSPLIT(Q854,",")</f>
        <v>Sequoia Capital China</v>
      </c>
      <c r="S854" s="2" t="str">
        <v xml:space="preserve"> Gopher Asset Management</v>
      </c>
      <c r="T854" s="2" t="str">
        <v xml:space="preserve"> Shanghai Electric Group</v>
      </c>
      <c r="U854" s="2"/>
    </row>
    <row r="855" spans="1:21" x14ac:dyDescent="0.3">
      <c r="A855" t="s">
        <v>2505</v>
      </c>
      <c r="B855">
        <v>1</v>
      </c>
      <c r="C855" t="s">
        <v>146</v>
      </c>
      <c r="D855" t="str">
        <f t="shared" si="39"/>
        <v>1000000000</v>
      </c>
      <c r="E855" s="2">
        <v>1000000000</v>
      </c>
      <c r="F855" s="4">
        <v>44438</v>
      </c>
      <c r="G855">
        <f t="shared" si="40"/>
        <v>2021</v>
      </c>
      <c r="H855" t="s">
        <v>161</v>
      </c>
      <c r="I855" t="s">
        <v>370</v>
      </c>
      <c r="J855" t="s">
        <v>14</v>
      </c>
      <c r="K855" t="s">
        <v>15</v>
      </c>
      <c r="L855">
        <v>2014</v>
      </c>
      <c r="M855" t="s">
        <v>2501</v>
      </c>
      <c r="N855" t="str" cm="1">
        <f t="array" ref="N855">_xlfn.IFS(RIGHT(M855,1)="B",SUBSTITUTE(M855,"B","000000000"),RIGHT(M855,1)="M",SUBSTITUTE(M855,"M","000000"))</f>
        <v>$86000000</v>
      </c>
      <c r="O855" s="1" t="str">
        <f t="shared" si="41"/>
        <v>86000000</v>
      </c>
      <c r="P855" s="10">
        <v>86000000</v>
      </c>
      <c r="Q855" t="s">
        <v>2506</v>
      </c>
      <c r="R855" s="2" t="str" cm="1">
        <f t="array" ref="R855:T855">_xlfn.TEXTSPLIT(Q855,",")</f>
        <v>Goldman Sachs Asset Management</v>
      </c>
      <c r="S855" s="2" t="str">
        <v xml:space="preserve"> SDP Investment</v>
      </c>
      <c r="T855" s="2" t="str">
        <v xml:space="preserve"> Alibaba Group</v>
      </c>
      <c r="U855" s="2"/>
    </row>
    <row r="856" spans="1:21" x14ac:dyDescent="0.3">
      <c r="A856" t="s">
        <v>2507</v>
      </c>
      <c r="B856">
        <v>1</v>
      </c>
      <c r="C856" t="s">
        <v>146</v>
      </c>
      <c r="D856" t="str">
        <f t="shared" si="39"/>
        <v>1000000000</v>
      </c>
      <c r="E856" s="2">
        <v>1000000000</v>
      </c>
      <c r="F856" s="4">
        <v>42289</v>
      </c>
      <c r="G856">
        <f t="shared" si="40"/>
        <v>2015</v>
      </c>
      <c r="H856" t="s">
        <v>45</v>
      </c>
      <c r="I856" t="s">
        <v>13</v>
      </c>
      <c r="J856" t="s">
        <v>14</v>
      </c>
      <c r="K856" t="s">
        <v>15</v>
      </c>
      <c r="L856">
        <v>2014</v>
      </c>
      <c r="M856" t="s">
        <v>1636</v>
      </c>
      <c r="N856" t="str" cm="1">
        <f t="array" ref="N856">_xlfn.IFS(RIGHT(M856,1)="B",SUBSTITUTE(M856,"B","000000000"),RIGHT(M856,1)="M",SUBSTITUTE(M856,"M","000000"))</f>
        <v>$300000000</v>
      </c>
      <c r="O856" s="1" t="str">
        <f t="shared" si="41"/>
        <v>300000000</v>
      </c>
      <c r="P856" s="10">
        <v>300000000</v>
      </c>
      <c r="Q856" t="s">
        <v>2508</v>
      </c>
      <c r="R856" s="2" t="str" cm="1">
        <f t="array" ref="R856:T856">_xlfn.TEXTSPLIT(Q856,",")</f>
        <v>KKR</v>
      </c>
      <c r="S856" s="2" t="str">
        <v xml:space="preserve"> Alibaba Group</v>
      </c>
      <c r="T856" s="2" t="str">
        <v xml:space="preserve"> Ping An Insurance</v>
      </c>
      <c r="U856" s="2"/>
    </row>
    <row r="857" spans="1:21" x14ac:dyDescent="0.3">
      <c r="A857" t="s">
        <v>2509</v>
      </c>
      <c r="B857">
        <v>1</v>
      </c>
      <c r="C857" t="s">
        <v>146</v>
      </c>
      <c r="D857" t="str">
        <f t="shared" si="39"/>
        <v>1000000000</v>
      </c>
      <c r="E857" s="2">
        <v>1000000000</v>
      </c>
      <c r="F857" s="4">
        <v>44448</v>
      </c>
      <c r="G857">
        <f t="shared" si="40"/>
        <v>2021</v>
      </c>
      <c r="H857" t="s">
        <v>161</v>
      </c>
      <c r="I857" t="s">
        <v>190</v>
      </c>
      <c r="J857" t="s">
        <v>191</v>
      </c>
      <c r="K857" t="s">
        <v>40</v>
      </c>
      <c r="L857">
        <v>2018</v>
      </c>
      <c r="M857" t="s">
        <v>1112</v>
      </c>
      <c r="N857" t="str" cm="1">
        <f t="array" ref="N857">_xlfn.IFS(RIGHT(M857,1)="B",SUBSTITUTE(M857,"B","000000000"),RIGHT(M857,1)="M",SUBSTITUTE(M857,"M","000000"))</f>
        <v>$240000000</v>
      </c>
      <c r="O857" s="1" t="str">
        <f t="shared" si="41"/>
        <v>240000000</v>
      </c>
      <c r="P857" s="10">
        <v>240000000</v>
      </c>
      <c r="Q857" t="s">
        <v>2510</v>
      </c>
      <c r="R857" s="2" t="str" cm="1">
        <f t="array" ref="R857:T857">_xlfn.TEXTSPLIT(Q857,",")</f>
        <v>Hillhouse Capital Management</v>
      </c>
      <c r="S857" s="2" t="str">
        <v xml:space="preserve"> Sequoia Capital China</v>
      </c>
      <c r="T857" s="2" t="str">
        <v xml:space="preserve"> Linear Venture</v>
      </c>
      <c r="U857" s="2"/>
    </row>
    <row r="858" spans="1:21" x14ac:dyDescent="0.3">
      <c r="A858" t="s">
        <v>2511</v>
      </c>
      <c r="B858">
        <v>1</v>
      </c>
      <c r="C858" t="s">
        <v>146</v>
      </c>
      <c r="D858" t="str">
        <f t="shared" si="39"/>
        <v>1000000000</v>
      </c>
      <c r="E858" s="2">
        <v>1000000000</v>
      </c>
      <c r="F858" s="4">
        <v>44299</v>
      </c>
      <c r="G858">
        <f t="shared" si="40"/>
        <v>2021</v>
      </c>
      <c r="H858" t="s">
        <v>12</v>
      </c>
      <c r="I858" t="s">
        <v>13</v>
      </c>
      <c r="J858" t="s">
        <v>14</v>
      </c>
      <c r="K858" t="s">
        <v>15</v>
      </c>
      <c r="L858">
        <v>2017</v>
      </c>
      <c r="M858" t="s">
        <v>2512</v>
      </c>
      <c r="N858" t="str" cm="1">
        <f t="array" ref="N858">_xlfn.IFS(RIGHT(M858,1)="B",SUBSTITUTE(M858,"B","000000000"),RIGHT(M858,1)="M",SUBSTITUTE(M858,"M","000000"))</f>
        <v>$273000000</v>
      </c>
      <c r="O858" s="1" t="str">
        <f t="shared" si="41"/>
        <v>273000000</v>
      </c>
      <c r="P858" s="10">
        <v>273000000</v>
      </c>
      <c r="Q858" t="s">
        <v>2513</v>
      </c>
      <c r="R858" s="2" t="str" cm="1">
        <f t="array" ref="R858:T858">_xlfn.TEXTSPLIT(Q858,",")</f>
        <v>Sequoia Capital China</v>
      </c>
      <c r="S858" s="2" t="str">
        <v xml:space="preserve"> Lenovo Capital and Incubator</v>
      </c>
      <c r="T858" s="2" t="str">
        <v xml:space="preserve"> Group GSR Ventures</v>
      </c>
      <c r="U858" s="2"/>
    </row>
    <row r="859" spans="1:21" x14ac:dyDescent="0.3">
      <c r="A859" t="s">
        <v>2514</v>
      </c>
      <c r="B859">
        <v>1</v>
      </c>
      <c r="C859" t="s">
        <v>146</v>
      </c>
      <c r="D859" t="str">
        <f t="shared" si="39"/>
        <v>1000000000</v>
      </c>
      <c r="E859" s="2">
        <v>1000000000</v>
      </c>
      <c r="F859" s="4">
        <v>44370</v>
      </c>
      <c r="G859">
        <f t="shared" si="40"/>
        <v>2021</v>
      </c>
      <c r="H859" t="s">
        <v>45</v>
      </c>
      <c r="I859" t="s">
        <v>133</v>
      </c>
      <c r="J859" t="s">
        <v>22</v>
      </c>
      <c r="K859" t="s">
        <v>23</v>
      </c>
      <c r="L859">
        <v>2014</v>
      </c>
      <c r="M859" t="s">
        <v>1809</v>
      </c>
      <c r="N859" t="str" cm="1">
        <f t="array" ref="N859">_xlfn.IFS(RIGHT(M859,1)="B",SUBSTITUTE(M859,"B","000000000"),RIGHT(M859,1)="M",SUBSTITUTE(M859,"M","000000"))</f>
        <v>$226000000</v>
      </c>
      <c r="O859" s="1" t="str">
        <f t="shared" si="41"/>
        <v>226000000</v>
      </c>
      <c r="P859" s="10">
        <v>226000000</v>
      </c>
      <c r="Q859" t="s">
        <v>2515</v>
      </c>
      <c r="R859" s="2" t="str" cm="1">
        <f t="array" ref="R859:T859">_xlfn.TEXTSPLIT(Q859,",")</f>
        <v>Balderton Capital</v>
      </c>
      <c r="S859" s="2" t="str">
        <v xml:space="preserve"> Next World Capital</v>
      </c>
      <c r="T859" s="2" t="str">
        <v xml:space="preserve"> Draper Esprit</v>
      </c>
      <c r="U859" s="2"/>
    </row>
    <row r="860" spans="1:21" x14ac:dyDescent="0.3">
      <c r="A860" t="s">
        <v>2516</v>
      </c>
      <c r="B860">
        <v>1</v>
      </c>
      <c r="C860" t="s">
        <v>146</v>
      </c>
      <c r="D860" t="str">
        <f t="shared" si="39"/>
        <v>1000000000</v>
      </c>
      <c r="E860" s="2">
        <v>1000000000</v>
      </c>
      <c r="F860" s="4">
        <v>44473</v>
      </c>
      <c r="G860">
        <f t="shared" si="40"/>
        <v>2021</v>
      </c>
      <c r="H860" t="s">
        <v>33</v>
      </c>
      <c r="I860" t="s">
        <v>93</v>
      </c>
      <c r="J860" t="s">
        <v>94</v>
      </c>
      <c r="K860" t="s">
        <v>15</v>
      </c>
      <c r="L860">
        <v>2018</v>
      </c>
      <c r="M860" t="s">
        <v>1299</v>
      </c>
      <c r="N860" t="str" cm="1">
        <f t="array" ref="N860">_xlfn.IFS(RIGHT(M860,1)="B",SUBSTITUTE(M860,"B","000000000"),RIGHT(M860,1)="M",SUBSTITUTE(M860,"M","000000"))</f>
        <v>$245000000</v>
      </c>
      <c r="O860" s="1" t="str">
        <f t="shared" si="41"/>
        <v>245000000</v>
      </c>
      <c r="P860" s="10">
        <v>245000000</v>
      </c>
      <c r="Q860" t="s">
        <v>2517</v>
      </c>
      <c r="R860" s="2" t="str" cm="1">
        <f t="array" ref="R860:T860">_xlfn.TEXTSPLIT(Q860,",")</f>
        <v>Softbank Ventures Asia</v>
      </c>
      <c r="S860" s="2" t="str">
        <v xml:space="preserve"> Alpha JWC Ventures</v>
      </c>
      <c r="T860" s="2" t="str">
        <v xml:space="preserve"> Insignia Ventures Partners</v>
      </c>
      <c r="U860" s="2"/>
    </row>
    <row r="861" spans="1:21" x14ac:dyDescent="0.3">
      <c r="A861" t="s">
        <v>2518</v>
      </c>
      <c r="B861">
        <v>1</v>
      </c>
      <c r="C861" t="s">
        <v>146</v>
      </c>
      <c r="D861" t="str">
        <f t="shared" si="39"/>
        <v>1000000000</v>
      </c>
      <c r="E861" s="2">
        <v>1000000000</v>
      </c>
      <c r="F861" s="4">
        <v>43860</v>
      </c>
      <c r="G861">
        <f t="shared" si="40"/>
        <v>2020</v>
      </c>
      <c r="H861" t="s">
        <v>129</v>
      </c>
      <c r="I861" t="s">
        <v>34</v>
      </c>
      <c r="J861" t="s">
        <v>22</v>
      </c>
      <c r="K861" t="s">
        <v>23</v>
      </c>
      <c r="L861">
        <v>2015</v>
      </c>
      <c r="M861" t="s">
        <v>411</v>
      </c>
      <c r="N861" t="str" cm="1">
        <f t="array" ref="N861">_xlfn.IFS(RIGHT(M861,1)="B",SUBSTITUTE(M861,"B","000000000"),RIGHT(M861,1)="M",SUBSTITUTE(M861,"M","000000"))</f>
        <v>$524000000</v>
      </c>
      <c r="O861" s="1" t="str">
        <f t="shared" si="41"/>
        <v>524000000</v>
      </c>
      <c r="P861" s="10">
        <v>524000000</v>
      </c>
      <c r="Q861" t="s">
        <v>2519</v>
      </c>
      <c r="R861" s="2" t="str" cm="1">
        <f t="array" ref="R861:T861">_xlfn.TEXTSPLIT(Q861,",")</f>
        <v>Jackson Square Ventures</v>
      </c>
      <c r="S861" s="2" t="str">
        <v xml:space="preserve"> Greenoaks Capital Management</v>
      </c>
      <c r="T861" s="2" t="str">
        <v xml:space="preserve"> Softbank Group</v>
      </c>
      <c r="U861" s="2"/>
    </row>
    <row r="862" spans="1:21" x14ac:dyDescent="0.3">
      <c r="A862" t="s">
        <v>2520</v>
      </c>
      <c r="B862">
        <v>1</v>
      </c>
      <c r="C862" t="s">
        <v>146</v>
      </c>
      <c r="D862" t="str">
        <f t="shared" si="39"/>
        <v>1000000000</v>
      </c>
      <c r="E862" s="2">
        <v>1000000000</v>
      </c>
      <c r="F862" s="4">
        <v>44636</v>
      </c>
      <c r="G862">
        <f t="shared" si="40"/>
        <v>2022</v>
      </c>
      <c r="H862" t="s">
        <v>45</v>
      </c>
      <c r="I862" t="s">
        <v>88</v>
      </c>
      <c r="J862" t="s">
        <v>89</v>
      </c>
      <c r="K862" t="s">
        <v>15</v>
      </c>
      <c r="L862">
        <v>2008</v>
      </c>
      <c r="M862" t="s">
        <v>1112</v>
      </c>
      <c r="N862" t="str" cm="1">
        <f t="array" ref="N862">_xlfn.IFS(RIGHT(M862,1)="B",SUBSTITUTE(M862,"B","000000000"),RIGHT(M862,1)="M",SUBSTITUTE(M862,"M","000000"))</f>
        <v>$240000000</v>
      </c>
      <c r="O862" s="1" t="str">
        <f t="shared" si="41"/>
        <v>240000000</v>
      </c>
      <c r="P862" s="10">
        <v>240000000</v>
      </c>
      <c r="Q862" t="s">
        <v>2521</v>
      </c>
      <c r="R862" s="2" t="str" cm="1">
        <f t="array" ref="R862:T862">_xlfn.TEXTSPLIT(Q862,",")</f>
        <v>Mayfield</v>
      </c>
      <c r="S862" s="2" t="str">
        <v xml:space="preserve"> Accel</v>
      </c>
      <c r="T862" s="2" t="str">
        <v xml:space="preserve"> Norwest Venture Partners</v>
      </c>
      <c r="U862" s="2"/>
    </row>
    <row r="863" spans="1:21" x14ac:dyDescent="0.3">
      <c r="A863" t="s">
        <v>2522</v>
      </c>
      <c r="B863">
        <v>1</v>
      </c>
      <c r="C863" t="s">
        <v>146</v>
      </c>
      <c r="D863" t="str">
        <f t="shared" si="39"/>
        <v>1000000000</v>
      </c>
      <c r="E863" s="2">
        <v>1000000000</v>
      </c>
      <c r="F863" s="4">
        <v>44333</v>
      </c>
      <c r="G863">
        <f t="shared" si="40"/>
        <v>2021</v>
      </c>
      <c r="H863" t="s">
        <v>33</v>
      </c>
      <c r="I863" t="s">
        <v>304</v>
      </c>
      <c r="J863" t="s">
        <v>22</v>
      </c>
      <c r="K863" t="s">
        <v>23</v>
      </c>
      <c r="L863">
        <v>2019</v>
      </c>
      <c r="M863" t="s">
        <v>2523</v>
      </c>
      <c r="N863" t="str" cm="1">
        <f t="array" ref="N863">_xlfn.IFS(RIGHT(M863,1)="B",SUBSTITUTE(M863,"B","000000000"),RIGHT(M863,1)="M",SUBSTITUTE(M863,"M","000000"))</f>
        <v>$243000000</v>
      </c>
      <c r="O863" s="1" t="str">
        <f t="shared" si="41"/>
        <v>243000000</v>
      </c>
      <c r="P863" s="10">
        <v>243000000</v>
      </c>
      <c r="Q863" t="s">
        <v>2524</v>
      </c>
      <c r="R863" s="2" t="str" cm="1">
        <f t="array" ref="R863:T863">_xlfn.TEXTSPLIT(Q863,",")</f>
        <v>Invus Group</v>
      </c>
      <c r="S863" s="2" t="str">
        <v xml:space="preserve"> Hanaco Venture Capital</v>
      </c>
      <c r="T863" s="2" t="str">
        <v xml:space="preserve"> WestCap Group</v>
      </c>
      <c r="U863" s="2"/>
    </row>
    <row r="864" spans="1:21" x14ac:dyDescent="0.3">
      <c r="A864" t="s">
        <v>2525</v>
      </c>
      <c r="B864">
        <v>1</v>
      </c>
      <c r="C864" t="s">
        <v>146</v>
      </c>
      <c r="D864" t="str">
        <f t="shared" si="39"/>
        <v>1000000000</v>
      </c>
      <c r="E864" s="2">
        <v>1000000000</v>
      </c>
      <c r="F864" s="4">
        <v>44390</v>
      </c>
      <c r="G864">
        <f t="shared" si="40"/>
        <v>2021</v>
      </c>
      <c r="H864" t="s">
        <v>12</v>
      </c>
      <c r="I864" t="s">
        <v>627</v>
      </c>
      <c r="J864" t="s">
        <v>22</v>
      </c>
      <c r="K864" t="s">
        <v>23</v>
      </c>
      <c r="L864">
        <v>2016</v>
      </c>
      <c r="M864" t="s">
        <v>453</v>
      </c>
      <c r="N864" t="str" cm="1">
        <f t="array" ref="N864">_xlfn.IFS(RIGHT(M864,1)="B",SUBSTITUTE(M864,"B","000000000"),RIGHT(M864,1)="M",SUBSTITUTE(M864,"M","000000"))</f>
        <v>$187000000</v>
      </c>
      <c r="O864" s="1" t="str">
        <f t="shared" si="41"/>
        <v>187000000</v>
      </c>
      <c r="P864" s="10">
        <v>187000000</v>
      </c>
      <c r="Q864" t="s">
        <v>2526</v>
      </c>
      <c r="R864" s="2" t="str" cm="1">
        <f t="array" ref="R864:T864">_xlfn.TEXTSPLIT(Q864,",")</f>
        <v>Madrona Venture Group</v>
      </c>
      <c r="S864" s="2" t="str">
        <v xml:space="preserve"> Tiger Global Management</v>
      </c>
      <c r="T864" s="2" t="str">
        <v xml:space="preserve"> Madera Technology Partners</v>
      </c>
      <c r="U864" s="2"/>
    </row>
    <row r="865" spans="1:21" x14ac:dyDescent="0.3">
      <c r="A865" t="s">
        <v>2527</v>
      </c>
      <c r="B865">
        <v>1</v>
      </c>
      <c r="C865" t="s">
        <v>146</v>
      </c>
      <c r="D865" t="str">
        <f t="shared" si="39"/>
        <v>1000000000</v>
      </c>
      <c r="E865" s="2">
        <v>1000000000</v>
      </c>
      <c r="F865" s="4">
        <v>44537</v>
      </c>
      <c r="G865">
        <f t="shared" si="40"/>
        <v>2021</v>
      </c>
      <c r="H865" t="s">
        <v>892</v>
      </c>
      <c r="I865" t="s">
        <v>2195</v>
      </c>
      <c r="J865" t="s">
        <v>22</v>
      </c>
      <c r="K865" t="s">
        <v>23</v>
      </c>
      <c r="L865">
        <v>2019</v>
      </c>
      <c r="M865" t="s">
        <v>2009</v>
      </c>
      <c r="N865" t="str" cm="1">
        <f t="array" ref="N865">_xlfn.IFS(RIGHT(M865,1)="B",SUBSTITUTE(M865,"B","000000000"),RIGHT(M865,1)="M",SUBSTITUTE(M865,"M","000000"))</f>
        <v>$160000000</v>
      </c>
      <c r="O865" s="1" t="str">
        <f t="shared" si="41"/>
        <v>160000000</v>
      </c>
      <c r="P865" s="10">
        <v>160000000</v>
      </c>
      <c r="Q865" t="s">
        <v>2528</v>
      </c>
      <c r="R865" s="2" t="str" cm="1">
        <f t="array" ref="R865:T865">_xlfn.TEXTSPLIT(Q865,",")</f>
        <v>Andreessen Horowitz</v>
      </c>
      <c r="S865" s="2" t="str">
        <v xml:space="preserve"> Intel Capital</v>
      </c>
      <c r="T865" s="2" t="str">
        <v xml:space="preserve"> Foundation Capital</v>
      </c>
      <c r="U865" s="2"/>
    </row>
    <row r="866" spans="1:21" x14ac:dyDescent="0.3">
      <c r="A866" t="s">
        <v>2529</v>
      </c>
      <c r="B866">
        <v>1</v>
      </c>
      <c r="C866" t="s">
        <v>146</v>
      </c>
      <c r="D866" t="str">
        <f t="shared" si="39"/>
        <v>1000000000</v>
      </c>
      <c r="E866" s="2">
        <v>1000000000</v>
      </c>
      <c r="F866" s="4">
        <v>44635</v>
      </c>
      <c r="G866">
        <f t="shared" si="40"/>
        <v>2022</v>
      </c>
      <c r="H866" t="s">
        <v>45</v>
      </c>
      <c r="I866" t="s">
        <v>342</v>
      </c>
      <c r="J866" t="s">
        <v>22</v>
      </c>
      <c r="K866" t="s">
        <v>23</v>
      </c>
      <c r="L866">
        <v>2021</v>
      </c>
      <c r="M866" t="s">
        <v>952</v>
      </c>
      <c r="N866" t="str" cm="1">
        <f t="array" ref="N866">_xlfn.IFS(RIGHT(M866,1)="B",SUBSTITUTE(M866,"B","000000000"),RIGHT(M866,1)="M",SUBSTITUTE(M866,"M","000000"))</f>
        <v>$200000000</v>
      </c>
      <c r="O866" s="1" t="str">
        <f t="shared" si="41"/>
        <v>200000000</v>
      </c>
      <c r="P866" s="10">
        <v>200000000</v>
      </c>
      <c r="Q866" t="s">
        <v>2530</v>
      </c>
      <c r="R866" s="2" t="str" cm="1">
        <f t="array" ref="R866:T866">_xlfn.TEXTSPLIT(Q866,",")</f>
        <v>Andreessen Horowitz</v>
      </c>
      <c r="S866" s="2" t="str">
        <v xml:space="preserve"> Coinbase Ventures</v>
      </c>
      <c r="T866" s="2" t="str">
        <v xml:space="preserve"> Tiger Global Management</v>
      </c>
      <c r="U866" s="2"/>
    </row>
    <row r="867" spans="1:21" x14ac:dyDescent="0.3">
      <c r="A867" t="s">
        <v>2531</v>
      </c>
      <c r="B867">
        <v>1</v>
      </c>
      <c r="C867" t="s">
        <v>146</v>
      </c>
      <c r="D867" t="str">
        <f t="shared" si="39"/>
        <v>1000000000</v>
      </c>
      <c r="E867" s="2">
        <v>1000000000</v>
      </c>
      <c r="F867" s="4">
        <v>44265</v>
      </c>
      <c r="G867">
        <f t="shared" si="40"/>
        <v>2021</v>
      </c>
      <c r="H867" t="s">
        <v>252</v>
      </c>
      <c r="I867" t="s">
        <v>2532</v>
      </c>
      <c r="J867" t="s">
        <v>446</v>
      </c>
      <c r="K867" t="s">
        <v>15</v>
      </c>
      <c r="L867">
        <v>2015</v>
      </c>
      <c r="M867" t="s">
        <v>2533</v>
      </c>
      <c r="N867" t="str" cm="1">
        <f t="array" ref="N867">_xlfn.IFS(RIGHT(M867,1)="B",SUBSTITUTE(M867,"B","000000000"),RIGHT(M867,1)="M",SUBSTITUTE(M867,"M","000000"))</f>
        <v>$265000000</v>
      </c>
      <c r="O867" s="1" t="str">
        <f t="shared" si="41"/>
        <v>265000000</v>
      </c>
      <c r="P867" s="10">
        <v>265000000</v>
      </c>
      <c r="Q867" t="s">
        <v>2534</v>
      </c>
      <c r="R867" s="2" t="str" cm="1">
        <f t="array" ref="R867:T867">_xlfn.TEXTSPLIT(Q867,",")</f>
        <v>TLV Partners</v>
      </c>
      <c r="S867" s="2" t="str">
        <v xml:space="preserve"> Lightspeed Venture Partners</v>
      </c>
      <c r="T867" s="2" t="str">
        <v xml:space="preserve"> M12</v>
      </c>
      <c r="U867" s="2"/>
    </row>
    <row r="868" spans="1:21" x14ac:dyDescent="0.3">
      <c r="A868" t="s">
        <v>2535</v>
      </c>
      <c r="B868">
        <v>1</v>
      </c>
      <c r="C868" t="s">
        <v>146</v>
      </c>
      <c r="D868" t="str">
        <f t="shared" si="39"/>
        <v>1000000000</v>
      </c>
      <c r="E868" s="2">
        <v>1000000000</v>
      </c>
      <c r="F868" s="4">
        <v>44460</v>
      </c>
      <c r="G868">
        <f t="shared" si="40"/>
        <v>2021</v>
      </c>
      <c r="H868" t="s">
        <v>45</v>
      </c>
      <c r="I868" t="s">
        <v>668</v>
      </c>
      <c r="J868" t="s">
        <v>22</v>
      </c>
      <c r="K868" t="s">
        <v>23</v>
      </c>
      <c r="L868">
        <v>2019</v>
      </c>
      <c r="M868" t="s">
        <v>722</v>
      </c>
      <c r="N868" t="e" cm="1">
        <f t="array" ref="N868">_xlfn.IFS(RIGHT(M868,1)="B",SUBSTITUTE(M868,"B","000000000"),RIGHT(M868,1)="M",SUBSTITUTE(M868,"M","000000"))</f>
        <v>#N/A</v>
      </c>
      <c r="O868" s="1" t="str">
        <f t="shared" si="41"/>
        <v>unknown</v>
      </c>
      <c r="P868" s="10" t="s">
        <v>3038</v>
      </c>
      <c r="Q868" t="s">
        <v>2536</v>
      </c>
      <c r="R868" s="2" t="str" cm="1">
        <f t="array" ref="R868:T868">_xlfn.TEXTSPLIT(Q868,",")</f>
        <v>Advent International</v>
      </c>
      <c r="S868" s="2" t="str">
        <v xml:space="preserve"> PSG</v>
      </c>
      <c r="T868" s="2" t="str">
        <v xml:space="preserve"> Providence Equity Partners</v>
      </c>
      <c r="U868" s="2"/>
    </row>
    <row r="869" spans="1:21" x14ac:dyDescent="0.3">
      <c r="A869" t="s">
        <v>2537</v>
      </c>
      <c r="B869">
        <v>1</v>
      </c>
      <c r="C869" t="s">
        <v>146</v>
      </c>
      <c r="D869" t="str">
        <f t="shared" si="39"/>
        <v>1000000000</v>
      </c>
      <c r="E869" s="2">
        <v>1000000000</v>
      </c>
      <c r="F869" s="4">
        <v>44567</v>
      </c>
      <c r="G869">
        <f t="shared" si="40"/>
        <v>2022</v>
      </c>
      <c r="H869" t="s">
        <v>57</v>
      </c>
      <c r="I869" t="s">
        <v>2538</v>
      </c>
      <c r="J869" t="s">
        <v>285</v>
      </c>
      <c r="K869" t="s">
        <v>23</v>
      </c>
      <c r="L869">
        <v>2010</v>
      </c>
      <c r="M869" t="s">
        <v>2539</v>
      </c>
      <c r="N869" t="str" cm="1">
        <f t="array" ref="N869">_xlfn.IFS(RIGHT(M869,1)="B",SUBSTITUTE(M869,"B","000000000"),RIGHT(M869,1)="M",SUBSTITUTE(M869,"M","000000"))</f>
        <v>$534000000</v>
      </c>
      <c r="O869" s="1" t="str">
        <f t="shared" si="41"/>
        <v>534000000</v>
      </c>
      <c r="P869" s="10">
        <v>534000000</v>
      </c>
      <c r="Q869" t="s">
        <v>2540</v>
      </c>
      <c r="R869" s="2" t="str" cm="1">
        <f t="array" ref="R869:T869">_xlfn.TEXTSPLIT(Q869,",")</f>
        <v>Vista Equity Partners</v>
      </c>
      <c r="S869" s="2" t="str">
        <v xml:space="preserve"> Warburg Pincus</v>
      </c>
      <c r="T869" s="2" t="str">
        <v xml:space="preserve"> First Ascent Ventures</v>
      </c>
      <c r="U869" s="2"/>
    </row>
    <row r="870" spans="1:21" x14ac:dyDescent="0.3">
      <c r="A870" t="s">
        <v>2541</v>
      </c>
      <c r="B870">
        <v>1</v>
      </c>
      <c r="C870" t="s">
        <v>146</v>
      </c>
      <c r="D870" t="str">
        <f t="shared" si="39"/>
        <v>1000000000</v>
      </c>
      <c r="E870" s="2">
        <v>1000000000</v>
      </c>
      <c r="F870" s="4">
        <v>44495</v>
      </c>
      <c r="G870">
        <f t="shared" si="40"/>
        <v>2021</v>
      </c>
      <c r="H870" t="s">
        <v>12</v>
      </c>
      <c r="I870" t="s">
        <v>133</v>
      </c>
      <c r="J870" t="s">
        <v>22</v>
      </c>
      <c r="K870" t="s">
        <v>23</v>
      </c>
      <c r="L870">
        <v>2011</v>
      </c>
      <c r="M870" t="s">
        <v>197</v>
      </c>
      <c r="N870" t="str" cm="1">
        <f t="array" ref="N870">_xlfn.IFS(RIGHT(M870,1)="B",SUBSTITUTE(M870,"B","000000000"),RIGHT(M870,1)="M",SUBSTITUTE(M870,"M","000000"))</f>
        <v>$294000000</v>
      </c>
      <c r="O870" s="1" t="str">
        <f t="shared" si="41"/>
        <v>294000000</v>
      </c>
      <c r="P870" s="10">
        <v>294000000</v>
      </c>
      <c r="Q870" t="s">
        <v>2542</v>
      </c>
      <c r="R870" s="2" t="str" cm="1">
        <f t="array" ref="R870:T870">_xlfn.TEXTSPLIT(Q870,",")</f>
        <v>Lerer Hippeau</v>
      </c>
      <c r="S870" s="2" t="str">
        <v xml:space="preserve"> Munich Re Ventures</v>
      </c>
      <c r="T870" s="2" t="str">
        <v xml:space="preserve"> Eclipse Ventures</v>
      </c>
      <c r="U870" s="2"/>
    </row>
    <row r="871" spans="1:21" x14ac:dyDescent="0.3">
      <c r="A871" t="s">
        <v>2543</v>
      </c>
      <c r="B871">
        <v>1</v>
      </c>
      <c r="C871" t="s">
        <v>146</v>
      </c>
      <c r="D871" t="str">
        <f t="shared" si="39"/>
        <v>1000000000</v>
      </c>
      <c r="E871" s="2">
        <v>1000000000</v>
      </c>
      <c r="F871" s="4">
        <v>44607</v>
      </c>
      <c r="G871">
        <f t="shared" si="40"/>
        <v>2022</v>
      </c>
      <c r="H871" t="s">
        <v>45</v>
      </c>
      <c r="I871" t="s">
        <v>2413</v>
      </c>
      <c r="J871" t="s">
        <v>285</v>
      </c>
      <c r="K871" t="s">
        <v>23</v>
      </c>
      <c r="L871">
        <v>2020</v>
      </c>
      <c r="M871" t="s">
        <v>2544</v>
      </c>
      <c r="N871" t="str" cm="1">
        <f t="array" ref="N871">_xlfn.IFS(RIGHT(M871,1)="B",SUBSTITUTE(M871,"B","000000000"),RIGHT(M871,1)="M",SUBSTITUTE(M871,"M","000000"))</f>
        <v>$64000000</v>
      </c>
      <c r="O871" s="1" t="str">
        <f t="shared" si="41"/>
        <v>64000000</v>
      </c>
      <c r="P871" s="10">
        <v>64000000</v>
      </c>
      <c r="Q871" t="s">
        <v>2545</v>
      </c>
      <c r="R871" s="2" t="str" cm="1">
        <f t="array" ref="R871:T871">_xlfn.TEXTSPLIT(Q871,",")</f>
        <v>Lemniscap VC</v>
      </c>
      <c r="S871" s="2" t="str">
        <v xml:space="preserve"> North Island Ventures</v>
      </c>
      <c r="T871" s="2" t="str">
        <v xml:space="preserve"> Polychain Capital</v>
      </c>
      <c r="U871" s="2"/>
    </row>
    <row r="872" spans="1:21" x14ac:dyDescent="0.3">
      <c r="A872" t="s">
        <v>2546</v>
      </c>
      <c r="B872">
        <v>1</v>
      </c>
      <c r="C872" t="s">
        <v>146</v>
      </c>
      <c r="D872" t="str">
        <f t="shared" si="39"/>
        <v>1000000000</v>
      </c>
      <c r="E872" s="2">
        <v>1000000000</v>
      </c>
      <c r="F872" s="4">
        <v>44243</v>
      </c>
      <c r="G872">
        <f t="shared" si="40"/>
        <v>2021</v>
      </c>
      <c r="H872" t="s">
        <v>20</v>
      </c>
      <c r="I872" t="s">
        <v>1036</v>
      </c>
      <c r="J872" t="s">
        <v>22</v>
      </c>
      <c r="K872" t="s">
        <v>23</v>
      </c>
      <c r="L872">
        <v>2016</v>
      </c>
      <c r="M872" t="s">
        <v>1256</v>
      </c>
      <c r="N872" t="str" cm="1">
        <f t="array" ref="N872">_xlfn.IFS(RIGHT(M872,1)="B",SUBSTITUTE(M872,"B","000000000"),RIGHT(M872,1)="M",SUBSTITUTE(M872,"M","000000"))</f>
        <v>$150000000</v>
      </c>
      <c r="O872" s="1" t="str">
        <f t="shared" si="41"/>
        <v>150000000</v>
      </c>
      <c r="P872" s="10">
        <v>150000000</v>
      </c>
      <c r="Q872" t="s">
        <v>2547</v>
      </c>
      <c r="R872" s="2" t="str" cm="1">
        <f t="array" ref="R872:T872">_xlfn.TEXTSPLIT(Q872,",")</f>
        <v>C5 Capital</v>
      </c>
      <c r="S872" s="2" t="str">
        <v xml:space="preserve"> Hemisphere Ventures</v>
      </c>
      <c r="T872" s="2" t="str">
        <v xml:space="preserve"> The Venture Collective</v>
      </c>
      <c r="U872" s="2"/>
    </row>
    <row r="873" spans="1:21" x14ac:dyDescent="0.3">
      <c r="A873" t="s">
        <v>2548</v>
      </c>
      <c r="B873">
        <v>1</v>
      </c>
      <c r="C873" t="s">
        <v>146</v>
      </c>
      <c r="D873" t="str">
        <f t="shared" si="39"/>
        <v>1000000000</v>
      </c>
      <c r="E873" s="2">
        <v>1000000000</v>
      </c>
      <c r="F873" s="4">
        <v>43356</v>
      </c>
      <c r="G873">
        <f t="shared" si="40"/>
        <v>2018</v>
      </c>
      <c r="H873" t="s">
        <v>173</v>
      </c>
      <c r="I873" t="s">
        <v>98</v>
      </c>
      <c r="J873" t="s">
        <v>14</v>
      </c>
      <c r="K873" t="s">
        <v>15</v>
      </c>
      <c r="L873">
        <v>2015</v>
      </c>
      <c r="M873" t="s">
        <v>2549</v>
      </c>
      <c r="N873" t="str" cm="1">
        <f t="array" ref="N873">_xlfn.IFS(RIGHT(M873,1)="B",SUBSTITUTE(M873,"B","000000000"),RIGHT(M873,1)="M",SUBSTITUTE(M873,"M","000000"))</f>
        <v>$697000000</v>
      </c>
      <c r="O873" s="1" t="str">
        <f t="shared" si="41"/>
        <v>697000000</v>
      </c>
      <c r="P873" s="10">
        <v>697000000</v>
      </c>
      <c r="Q873" t="s">
        <v>2550</v>
      </c>
      <c r="R873" s="2" t="str" cm="1">
        <f t="array" ref="R873:T873">_xlfn.TEXTSPLIT(Q873,",")</f>
        <v>Yunfeng Capital</v>
      </c>
      <c r="S873" s="2" t="str">
        <v xml:space="preserve"> SDIC Innovation Investment Management</v>
      </c>
      <c r="T873" s="2" t="str">
        <v xml:space="preserve"> Shang Qi Capital</v>
      </c>
      <c r="U873" s="2"/>
    </row>
    <row r="874" spans="1:21" x14ac:dyDescent="0.3">
      <c r="A874" t="s">
        <v>2551</v>
      </c>
      <c r="B874">
        <v>1</v>
      </c>
      <c r="C874" t="s">
        <v>146</v>
      </c>
      <c r="D874" t="str">
        <f t="shared" si="39"/>
        <v>1000000000</v>
      </c>
      <c r="E874" s="2">
        <v>1000000000</v>
      </c>
      <c r="F874" s="4">
        <v>42026</v>
      </c>
      <c r="G874">
        <f t="shared" si="40"/>
        <v>2015</v>
      </c>
      <c r="H874" t="s">
        <v>27</v>
      </c>
      <c r="I874" t="s">
        <v>370</v>
      </c>
      <c r="J874" t="s">
        <v>14</v>
      </c>
      <c r="K874" t="s">
        <v>15</v>
      </c>
      <c r="L874">
        <v>2011</v>
      </c>
      <c r="M874" t="s">
        <v>1146</v>
      </c>
      <c r="N874" t="str" cm="1">
        <f t="array" ref="N874">_xlfn.IFS(RIGHT(M874,1)="B",SUBSTITUTE(M874,"B","000000000"),RIGHT(M874,1)="M",SUBSTITUTE(M874,"M","000000"))</f>
        <v>$224000000</v>
      </c>
      <c r="O874" s="1" t="str">
        <f t="shared" si="41"/>
        <v>224000000</v>
      </c>
      <c r="P874" s="10">
        <v>224000000</v>
      </c>
      <c r="Q874" t="s">
        <v>2552</v>
      </c>
      <c r="R874" s="2" t="str" cm="1">
        <f t="array" ref="R874:T874">_xlfn.TEXTSPLIT(Q874,",")</f>
        <v>Banyan Capital</v>
      </c>
      <c r="S874" s="2" t="str">
        <v xml:space="preserve"> New Horizon Capital</v>
      </c>
      <c r="T874" s="2" t="str">
        <v xml:space="preserve"> IDG Capital Partners</v>
      </c>
      <c r="U874" s="2"/>
    </row>
    <row r="875" spans="1:21" x14ac:dyDescent="0.3">
      <c r="A875" t="s">
        <v>2553</v>
      </c>
      <c r="B875">
        <v>1</v>
      </c>
      <c r="C875" t="s">
        <v>146</v>
      </c>
      <c r="D875" t="str">
        <f t="shared" si="39"/>
        <v>1000000000</v>
      </c>
      <c r="E875" s="2">
        <v>1000000000</v>
      </c>
      <c r="F875" s="4">
        <v>42157</v>
      </c>
      <c r="G875">
        <f t="shared" si="40"/>
        <v>2015</v>
      </c>
      <c r="H875" t="s">
        <v>12</v>
      </c>
      <c r="I875" t="s">
        <v>52</v>
      </c>
      <c r="J875" t="s">
        <v>53</v>
      </c>
      <c r="K875" t="s">
        <v>40</v>
      </c>
      <c r="L875">
        <v>2013</v>
      </c>
      <c r="M875" t="s">
        <v>2384</v>
      </c>
      <c r="N875" t="str" cm="1">
        <f t="array" ref="N875">_xlfn.IFS(RIGHT(M875,1)="B",SUBSTITUTE(M875,"B","000000000"),RIGHT(M875,1)="M",SUBSTITUTE(M875,"M","000000"))</f>
        <v>$292000000</v>
      </c>
      <c r="O875" s="1" t="str">
        <f t="shared" si="41"/>
        <v>292000000</v>
      </c>
      <c r="P875" s="10">
        <v>292000000</v>
      </c>
      <c r="Q875" t="s">
        <v>2554</v>
      </c>
      <c r="R875" s="2" t="str" cm="1">
        <f t="array" ref="R875">_xlfn.TEXTSPLIT(Q875,",")</f>
        <v>Woodford Investment Management</v>
      </c>
      <c r="S875" s="2"/>
      <c r="T875" s="2"/>
      <c r="U875" s="2"/>
    </row>
    <row r="876" spans="1:21" x14ac:dyDescent="0.3">
      <c r="A876" t="s">
        <v>2555</v>
      </c>
      <c r="B876">
        <v>1</v>
      </c>
      <c r="C876" t="s">
        <v>146</v>
      </c>
      <c r="D876" t="str">
        <f t="shared" si="39"/>
        <v>1000000000</v>
      </c>
      <c r="E876" s="2">
        <v>1000000000</v>
      </c>
      <c r="F876" s="4">
        <v>44440</v>
      </c>
      <c r="G876">
        <f t="shared" si="40"/>
        <v>2021</v>
      </c>
      <c r="H876" t="s">
        <v>27</v>
      </c>
      <c r="I876" t="s">
        <v>259</v>
      </c>
      <c r="J876" t="s">
        <v>191</v>
      </c>
      <c r="K876" t="s">
        <v>40</v>
      </c>
      <c r="L876">
        <v>2005</v>
      </c>
      <c r="M876" t="s">
        <v>166</v>
      </c>
      <c r="N876" t="str" cm="1">
        <f t="array" ref="N876">_xlfn.IFS(RIGHT(M876,1)="B",SUBSTITUTE(M876,"B","000000000"),RIGHT(M876,1)="M",SUBSTITUTE(M876,"M","000000"))</f>
        <v>$800000000</v>
      </c>
      <c r="O876" s="1" t="str">
        <f t="shared" si="41"/>
        <v>800000000</v>
      </c>
      <c r="P876" s="10">
        <v>800000000</v>
      </c>
      <c r="Q876" t="s">
        <v>2556</v>
      </c>
      <c r="R876" s="2" t="str" cm="1">
        <f t="array" ref="R876:S876">_xlfn.TEXTSPLIT(Q876,",")</f>
        <v>Ardian</v>
      </c>
      <c r="S876" s="2" t="str">
        <v xml:space="preserve"> Bain Capital</v>
      </c>
      <c r="T876" s="2"/>
      <c r="U876" s="2"/>
    </row>
    <row r="877" spans="1:21" x14ac:dyDescent="0.3">
      <c r="A877" t="s">
        <v>2557</v>
      </c>
      <c r="B877">
        <v>1</v>
      </c>
      <c r="C877" t="s">
        <v>146</v>
      </c>
      <c r="D877" t="str">
        <f t="shared" si="39"/>
        <v>1000000000</v>
      </c>
      <c r="E877" s="2">
        <v>1000000000</v>
      </c>
      <c r="F877" s="4">
        <v>44593</v>
      </c>
      <c r="G877">
        <f t="shared" si="40"/>
        <v>2022</v>
      </c>
      <c r="H877" t="s">
        <v>12</v>
      </c>
      <c r="I877" t="s">
        <v>1316</v>
      </c>
      <c r="J877" t="s">
        <v>1317</v>
      </c>
      <c r="K877" t="s">
        <v>517</v>
      </c>
      <c r="L877">
        <v>2018</v>
      </c>
      <c r="M877" t="s">
        <v>2381</v>
      </c>
      <c r="N877" t="str" cm="1">
        <f t="array" ref="N877">_xlfn.IFS(RIGHT(M877,1)="B",SUBSTITUTE(M877,"B","000000000"),RIGHT(M877,1)="M",SUBSTITUTE(M877,"M","000000"))</f>
        <v>$205000000</v>
      </c>
      <c r="O877" s="1" t="str">
        <f t="shared" si="41"/>
        <v>205000000</v>
      </c>
      <c r="P877" s="10">
        <v>205000000</v>
      </c>
      <c r="Q877" t="s">
        <v>2558</v>
      </c>
      <c r="R877" s="2" t="str" cm="1">
        <f t="array" ref="R877:T877">_xlfn.TEXTSPLIT(Q877,",")</f>
        <v>QED Investors</v>
      </c>
      <c r="S877" s="2" t="str">
        <v xml:space="preserve"> DST Global</v>
      </c>
      <c r="T877" s="2" t="str">
        <v xml:space="preserve"> Endeavor</v>
      </c>
      <c r="U877" s="2"/>
    </row>
    <row r="878" spans="1:21" x14ac:dyDescent="0.3">
      <c r="A878" t="s">
        <v>2559</v>
      </c>
      <c r="B878">
        <v>1</v>
      </c>
      <c r="C878" t="s">
        <v>146</v>
      </c>
      <c r="D878" t="str">
        <f t="shared" si="39"/>
        <v>1000000000</v>
      </c>
      <c r="E878" s="2">
        <v>1000000000</v>
      </c>
      <c r="F878" s="4">
        <v>43410</v>
      </c>
      <c r="G878">
        <f t="shared" si="40"/>
        <v>2018</v>
      </c>
      <c r="H878" t="s">
        <v>161</v>
      </c>
      <c r="I878" t="s">
        <v>383</v>
      </c>
      <c r="J878" t="s">
        <v>384</v>
      </c>
      <c r="K878" t="s">
        <v>40</v>
      </c>
      <c r="L878">
        <v>2011</v>
      </c>
      <c r="M878" t="s">
        <v>1109</v>
      </c>
      <c r="N878" t="str" cm="1">
        <f t="array" ref="N878">_xlfn.IFS(RIGHT(M878,1)="B",SUBSTITUTE(M878,"B","000000000"),RIGHT(M878,1)="M",SUBSTITUTE(M878,"M","000000"))</f>
        <v>$170000000</v>
      </c>
      <c r="O878" s="1" t="str">
        <f t="shared" si="41"/>
        <v>170000000</v>
      </c>
      <c r="P878" s="10">
        <v>170000000</v>
      </c>
      <c r="Q878" t="s">
        <v>2560</v>
      </c>
      <c r="R878" s="2" t="str" cm="1">
        <f t="array" ref="R878:T878">_xlfn.TEXTSPLIT(Q878,",")</f>
        <v>Georgian Co-Investment Fund</v>
      </c>
      <c r="S878" s="2" t="str">
        <v xml:space="preserve"> iTech Capital</v>
      </c>
      <c r="T878" s="2" t="str">
        <v xml:space="preserve"> Galaxy Digital</v>
      </c>
      <c r="U878" s="2"/>
    </row>
    <row r="879" spans="1:21" x14ac:dyDescent="0.3">
      <c r="A879" t="s">
        <v>2561</v>
      </c>
      <c r="B879">
        <v>1</v>
      </c>
      <c r="C879" t="s">
        <v>146</v>
      </c>
      <c r="D879" t="str">
        <f t="shared" si="39"/>
        <v>1000000000</v>
      </c>
      <c r="E879" s="2">
        <v>1000000000</v>
      </c>
      <c r="F879" s="4">
        <v>44399</v>
      </c>
      <c r="G879">
        <f t="shared" si="40"/>
        <v>2021</v>
      </c>
      <c r="H879" t="s">
        <v>57</v>
      </c>
      <c r="I879" t="s">
        <v>88</v>
      </c>
      <c r="J879" t="s">
        <v>89</v>
      </c>
      <c r="K879" t="s">
        <v>15</v>
      </c>
      <c r="L879">
        <v>2015</v>
      </c>
      <c r="M879" t="s">
        <v>652</v>
      </c>
      <c r="N879" t="str" cm="1">
        <f t="array" ref="N879">_xlfn.IFS(RIGHT(M879,1)="B",SUBSTITUTE(M879,"B","000000000"),RIGHT(M879,1)="M",SUBSTITUTE(M879,"M","000000"))</f>
        <v>$352000000</v>
      </c>
      <c r="O879" s="1" t="str">
        <f t="shared" si="41"/>
        <v>352000000</v>
      </c>
      <c r="P879" s="10">
        <v>352000000</v>
      </c>
      <c r="Q879" t="s">
        <v>2562</v>
      </c>
      <c r="R879" s="2" t="str" cm="1">
        <f t="array" ref="R879:T879">_xlfn.TEXTSPLIT(Q879,",")</f>
        <v>Accel</v>
      </c>
      <c r="S879" s="2" t="str">
        <v xml:space="preserve"> Sands Capital</v>
      </c>
      <c r="T879" s="2" t="str">
        <v xml:space="preserve"> International Finance Corporation</v>
      </c>
      <c r="U879" s="2"/>
    </row>
    <row r="880" spans="1:21" x14ac:dyDescent="0.3">
      <c r="A880" t="s">
        <v>2563</v>
      </c>
      <c r="B880">
        <v>1</v>
      </c>
      <c r="C880" t="s">
        <v>146</v>
      </c>
      <c r="D880" t="str">
        <f t="shared" si="39"/>
        <v>1000000000</v>
      </c>
      <c r="E880" s="2">
        <v>1000000000</v>
      </c>
      <c r="F880" s="4">
        <v>44413</v>
      </c>
      <c r="G880">
        <f t="shared" si="40"/>
        <v>2021</v>
      </c>
      <c r="H880" t="s">
        <v>12</v>
      </c>
      <c r="I880" t="s">
        <v>133</v>
      </c>
      <c r="J880" t="s">
        <v>22</v>
      </c>
      <c r="K880" t="s">
        <v>23</v>
      </c>
      <c r="L880">
        <v>2013</v>
      </c>
      <c r="M880" t="s">
        <v>2564</v>
      </c>
      <c r="N880" t="str" cm="1">
        <f t="array" ref="N880">_xlfn.IFS(RIGHT(M880,1)="B",SUBSTITUTE(M880,"B","000000000"),RIGHT(M880,1)="M",SUBSTITUTE(M880,"M","000000"))</f>
        <v>$238000000</v>
      </c>
      <c r="O880" s="1" t="str">
        <f t="shared" si="41"/>
        <v>238000000</v>
      </c>
      <c r="P880" s="10">
        <v>238000000</v>
      </c>
      <c r="Q880" t="s">
        <v>2565</v>
      </c>
      <c r="R880" s="2" t="str" cm="1">
        <f t="array" ref="R880:T880">_xlfn.TEXTSPLIT(Q880,",")</f>
        <v>FirstMark Capital</v>
      </c>
      <c r="S880" s="2" t="str">
        <v xml:space="preserve"> Georgian Partners</v>
      </c>
      <c r="T880" s="2" t="str">
        <v xml:space="preserve"> Norwest Venture Partners</v>
      </c>
      <c r="U880" s="2"/>
    </row>
    <row r="881" spans="1:21" x14ac:dyDescent="0.3">
      <c r="A881" t="s">
        <v>2566</v>
      </c>
      <c r="B881">
        <v>1</v>
      </c>
      <c r="C881" t="s">
        <v>146</v>
      </c>
      <c r="D881" t="str">
        <f t="shared" si="39"/>
        <v>1000000000</v>
      </c>
      <c r="E881" s="2">
        <v>1000000000</v>
      </c>
      <c r="F881" s="4">
        <v>44615</v>
      </c>
      <c r="G881">
        <f t="shared" si="40"/>
        <v>2022</v>
      </c>
      <c r="H881" t="s">
        <v>252</v>
      </c>
      <c r="I881" t="s">
        <v>133</v>
      </c>
      <c r="J881" t="s">
        <v>22</v>
      </c>
      <c r="K881" t="s">
        <v>23</v>
      </c>
      <c r="L881">
        <v>2017</v>
      </c>
      <c r="M881" t="s">
        <v>2567</v>
      </c>
      <c r="N881" t="str" cm="1">
        <f t="array" ref="N881">_xlfn.IFS(RIGHT(M881,1)="B",SUBSTITUTE(M881,"B","000000000"),RIGHT(M881,1)="M",SUBSTITUTE(M881,"M","000000"))</f>
        <v>$526000000</v>
      </c>
      <c r="O881" s="1" t="str">
        <f t="shared" si="41"/>
        <v>526000000</v>
      </c>
      <c r="P881" s="10">
        <v>526000000</v>
      </c>
      <c r="Q881" t="s">
        <v>2568</v>
      </c>
      <c r="R881" s="2" t="str" cm="1">
        <f t="array" ref="R881:T881">_xlfn.TEXTSPLIT(Q881,",")</f>
        <v>8VC</v>
      </c>
      <c r="S881" s="2" t="str">
        <v xml:space="preserve"> Liberty Strategic Capital</v>
      </c>
      <c r="T881" s="2" t="str">
        <v xml:space="preserve"> Eden Global Partners</v>
      </c>
      <c r="U881" s="2"/>
    </row>
    <row r="882" spans="1:21" x14ac:dyDescent="0.3">
      <c r="A882" t="s">
        <v>2569</v>
      </c>
      <c r="B882">
        <v>1</v>
      </c>
      <c r="C882" t="s">
        <v>146</v>
      </c>
      <c r="D882" t="str">
        <f t="shared" si="39"/>
        <v>1000000000</v>
      </c>
      <c r="E882" s="2">
        <v>1000000000</v>
      </c>
      <c r="F882" s="4">
        <v>44378</v>
      </c>
      <c r="G882">
        <f t="shared" si="40"/>
        <v>2021</v>
      </c>
      <c r="H882" t="s">
        <v>33</v>
      </c>
      <c r="J882" t="s">
        <v>583</v>
      </c>
      <c r="K882" t="s">
        <v>15</v>
      </c>
      <c r="L882">
        <v>2018</v>
      </c>
      <c r="M882" t="s">
        <v>1683</v>
      </c>
      <c r="N882" t="str" cm="1">
        <f t="array" ref="N882">_xlfn.IFS(RIGHT(M882,1)="B",SUBSTITUTE(M882,"B","000000000"),RIGHT(M882,1)="M",SUBSTITUTE(M882,"M","000000"))</f>
        <v>$210000000</v>
      </c>
      <c r="O882" s="1" t="str">
        <f t="shared" si="41"/>
        <v>210000000</v>
      </c>
      <c r="P882" s="10">
        <v>210000000</v>
      </c>
      <c r="Q882" t="s">
        <v>2570</v>
      </c>
      <c r="R882" s="2" t="str" cm="1">
        <f t="array" ref="R882:T882">_xlfn.TEXTSPLIT(Q882,",")</f>
        <v>Mundi Ventures</v>
      </c>
      <c r="S882" s="2" t="str">
        <v xml:space="preserve"> Doqling Capital Partners</v>
      </c>
      <c r="T882" s="2" t="str">
        <v xml:space="preserve"> Activant Capital</v>
      </c>
      <c r="U882" s="2"/>
    </row>
    <row r="883" spans="1:21" x14ac:dyDescent="0.3">
      <c r="A883" t="s">
        <v>2571</v>
      </c>
      <c r="B883">
        <v>1</v>
      </c>
      <c r="C883" t="s">
        <v>146</v>
      </c>
      <c r="D883" t="str">
        <f t="shared" si="39"/>
        <v>1000000000</v>
      </c>
      <c r="E883" s="2">
        <v>1000000000</v>
      </c>
      <c r="F883" s="4">
        <v>44181</v>
      </c>
      <c r="G883">
        <f t="shared" si="40"/>
        <v>2020</v>
      </c>
      <c r="H883" t="s">
        <v>20</v>
      </c>
      <c r="I883" t="s">
        <v>2572</v>
      </c>
      <c r="J883" t="s">
        <v>22</v>
      </c>
      <c r="K883" t="s">
        <v>23</v>
      </c>
      <c r="L883">
        <v>2014</v>
      </c>
      <c r="M883" t="s">
        <v>2120</v>
      </c>
      <c r="N883" t="str" cm="1">
        <f t="array" ref="N883">_xlfn.IFS(RIGHT(M883,1)="B",SUBSTITUTE(M883,"B","000000000"),RIGHT(M883,1)="M",SUBSTITUTE(M883,"M","000000"))</f>
        <v>$241000000</v>
      </c>
      <c r="O883" s="1" t="str">
        <f t="shared" si="41"/>
        <v>241000000</v>
      </c>
      <c r="P883" s="10">
        <v>241000000</v>
      </c>
      <c r="Q883" t="s">
        <v>2573</v>
      </c>
      <c r="R883" s="2" t="str" cm="1">
        <f t="array" ref="R883:T883">_xlfn.TEXTSPLIT(Q883,",")</f>
        <v>WRVI Capital</v>
      </c>
      <c r="S883" s="2" t="str">
        <v xml:space="preserve"> Caffeinated Capital</v>
      </c>
      <c r="T883" s="2" t="str">
        <v xml:space="preserve"> Y Combinator</v>
      </c>
      <c r="U883" s="2"/>
    </row>
    <row r="884" spans="1:21" x14ac:dyDescent="0.3">
      <c r="A884" t="s">
        <v>2574</v>
      </c>
      <c r="B884">
        <v>1</v>
      </c>
      <c r="C884" t="s">
        <v>146</v>
      </c>
      <c r="D884" t="str">
        <f t="shared" si="39"/>
        <v>1000000000</v>
      </c>
      <c r="E884" s="2">
        <v>1000000000</v>
      </c>
      <c r="F884" s="4">
        <v>44363</v>
      </c>
      <c r="G884">
        <f t="shared" si="40"/>
        <v>2021</v>
      </c>
      <c r="H884" t="s">
        <v>57</v>
      </c>
      <c r="I884" t="s">
        <v>445</v>
      </c>
      <c r="J884" t="s">
        <v>446</v>
      </c>
      <c r="K884" t="s">
        <v>15</v>
      </c>
      <c r="L884">
        <v>2013</v>
      </c>
      <c r="M884" t="s">
        <v>2429</v>
      </c>
      <c r="N884" t="str" cm="1">
        <f t="array" ref="N884">_xlfn.IFS(RIGHT(M884,1)="B",SUBSTITUTE(M884,"B","000000000"),RIGHT(M884,1)="M",SUBSTITUTE(M884,"M","000000"))</f>
        <v>$185000000</v>
      </c>
      <c r="O884" s="1" t="str">
        <f t="shared" si="41"/>
        <v>185000000</v>
      </c>
      <c r="P884" s="10">
        <v>185000000</v>
      </c>
      <c r="Q884" t="s">
        <v>2575</v>
      </c>
      <c r="R884" s="2" t="str" cm="1">
        <f t="array" ref="R884:T884">_xlfn.TEXTSPLIT(Q884,",")</f>
        <v>Salesforce Ventures</v>
      </c>
      <c r="S884" s="2" t="str">
        <v xml:space="preserve"> next47</v>
      </c>
      <c r="T884" s="2" t="str">
        <v xml:space="preserve"> Pereg Ventures</v>
      </c>
      <c r="U884" s="2"/>
    </row>
    <row r="885" spans="1:21" x14ac:dyDescent="0.3">
      <c r="A885" t="s">
        <v>2576</v>
      </c>
      <c r="B885">
        <v>1</v>
      </c>
      <c r="C885" t="s">
        <v>146</v>
      </c>
      <c r="D885" t="str">
        <f t="shared" si="39"/>
        <v>1000000000</v>
      </c>
      <c r="E885" s="2">
        <v>1000000000</v>
      </c>
      <c r="F885" s="4">
        <v>43684</v>
      </c>
      <c r="G885">
        <f t="shared" si="40"/>
        <v>2019</v>
      </c>
      <c r="H885" t="s">
        <v>33</v>
      </c>
      <c r="I885" t="s">
        <v>2577</v>
      </c>
      <c r="J885" t="s">
        <v>22</v>
      </c>
      <c r="K885" t="s">
        <v>23</v>
      </c>
      <c r="L885">
        <v>2008</v>
      </c>
      <c r="M885" t="s">
        <v>1427</v>
      </c>
      <c r="N885" t="str" cm="1">
        <f t="array" ref="N885">_xlfn.IFS(RIGHT(M885,1)="B",SUBSTITUTE(M885,"B","000000000"),RIGHT(M885,1)="M",SUBSTITUTE(M885,"M","000000"))</f>
        <v>$538000000</v>
      </c>
      <c r="O885" s="1" t="str">
        <f t="shared" si="41"/>
        <v>538000000</v>
      </c>
      <c r="P885" s="10">
        <v>538000000</v>
      </c>
      <c r="Q885" t="s">
        <v>2578</v>
      </c>
      <c r="R885" s="2" t="str" cm="1">
        <f t="array" ref="R885:T885">_xlfn.TEXTSPLIT(Q885,",")</f>
        <v>Union Square Ventures</v>
      </c>
      <c r="S885" s="2" t="str">
        <v xml:space="preserve"> Summerhill Venture Partners</v>
      </c>
      <c r="T885" s="2" t="str">
        <v xml:space="preserve"> Mithril Capital Management</v>
      </c>
      <c r="U885" s="2"/>
    </row>
    <row r="886" spans="1:21" x14ac:dyDescent="0.3">
      <c r="A886" t="s">
        <v>2579</v>
      </c>
      <c r="B886">
        <v>1</v>
      </c>
      <c r="C886" t="s">
        <v>146</v>
      </c>
      <c r="D886" t="str">
        <f t="shared" si="39"/>
        <v>1000000000</v>
      </c>
      <c r="E886" s="2">
        <v>1000000000</v>
      </c>
      <c r="F886" s="4">
        <v>44544</v>
      </c>
      <c r="G886">
        <f t="shared" si="40"/>
        <v>2021</v>
      </c>
      <c r="H886" t="s">
        <v>129</v>
      </c>
      <c r="I886" t="s">
        <v>133</v>
      </c>
      <c r="J886" t="s">
        <v>22</v>
      </c>
      <c r="K886" t="s">
        <v>23</v>
      </c>
      <c r="L886">
        <v>2020</v>
      </c>
      <c r="M886" t="s">
        <v>2117</v>
      </c>
      <c r="N886" t="str" cm="1">
        <f t="array" ref="N886">_xlfn.IFS(RIGHT(M886,1)="B",SUBSTITUTE(M886,"B","000000000"),RIGHT(M886,1)="M",SUBSTITUTE(M886,"M","000000"))</f>
        <v>$141000000</v>
      </c>
      <c r="O886" s="1" t="str">
        <f t="shared" si="41"/>
        <v>141000000</v>
      </c>
      <c r="P886" s="10">
        <v>141000000</v>
      </c>
      <c r="Q886" t="s">
        <v>2580</v>
      </c>
      <c r="R886" s="2" t="str" cm="1">
        <f t="array" ref="R886:T886">_xlfn.TEXTSPLIT(Q886,",")</f>
        <v>Thrive Capital</v>
      </c>
      <c r="S886" s="2" t="str">
        <v xml:space="preserve"> General Catalyst</v>
      </c>
      <c r="T886" s="2" t="str">
        <v xml:space="preserve"> Coatue Management</v>
      </c>
      <c r="U886" s="2"/>
    </row>
    <row r="887" spans="1:21" x14ac:dyDescent="0.3">
      <c r="A887" t="s">
        <v>2581</v>
      </c>
      <c r="B887">
        <v>1</v>
      </c>
      <c r="C887" t="s">
        <v>146</v>
      </c>
      <c r="D887" t="str">
        <f t="shared" si="39"/>
        <v>1000000000</v>
      </c>
      <c r="E887" s="2">
        <v>1000000000</v>
      </c>
      <c r="F887" s="4">
        <v>44572</v>
      </c>
      <c r="G887">
        <f t="shared" si="40"/>
        <v>2022</v>
      </c>
      <c r="H887" t="s">
        <v>33</v>
      </c>
      <c r="I887" t="s">
        <v>133</v>
      </c>
      <c r="J887" t="s">
        <v>22</v>
      </c>
      <c r="K887" t="s">
        <v>23</v>
      </c>
      <c r="L887">
        <v>2009</v>
      </c>
      <c r="M887" t="s">
        <v>2582</v>
      </c>
      <c r="N887" t="str" cm="1">
        <f t="array" ref="N887">_xlfn.IFS(RIGHT(M887,1)="B",SUBSTITUTE(M887,"B","000000000"),RIGHT(M887,1)="M",SUBSTITUTE(M887,"M","000000"))</f>
        <v>$406000000</v>
      </c>
      <c r="O887" s="1" t="str">
        <f t="shared" si="41"/>
        <v>406000000</v>
      </c>
      <c r="P887" s="10">
        <v>406000000</v>
      </c>
      <c r="Q887" t="s">
        <v>2583</v>
      </c>
      <c r="R887" s="2" t="str" cm="1">
        <f t="array" ref="R887:T887">_xlfn.TEXTSPLIT(Q887,",")</f>
        <v>Franklin Templeton</v>
      </c>
      <c r="S887" s="2" t="str">
        <v xml:space="preserve"> Motive Partners</v>
      </c>
      <c r="T887" s="2" t="str">
        <v xml:space="preserve"> Apollo Global Management</v>
      </c>
      <c r="U887" s="2"/>
    </row>
    <row r="888" spans="1:21" x14ac:dyDescent="0.3">
      <c r="A888" t="s">
        <v>2584</v>
      </c>
      <c r="B888">
        <v>1</v>
      </c>
      <c r="C888" t="s">
        <v>146</v>
      </c>
      <c r="D888" t="str">
        <f t="shared" si="39"/>
        <v>1000000000</v>
      </c>
      <c r="E888" s="2">
        <v>1000000000</v>
      </c>
      <c r="F888" s="4">
        <v>44285</v>
      </c>
      <c r="G888">
        <f t="shared" si="40"/>
        <v>2021</v>
      </c>
      <c r="H888" t="s">
        <v>45</v>
      </c>
      <c r="I888" t="s">
        <v>304</v>
      </c>
      <c r="J888" t="s">
        <v>22</v>
      </c>
      <c r="K888" t="s">
        <v>23</v>
      </c>
      <c r="L888">
        <v>2016</v>
      </c>
      <c r="M888" t="s">
        <v>2100</v>
      </c>
      <c r="N888" t="str" cm="1">
        <f t="array" ref="N888">_xlfn.IFS(RIGHT(M888,1)="B",SUBSTITUTE(M888,"B","000000000"),RIGHT(M888,1)="M",SUBSTITUTE(M888,"M","000000"))</f>
        <v>$165000000</v>
      </c>
      <c r="O888" s="1" t="str">
        <f t="shared" si="41"/>
        <v>165000000</v>
      </c>
      <c r="P888" s="10">
        <v>165000000</v>
      </c>
      <c r="Q888" t="s">
        <v>2585</v>
      </c>
      <c r="R888" s="2" t="str" cm="1">
        <f t="array" ref="R888:T888">_xlfn.TEXTSPLIT(Q888,",")</f>
        <v>Lightspeed Venture Partners</v>
      </c>
      <c r="S888" s="2" t="str">
        <v xml:space="preserve"> Kleiner Perkins Caufield &amp; Byers</v>
      </c>
      <c r="T888" s="2" t="str">
        <v xml:space="preserve"> Origin Ventures</v>
      </c>
      <c r="U888" s="2"/>
    </row>
    <row r="889" spans="1:21" x14ac:dyDescent="0.3">
      <c r="A889" t="s">
        <v>2586</v>
      </c>
      <c r="B889">
        <v>1</v>
      </c>
      <c r="C889" t="s">
        <v>146</v>
      </c>
      <c r="D889" t="str">
        <f t="shared" si="39"/>
        <v>1000000000</v>
      </c>
      <c r="E889" s="2">
        <v>1000000000</v>
      </c>
      <c r="F889" s="4">
        <v>44314</v>
      </c>
      <c r="G889">
        <f t="shared" si="40"/>
        <v>2021</v>
      </c>
      <c r="H889" t="s">
        <v>129</v>
      </c>
      <c r="I889" t="s">
        <v>133</v>
      </c>
      <c r="J889" t="s">
        <v>22</v>
      </c>
      <c r="K889" t="s">
        <v>23</v>
      </c>
      <c r="L889">
        <v>2016</v>
      </c>
      <c r="M889" t="s">
        <v>1800</v>
      </c>
      <c r="N889" t="str" cm="1">
        <f t="array" ref="N889">_xlfn.IFS(RIGHT(M889,1)="B",SUBSTITUTE(M889,"B","000000000"),RIGHT(M889,1)="M",SUBSTITUTE(M889,"M","000000"))</f>
        <v>$570000000</v>
      </c>
      <c r="O889" s="1" t="str">
        <f t="shared" si="41"/>
        <v>570000000</v>
      </c>
      <c r="P889" s="10">
        <v>570000000</v>
      </c>
      <c r="Q889" t="s">
        <v>2587</v>
      </c>
      <c r="R889" s="2" t="str" cm="1">
        <f t="array" ref="R889:T889">_xlfn.TEXTSPLIT(Q889,",")</f>
        <v>Thrive Capital</v>
      </c>
      <c r="S889" s="2" t="str">
        <v xml:space="preserve"> Durable Capital Partners</v>
      </c>
      <c r="T889" s="2" t="str">
        <v xml:space="preserve"> G Squared</v>
      </c>
      <c r="U889" s="2"/>
    </row>
    <row r="890" spans="1:21" x14ac:dyDescent="0.3">
      <c r="A890" t="s">
        <v>2588</v>
      </c>
      <c r="B890">
        <v>1</v>
      </c>
      <c r="C890" t="s">
        <v>146</v>
      </c>
      <c r="D890" t="str">
        <f t="shared" si="39"/>
        <v>1000000000</v>
      </c>
      <c r="E890" s="2">
        <v>1000000000</v>
      </c>
      <c r="F890" s="4">
        <v>44490</v>
      </c>
      <c r="G890">
        <f t="shared" si="40"/>
        <v>2021</v>
      </c>
      <c r="H890" t="s">
        <v>57</v>
      </c>
      <c r="I890" t="s">
        <v>526</v>
      </c>
      <c r="J890" t="s">
        <v>527</v>
      </c>
      <c r="K890" t="s">
        <v>517</v>
      </c>
      <c r="L890">
        <v>2015</v>
      </c>
      <c r="M890" t="s">
        <v>1174</v>
      </c>
      <c r="N890" t="str" cm="1">
        <f t="array" ref="N890">_xlfn.IFS(RIGHT(M890,1)="B",SUBSTITUTE(M890,"B","000000000"),RIGHT(M890,1)="M",SUBSTITUTE(M890,"M","000000"))</f>
        <v>$390000000</v>
      </c>
      <c r="O890" s="1" t="str">
        <f t="shared" si="41"/>
        <v>390000000</v>
      </c>
      <c r="P890" s="10">
        <v>390000000</v>
      </c>
      <c r="Q890" t="s">
        <v>2589</v>
      </c>
      <c r="R890" s="2" t="str" cm="1">
        <f t="array" ref="R890:T890">_xlfn.TEXTSPLIT(Q890,",")</f>
        <v>Valor Capital Group</v>
      </c>
      <c r="S890" s="2" t="str">
        <v xml:space="preserve"> Lightrock</v>
      </c>
      <c r="T890" s="2" t="str">
        <v xml:space="preserve"> Softbank Group</v>
      </c>
      <c r="U890" s="2"/>
    </row>
    <row r="891" spans="1:21" x14ac:dyDescent="0.3">
      <c r="A891" t="s">
        <v>2590</v>
      </c>
      <c r="B891">
        <v>1</v>
      </c>
      <c r="C891" t="s">
        <v>146</v>
      </c>
      <c r="D891" t="str">
        <f t="shared" si="39"/>
        <v>1000000000</v>
      </c>
      <c r="E891" s="2">
        <v>1000000000</v>
      </c>
      <c r="F891" s="4">
        <v>44361</v>
      </c>
      <c r="G891">
        <f t="shared" si="40"/>
        <v>2021</v>
      </c>
      <c r="H891" t="s">
        <v>27</v>
      </c>
      <c r="J891" t="s">
        <v>583</v>
      </c>
      <c r="K891" t="s">
        <v>15</v>
      </c>
      <c r="L891">
        <v>2015</v>
      </c>
      <c r="M891" t="s">
        <v>2591</v>
      </c>
      <c r="N891" t="str" cm="1">
        <f t="array" ref="N891">_xlfn.IFS(RIGHT(M891,1)="B",SUBSTITUTE(M891,"B","000000000"),RIGHT(M891,1)="M",SUBSTITUTE(M891,"M","000000"))</f>
        <v>$595000000</v>
      </c>
      <c r="O891" s="1" t="str">
        <f t="shared" si="41"/>
        <v>595000000</v>
      </c>
      <c r="P891" s="10">
        <v>595000000</v>
      </c>
      <c r="Q891" t="s">
        <v>2592</v>
      </c>
      <c r="R891" s="2" t="str" cm="1">
        <f t="array" ref="R891:T891">_xlfn.TEXTSPLIT(Q891,",")</f>
        <v>SingTel Innov8</v>
      </c>
      <c r="S891" s="2" t="str">
        <v xml:space="preserve"> Alpha JWC Ventures</v>
      </c>
      <c r="T891" s="2" t="str">
        <v xml:space="preserve"> Golden Gate Ventures</v>
      </c>
      <c r="U891" s="2"/>
    </row>
    <row r="892" spans="1:21" x14ac:dyDescent="0.3">
      <c r="A892" t="s">
        <v>2593</v>
      </c>
      <c r="B892">
        <v>1</v>
      </c>
      <c r="C892" t="s">
        <v>146</v>
      </c>
      <c r="D892" t="str">
        <f t="shared" si="39"/>
        <v>1000000000</v>
      </c>
      <c r="E892" s="2">
        <v>1000000000</v>
      </c>
      <c r="F892" s="4">
        <v>44391</v>
      </c>
      <c r="G892">
        <f t="shared" si="40"/>
        <v>2021</v>
      </c>
      <c r="H892" t="s">
        <v>33</v>
      </c>
      <c r="I892" t="s">
        <v>2594</v>
      </c>
      <c r="J892" t="s">
        <v>22</v>
      </c>
      <c r="K892" t="s">
        <v>23</v>
      </c>
      <c r="L892">
        <v>2012</v>
      </c>
      <c r="M892" t="s">
        <v>722</v>
      </c>
      <c r="N892" t="e" cm="1">
        <f t="array" ref="N892">_xlfn.IFS(RIGHT(M892,1)="B",SUBSTITUTE(M892,"B","000000000"),RIGHT(M892,1)="M",SUBSTITUTE(M892,"M","000000"))</f>
        <v>#N/A</v>
      </c>
      <c r="O892" s="1" t="str">
        <f t="shared" si="41"/>
        <v>unknown</v>
      </c>
      <c r="P892" s="10" t="s">
        <v>3038</v>
      </c>
      <c r="Q892" t="s">
        <v>2595</v>
      </c>
      <c r="R892" s="2" t="str" cm="1">
        <f t="array" ref="R892">_xlfn.TEXTSPLIT(Q892,",")</f>
        <v>Bain Capital</v>
      </c>
      <c r="S892" s="2"/>
      <c r="T892" s="2"/>
      <c r="U892" s="2"/>
    </row>
    <row r="893" spans="1:21" x14ac:dyDescent="0.3">
      <c r="A893" t="s">
        <v>2596</v>
      </c>
      <c r="B893">
        <v>1</v>
      </c>
      <c r="C893" t="s">
        <v>146</v>
      </c>
      <c r="D893" t="str">
        <f t="shared" si="39"/>
        <v>1000000000</v>
      </c>
      <c r="E893" s="2">
        <v>1000000000</v>
      </c>
      <c r="F893" s="4">
        <v>44614</v>
      </c>
      <c r="G893">
        <f t="shared" si="40"/>
        <v>2022</v>
      </c>
      <c r="H893" t="s">
        <v>252</v>
      </c>
      <c r="I893" t="s">
        <v>133</v>
      </c>
      <c r="J893" t="s">
        <v>22</v>
      </c>
      <c r="K893" t="s">
        <v>23</v>
      </c>
      <c r="L893">
        <v>2014</v>
      </c>
      <c r="M893" t="s">
        <v>2597</v>
      </c>
      <c r="N893" t="str" cm="1">
        <f t="array" ref="N893">_xlfn.IFS(RIGHT(M893,1)="B",SUBSTITUTE(M893,"B","000000000"),RIGHT(M893,1)="M",SUBSTITUTE(M893,"M","000000"))</f>
        <v>$182000000</v>
      </c>
      <c r="O893" s="1" t="str">
        <f t="shared" si="41"/>
        <v>182000000</v>
      </c>
      <c r="P893" s="10">
        <v>182000000</v>
      </c>
      <c r="Q893" t="s">
        <v>2598</v>
      </c>
      <c r="R893" s="2" t="str" cm="1">
        <f t="array" ref="R893:T893">_xlfn.TEXTSPLIT(Q893,",")</f>
        <v>Battery Ventures</v>
      </c>
      <c r="S893" s="2" t="str">
        <v xml:space="preserve"> Tiger Global Management</v>
      </c>
      <c r="T893" s="2" t="str">
        <v xml:space="preserve"> Hanaco Ventures</v>
      </c>
      <c r="U893" s="2"/>
    </row>
    <row r="894" spans="1:21" x14ac:dyDescent="0.3">
      <c r="A894" t="s">
        <v>2599</v>
      </c>
      <c r="B894">
        <v>1</v>
      </c>
      <c r="C894" t="s">
        <v>146</v>
      </c>
      <c r="D894" t="str">
        <f t="shared" si="39"/>
        <v>1000000000</v>
      </c>
      <c r="E894" s="2">
        <v>1000000000</v>
      </c>
      <c r="F894" s="4">
        <v>44476</v>
      </c>
      <c r="G894">
        <f t="shared" si="40"/>
        <v>2021</v>
      </c>
      <c r="H894" t="s">
        <v>66</v>
      </c>
      <c r="I894" t="s">
        <v>133</v>
      </c>
      <c r="J894" t="s">
        <v>22</v>
      </c>
      <c r="K894" t="s">
        <v>23</v>
      </c>
      <c r="L894">
        <v>2019</v>
      </c>
      <c r="M894" t="s">
        <v>2600</v>
      </c>
      <c r="N894" t="str" cm="1">
        <f t="array" ref="N894">_xlfn.IFS(RIGHT(M894,1)="B",SUBSTITUTE(M894,"B","000000000"),RIGHT(M894,1)="M",SUBSTITUTE(M894,"M","000000"))</f>
        <v>$254000000</v>
      </c>
      <c r="O894" s="1" t="str">
        <f t="shared" si="41"/>
        <v>254000000</v>
      </c>
      <c r="P894" s="10">
        <v>254000000</v>
      </c>
      <c r="Q894" t="s">
        <v>2601</v>
      </c>
      <c r="R894" s="2" t="str" cm="1">
        <f t="array" ref="R894:T894">_xlfn.TEXTSPLIT(Q894,",")</f>
        <v>Greylock Partners</v>
      </c>
      <c r="S894" s="2" t="str">
        <v xml:space="preserve"> Lux Capital</v>
      </c>
      <c r="T894" s="2" t="str">
        <v xml:space="preserve"> General Atlantic</v>
      </c>
      <c r="U894" s="2"/>
    </row>
    <row r="895" spans="1:21" x14ac:dyDescent="0.3">
      <c r="A895" t="s">
        <v>2602</v>
      </c>
      <c r="B895">
        <v>1</v>
      </c>
      <c r="C895" t="s">
        <v>146</v>
      </c>
      <c r="D895" t="str">
        <f t="shared" si="39"/>
        <v>1000000000</v>
      </c>
      <c r="E895" s="2">
        <v>1000000000</v>
      </c>
      <c r="F895" s="4">
        <v>44441</v>
      </c>
      <c r="G895">
        <f t="shared" si="40"/>
        <v>2021</v>
      </c>
      <c r="H895" t="s">
        <v>27</v>
      </c>
      <c r="J895" t="s">
        <v>224</v>
      </c>
      <c r="K895" t="s">
        <v>15</v>
      </c>
      <c r="L895">
        <v>2020</v>
      </c>
      <c r="M895" t="s">
        <v>2401</v>
      </c>
      <c r="N895" t="str" cm="1">
        <f t="array" ref="N895">_xlfn.IFS(RIGHT(M895,1)="B",SUBSTITUTE(M895,"B","000000000"),RIGHT(M895,1)="M",SUBSTITUTE(M895,"M","000000"))</f>
        <v>$140000000</v>
      </c>
      <c r="O895" s="1" t="str">
        <f t="shared" si="41"/>
        <v>140000000</v>
      </c>
      <c r="P895" s="10">
        <v>140000000</v>
      </c>
      <c r="Q895" t="s">
        <v>2603</v>
      </c>
      <c r="R895" s="2" t="str" cm="1">
        <f t="array" ref="R895:T895">_xlfn.TEXTSPLIT(Q895,",")</f>
        <v>Andreessen Horowitz</v>
      </c>
      <c r="S895" s="2" t="str">
        <v xml:space="preserve"> DST Global</v>
      </c>
      <c r="T895" s="2" t="str">
        <v xml:space="preserve"> IDG Capital</v>
      </c>
      <c r="U895" s="2"/>
    </row>
    <row r="896" spans="1:21" x14ac:dyDescent="0.3">
      <c r="A896" t="s">
        <v>2604</v>
      </c>
      <c r="B896">
        <v>1</v>
      </c>
      <c r="C896" t="s">
        <v>146</v>
      </c>
      <c r="D896" t="str">
        <f t="shared" si="39"/>
        <v>1000000000</v>
      </c>
      <c r="E896" s="2">
        <v>1000000000</v>
      </c>
      <c r="F896" s="4">
        <v>44536</v>
      </c>
      <c r="G896">
        <f t="shared" si="40"/>
        <v>2021</v>
      </c>
      <c r="H896" t="s">
        <v>33</v>
      </c>
      <c r="I896" t="s">
        <v>1568</v>
      </c>
      <c r="J896" t="s">
        <v>256</v>
      </c>
      <c r="K896" t="s">
        <v>23</v>
      </c>
      <c r="L896">
        <v>2020</v>
      </c>
      <c r="M896" t="s">
        <v>2405</v>
      </c>
      <c r="N896" t="str" cm="1">
        <f t="array" ref="N896">_xlfn.IFS(RIGHT(M896,1)="B",SUBSTITUTE(M896,"B","000000000"),RIGHT(M896,1)="M",SUBSTITUTE(M896,"M","000000"))</f>
        <v>$109000000</v>
      </c>
      <c r="O896" s="1" t="str">
        <f t="shared" si="41"/>
        <v>109000000</v>
      </c>
      <c r="P896" s="10">
        <v>109000000</v>
      </c>
      <c r="Q896" t="s">
        <v>2605</v>
      </c>
      <c r="R896" s="2" t="str" cm="1">
        <f t="array" ref="R896:T896">_xlfn.TEXTSPLIT(Q896,",")</f>
        <v>DST Global</v>
      </c>
      <c r="S896" s="2" t="str">
        <v xml:space="preserve"> General Catalyst</v>
      </c>
      <c r="T896" s="2" t="str">
        <v xml:space="preserve"> Monashees+</v>
      </c>
      <c r="U896" s="2"/>
    </row>
    <row r="897" spans="1:21" x14ac:dyDescent="0.3">
      <c r="A897" t="s">
        <v>2606</v>
      </c>
      <c r="B897">
        <v>1</v>
      </c>
      <c r="C897" t="s">
        <v>146</v>
      </c>
      <c r="D897" t="str">
        <f t="shared" si="39"/>
        <v>1000000000</v>
      </c>
      <c r="E897" s="2">
        <v>1000000000</v>
      </c>
      <c r="F897" s="4">
        <v>44299</v>
      </c>
      <c r="G897">
        <f t="shared" si="40"/>
        <v>2021</v>
      </c>
      <c r="H897" t="s">
        <v>33</v>
      </c>
      <c r="I897" t="s">
        <v>304</v>
      </c>
      <c r="J897" t="s">
        <v>22</v>
      </c>
      <c r="K897" t="s">
        <v>23</v>
      </c>
      <c r="L897">
        <v>2016</v>
      </c>
      <c r="M897" t="s">
        <v>1600</v>
      </c>
      <c r="N897" t="str" cm="1">
        <f t="array" ref="N897">_xlfn.IFS(RIGHT(M897,1)="B",SUBSTITUTE(M897,"B","000000000"),RIGHT(M897,1)="M",SUBSTITUTE(M897,"M","000000"))</f>
        <v>$305000000</v>
      </c>
      <c r="O897" s="1" t="str">
        <f t="shared" si="41"/>
        <v>305000000</v>
      </c>
      <c r="P897" s="10">
        <v>305000000</v>
      </c>
      <c r="Q897" t="s">
        <v>2607</v>
      </c>
      <c r="R897" s="2" t="str" cm="1">
        <f t="array" ref="R897:T897">_xlfn.TEXTSPLIT(Q897,",")</f>
        <v>American Family Ventures</v>
      </c>
      <c r="S897" s="2" t="str">
        <v xml:space="preserve"> Cox Enterprises</v>
      </c>
      <c r="T897" s="2" t="str">
        <v xml:space="preserve"> OMERS Ventures</v>
      </c>
      <c r="U897" s="2"/>
    </row>
    <row r="898" spans="1:21" x14ac:dyDescent="0.3">
      <c r="A898" t="s">
        <v>2608</v>
      </c>
      <c r="B898">
        <v>1</v>
      </c>
      <c r="C898" t="s">
        <v>146</v>
      </c>
      <c r="D898" t="str">
        <f t="shared" si="39"/>
        <v>1000000000</v>
      </c>
      <c r="E898" s="2">
        <v>1000000000</v>
      </c>
      <c r="F898" s="4">
        <v>44641</v>
      </c>
      <c r="G898">
        <f t="shared" si="40"/>
        <v>2022</v>
      </c>
      <c r="H898" t="s">
        <v>892</v>
      </c>
      <c r="I898" t="s">
        <v>342</v>
      </c>
      <c r="J898" t="s">
        <v>22</v>
      </c>
      <c r="K898" t="s">
        <v>23</v>
      </c>
      <c r="L898">
        <v>2012</v>
      </c>
      <c r="M898" t="s">
        <v>2609</v>
      </c>
      <c r="N898" t="str" cm="1">
        <f t="array" ref="N898">_xlfn.IFS(RIGHT(M898,1)="B",SUBSTITUTE(M898,"B","000000000"),RIGHT(M898,1)="M",SUBSTITUTE(M898,"M","000000"))</f>
        <v>$196000000</v>
      </c>
      <c r="O898" s="1" t="str">
        <f t="shared" si="41"/>
        <v>196000000</v>
      </c>
      <c r="P898" s="10">
        <v>196000000</v>
      </c>
      <c r="Q898" t="s">
        <v>2610</v>
      </c>
      <c r="R898" s="2" t="str" cm="1">
        <f t="array" ref="R898:T898">_xlfn.TEXTSPLIT(Q898,",")</f>
        <v>Trinity Ventures</v>
      </c>
      <c r="S898" s="2" t="str">
        <v xml:space="preserve"> Madrona Venture Group</v>
      </c>
      <c r="T898" s="2" t="str">
        <v xml:space="preserve"> Shasta Ventures</v>
      </c>
      <c r="U898" s="2"/>
    </row>
    <row r="899" spans="1:21" x14ac:dyDescent="0.3">
      <c r="A899" t="s">
        <v>2611</v>
      </c>
      <c r="B899">
        <v>1</v>
      </c>
      <c r="C899" t="s">
        <v>146</v>
      </c>
      <c r="D899" t="str">
        <f t="shared" ref="D899:D962" si="42">SUBSTITUTE(RIGHT(C899,LEN(C899)-1),"B","000000000")</f>
        <v>1000000000</v>
      </c>
      <c r="E899" s="2">
        <v>1000000000</v>
      </c>
      <c r="F899" s="4">
        <v>44509</v>
      </c>
      <c r="G899">
        <f t="shared" ref="G899:G962" si="43">YEAR(F899)</f>
        <v>2021</v>
      </c>
      <c r="H899" t="s">
        <v>252</v>
      </c>
      <c r="I899" t="s">
        <v>750</v>
      </c>
      <c r="J899" t="s">
        <v>22</v>
      </c>
      <c r="K899" t="s">
        <v>23</v>
      </c>
      <c r="L899">
        <v>2014</v>
      </c>
      <c r="M899" t="s">
        <v>2612</v>
      </c>
      <c r="N899" t="str" cm="1">
        <f t="array" ref="N899">_xlfn.IFS(RIGHT(M899,1)="B",SUBSTITUTE(M899,"B","000000000"),RIGHT(M899,1)="M",SUBSTITUTE(M899,"M","000000"))</f>
        <v>$269000000</v>
      </c>
      <c r="O899" s="1" t="str">
        <f t="shared" ref="O899:O962" si="44">IFERROR(RIGHT(N899,(LEN(N899))-1),"unknown")</f>
        <v>269000000</v>
      </c>
      <c r="P899" s="10">
        <v>269000000</v>
      </c>
      <c r="Q899" t="s">
        <v>2613</v>
      </c>
      <c r="R899" s="2" t="str" cm="1">
        <f t="array" ref="R899:T899">_xlfn.TEXTSPLIT(Q899,",")</f>
        <v>Acero Capital</v>
      </c>
      <c r="S899" s="2" t="str">
        <v xml:space="preserve"> General Catalyst</v>
      </c>
      <c r="T899" s="2" t="str">
        <v xml:space="preserve"> M12</v>
      </c>
      <c r="U899" s="2"/>
    </row>
    <row r="900" spans="1:21" x14ac:dyDescent="0.3">
      <c r="A900" t="s">
        <v>2614</v>
      </c>
      <c r="B900">
        <v>1</v>
      </c>
      <c r="C900" t="s">
        <v>146</v>
      </c>
      <c r="D900" t="str">
        <f t="shared" si="42"/>
        <v>1000000000</v>
      </c>
      <c r="E900" s="2">
        <v>1000000000</v>
      </c>
      <c r="F900" s="4">
        <v>44586</v>
      </c>
      <c r="G900">
        <f t="shared" si="43"/>
        <v>2022</v>
      </c>
      <c r="H900" t="s">
        <v>45</v>
      </c>
      <c r="I900" t="s">
        <v>2615</v>
      </c>
      <c r="J900" t="s">
        <v>89</v>
      </c>
      <c r="K900" t="s">
        <v>15</v>
      </c>
      <c r="L900">
        <v>2015</v>
      </c>
      <c r="M900" t="s">
        <v>2485</v>
      </c>
      <c r="N900" t="str" cm="1">
        <f t="array" ref="N900">_xlfn.IFS(RIGHT(M900,1)="B",SUBSTITUTE(M900,"B","000000000"),RIGHT(M900,1)="M",SUBSTITUTE(M900,"M","000000"))</f>
        <v>$107000000</v>
      </c>
      <c r="O900" s="1" t="str">
        <f t="shared" si="44"/>
        <v>107000000</v>
      </c>
      <c r="P900" s="10">
        <v>107000000</v>
      </c>
      <c r="Q900" t="s">
        <v>2616</v>
      </c>
      <c r="R900" s="2" t="str" cm="1">
        <f t="array" ref="R900:T900">_xlfn.TEXTSPLIT(Q900,",")</f>
        <v>Lightspeed India Partners</v>
      </c>
      <c r="S900" s="2" t="str">
        <v xml:space="preserve"> Sequoia Capital India</v>
      </c>
      <c r="T900" s="2" t="str">
        <v xml:space="preserve"> Endiya Partners</v>
      </c>
      <c r="U900" s="2"/>
    </row>
    <row r="901" spans="1:21" x14ac:dyDescent="0.3">
      <c r="A901" t="s">
        <v>2617</v>
      </c>
      <c r="B901">
        <v>1</v>
      </c>
      <c r="C901" t="s">
        <v>146</v>
      </c>
      <c r="D901" t="str">
        <f t="shared" si="42"/>
        <v>1000000000</v>
      </c>
      <c r="E901" s="2">
        <v>1000000000</v>
      </c>
      <c r="F901" s="4">
        <v>44490</v>
      </c>
      <c r="G901">
        <f t="shared" si="43"/>
        <v>2021</v>
      </c>
      <c r="H901" t="s">
        <v>129</v>
      </c>
      <c r="I901" t="s">
        <v>391</v>
      </c>
      <c r="J901" t="s">
        <v>392</v>
      </c>
      <c r="K901" t="s">
        <v>40</v>
      </c>
      <c r="L901">
        <v>2014</v>
      </c>
      <c r="M901" t="s">
        <v>2618</v>
      </c>
      <c r="N901" t="str" cm="1">
        <f t="array" ref="N901">_xlfn.IFS(RIGHT(M901,1)="B",SUBSTITUTE(M901,"B","000000000"),RIGHT(M901,1)="M",SUBSTITUTE(M901,"M","000000"))</f>
        <v>$232000000</v>
      </c>
      <c r="O901" s="1" t="str">
        <f t="shared" si="44"/>
        <v>232000000</v>
      </c>
      <c r="P901" s="10">
        <v>232000000</v>
      </c>
      <c r="Q901" t="s">
        <v>2619</v>
      </c>
      <c r="R901" s="2" t="str" cm="1">
        <f t="array" ref="R901:T901">_xlfn.TEXTSPLIT(Q901,",")</f>
        <v>Vitruvian Partners</v>
      </c>
      <c r="S901" s="2" t="str">
        <v xml:space="preserve"> Merieux Equity Partners</v>
      </c>
      <c r="T901" s="2" t="str">
        <v xml:space="preserve"> Straumann</v>
      </c>
      <c r="U901" s="2"/>
    </row>
    <row r="902" spans="1:21" x14ac:dyDescent="0.3">
      <c r="A902" t="s">
        <v>2620</v>
      </c>
      <c r="B902">
        <v>1</v>
      </c>
      <c r="C902" t="s">
        <v>146</v>
      </c>
      <c r="D902" t="str">
        <f t="shared" si="42"/>
        <v>1000000000</v>
      </c>
      <c r="E902" s="2">
        <v>1000000000</v>
      </c>
      <c r="F902" s="4">
        <v>42949</v>
      </c>
      <c r="G902">
        <f t="shared" si="43"/>
        <v>2017</v>
      </c>
      <c r="H902" t="s">
        <v>27</v>
      </c>
      <c r="I902" t="s">
        <v>98</v>
      </c>
      <c r="J902" t="s">
        <v>14</v>
      </c>
      <c r="K902" t="s">
        <v>15</v>
      </c>
      <c r="L902">
        <v>2012</v>
      </c>
      <c r="M902" t="s">
        <v>293</v>
      </c>
      <c r="N902" t="str" cm="1">
        <f t="array" ref="N902">_xlfn.IFS(RIGHT(M902,1)="B",SUBSTITUTE(M902,"B","000000000"),RIGHT(M902,1)="M",SUBSTITUTE(M902,"M","000000"))</f>
        <v>$549000000</v>
      </c>
      <c r="O902" s="1" t="str">
        <f t="shared" si="44"/>
        <v>549000000</v>
      </c>
      <c r="P902" s="10">
        <v>549000000</v>
      </c>
      <c r="Q902" t="s">
        <v>2621</v>
      </c>
      <c r="R902" s="2" t="str" cm="1">
        <f t="array" ref="R902:T902">_xlfn.TEXTSPLIT(Q902,",")</f>
        <v>Standard Chartered</v>
      </c>
      <c r="S902" s="2" t="str">
        <v xml:space="preserve"> FinSight Ventures</v>
      </c>
      <c r="T902" s="2" t="str">
        <v xml:space="preserve"> Affirma Capital</v>
      </c>
      <c r="U902" s="2"/>
    </row>
    <row r="903" spans="1:21" x14ac:dyDescent="0.3">
      <c r="A903" t="s">
        <v>2622</v>
      </c>
      <c r="B903">
        <v>1</v>
      </c>
      <c r="C903" t="s">
        <v>146</v>
      </c>
      <c r="D903" t="str">
        <f t="shared" si="42"/>
        <v>1000000000</v>
      </c>
      <c r="E903" s="2">
        <v>1000000000</v>
      </c>
      <c r="F903" s="4">
        <v>44508</v>
      </c>
      <c r="G903">
        <f t="shared" si="43"/>
        <v>2021</v>
      </c>
      <c r="H903" t="s">
        <v>252</v>
      </c>
      <c r="I903" t="s">
        <v>157</v>
      </c>
      <c r="J903" t="s">
        <v>22</v>
      </c>
      <c r="K903" t="s">
        <v>23</v>
      </c>
      <c r="L903">
        <v>2020</v>
      </c>
      <c r="M903" t="s">
        <v>593</v>
      </c>
      <c r="N903" t="str" cm="1">
        <f t="array" ref="N903">_xlfn.IFS(RIGHT(M903,1)="B",SUBSTITUTE(M903,"B","000000000"),RIGHT(M903,1)="M",SUBSTITUTE(M903,"M","000000"))</f>
        <v>$128000000</v>
      </c>
      <c r="O903" s="1" t="str">
        <f t="shared" si="44"/>
        <v>128000000</v>
      </c>
      <c r="P903" s="10">
        <v>128000000</v>
      </c>
      <c r="Q903" t="s">
        <v>2623</v>
      </c>
      <c r="R903" s="2" t="str" cm="1">
        <f t="array" ref="R903:T903">_xlfn.TEXTSPLIT(Q903,",")</f>
        <v>Cowboy Ventures</v>
      </c>
      <c r="S903" s="2" t="str">
        <v xml:space="preserve"> Leaders Fund</v>
      </c>
      <c r="T903" s="2" t="str">
        <v xml:space="preserve"> GGV Capital</v>
      </c>
      <c r="U903" s="2"/>
    </row>
    <row r="904" spans="1:21" x14ac:dyDescent="0.3">
      <c r="A904" t="s">
        <v>2624</v>
      </c>
      <c r="B904">
        <v>1</v>
      </c>
      <c r="C904" t="s">
        <v>146</v>
      </c>
      <c r="D904" t="str">
        <f t="shared" si="42"/>
        <v>1000000000</v>
      </c>
      <c r="E904" s="2">
        <v>1000000000</v>
      </c>
      <c r="F904" s="4">
        <v>44223</v>
      </c>
      <c r="G904">
        <f t="shared" si="43"/>
        <v>2021</v>
      </c>
      <c r="H904" t="s">
        <v>45</v>
      </c>
      <c r="I904" t="s">
        <v>2625</v>
      </c>
      <c r="J904" t="s">
        <v>446</v>
      </c>
      <c r="K904" t="s">
        <v>15</v>
      </c>
      <c r="L904">
        <v>2015</v>
      </c>
      <c r="M904" t="s">
        <v>1422</v>
      </c>
      <c r="N904" t="str" cm="1">
        <f t="array" ref="N904">_xlfn.IFS(RIGHT(M904,1)="B",SUBSTITUTE(M904,"B","000000000"),RIGHT(M904,1)="M",SUBSTITUTE(M904,"M","000000"))</f>
        <v>$325000000</v>
      </c>
      <c r="O904" s="1" t="str">
        <f t="shared" si="44"/>
        <v>325000000</v>
      </c>
      <c r="P904" s="10">
        <v>325000000</v>
      </c>
      <c r="Q904" t="s">
        <v>2626</v>
      </c>
      <c r="R904" s="2" t="str" cm="1">
        <f t="array" ref="R904:T904">_xlfn.TEXTSPLIT(Q904,",")</f>
        <v>Bessemer Venture Partners</v>
      </c>
      <c r="S904" s="2" t="str">
        <v xml:space="preserve"> Pitango Venture Capital</v>
      </c>
      <c r="T904" s="2" t="str">
        <v xml:space="preserve"> D1 Capital Partners</v>
      </c>
      <c r="U904" s="2"/>
    </row>
    <row r="905" spans="1:21" x14ac:dyDescent="0.3">
      <c r="A905" t="s">
        <v>2627</v>
      </c>
      <c r="B905">
        <v>1</v>
      </c>
      <c r="C905" t="s">
        <v>146</v>
      </c>
      <c r="D905" t="str">
        <f t="shared" si="42"/>
        <v>1000000000</v>
      </c>
      <c r="E905" s="2">
        <v>1000000000</v>
      </c>
      <c r="F905" s="4">
        <v>44594</v>
      </c>
      <c r="G905">
        <f t="shared" si="43"/>
        <v>2022</v>
      </c>
      <c r="H905" t="s">
        <v>66</v>
      </c>
      <c r="I905" t="s">
        <v>2316</v>
      </c>
      <c r="J905" t="s">
        <v>1269</v>
      </c>
      <c r="K905" t="s">
        <v>40</v>
      </c>
      <c r="L905">
        <v>2018</v>
      </c>
      <c r="M905" t="s">
        <v>1875</v>
      </c>
      <c r="N905" t="str" cm="1">
        <f t="array" ref="N905">_xlfn.IFS(RIGHT(M905,1)="B",SUBSTITUTE(M905,"B","000000000"),RIGHT(M905,1)="M",SUBSTITUTE(M905,"M","000000"))</f>
        <v>$79000000</v>
      </c>
      <c r="O905" s="1" t="str">
        <f t="shared" si="44"/>
        <v>79000000</v>
      </c>
      <c r="P905" s="10">
        <v>79000000</v>
      </c>
      <c r="Q905" t="s">
        <v>2628</v>
      </c>
      <c r="R905" s="2" t="str" cm="1">
        <f t="array" ref="R905:T905">_xlfn.TEXTSPLIT(Q905,",")</f>
        <v>Multicoin Capital</v>
      </c>
      <c r="S905" s="2" t="str">
        <v xml:space="preserve"> Coatue Management</v>
      </c>
      <c r="T905" s="2" t="str">
        <v xml:space="preserve"> Dragonfly Capital Partners</v>
      </c>
      <c r="U905" s="2"/>
    </row>
    <row r="906" spans="1:21" x14ac:dyDescent="0.3">
      <c r="A906" t="s">
        <v>2629</v>
      </c>
      <c r="B906">
        <v>1</v>
      </c>
      <c r="C906" t="s">
        <v>146</v>
      </c>
      <c r="D906" t="str">
        <f t="shared" si="42"/>
        <v>1000000000</v>
      </c>
      <c r="E906" s="2">
        <v>1000000000</v>
      </c>
      <c r="F906" s="4">
        <v>43200</v>
      </c>
      <c r="G906">
        <f t="shared" si="43"/>
        <v>2018</v>
      </c>
      <c r="H906" t="s">
        <v>129</v>
      </c>
      <c r="I906" t="s">
        <v>370</v>
      </c>
      <c r="J906" t="s">
        <v>14</v>
      </c>
      <c r="K906" t="s">
        <v>15</v>
      </c>
      <c r="L906">
        <v>2000</v>
      </c>
      <c r="M906" t="s">
        <v>985</v>
      </c>
      <c r="N906" t="str" cm="1">
        <f t="array" ref="N906">_xlfn.IFS(RIGHT(M906,1)="B",SUBSTITUTE(M906,"B","000000000"),RIGHT(M906,1)="M",SUBSTITUTE(M906,"M","000000"))</f>
        <v>$682000000</v>
      </c>
      <c r="O906" s="1" t="str">
        <f t="shared" si="44"/>
        <v>682000000</v>
      </c>
      <c r="P906" s="10">
        <v>682000000</v>
      </c>
      <c r="Q906" t="s">
        <v>2630</v>
      </c>
      <c r="R906" s="2" t="str" cm="1">
        <f t="array" ref="R906:S906">_xlfn.TEXTSPLIT(Q906,",")</f>
        <v>Tencent Holdings</v>
      </c>
      <c r="S906" s="2" t="str">
        <v xml:space="preserve"> DCM Ventures</v>
      </c>
      <c r="T906" s="2"/>
      <c r="U906" s="2"/>
    </row>
    <row r="907" spans="1:21" x14ac:dyDescent="0.3">
      <c r="A907" t="s">
        <v>2631</v>
      </c>
      <c r="B907">
        <v>1</v>
      </c>
      <c r="C907" t="s">
        <v>146</v>
      </c>
      <c r="D907" t="str">
        <f t="shared" si="42"/>
        <v>1000000000</v>
      </c>
      <c r="E907" s="2">
        <v>1000000000</v>
      </c>
      <c r="F907" s="4">
        <v>43754</v>
      </c>
      <c r="G907">
        <f t="shared" si="43"/>
        <v>2019</v>
      </c>
      <c r="H907" t="s">
        <v>33</v>
      </c>
      <c r="I907" t="s">
        <v>1321</v>
      </c>
      <c r="J907" t="s">
        <v>527</v>
      </c>
      <c r="K907" t="s">
        <v>517</v>
      </c>
      <c r="L907">
        <v>2012</v>
      </c>
      <c r="M907" t="s">
        <v>2632</v>
      </c>
      <c r="N907" t="str" cm="1">
        <f t="array" ref="N907">_xlfn.IFS(RIGHT(M907,1)="B",SUBSTITUTE(M907,"B","000000000"),RIGHT(M907,1)="M",SUBSTITUTE(M907,"M","000000"))</f>
        <v>$460000000</v>
      </c>
      <c r="O907" s="1" t="str">
        <f t="shared" si="44"/>
        <v>460000000</v>
      </c>
      <c r="P907" s="10">
        <v>460000000</v>
      </c>
      <c r="Q907" t="s">
        <v>2633</v>
      </c>
      <c r="R907" s="2" t="str" cm="1">
        <f t="array" ref="R907:S907">_xlfn.TEXTSPLIT(Q907,",")</f>
        <v>FTV Capital</v>
      </c>
      <c r="S907" s="2" t="str">
        <v xml:space="preserve"> Endeavor</v>
      </c>
      <c r="T907" s="2"/>
      <c r="U907" s="2"/>
    </row>
    <row r="908" spans="1:21" x14ac:dyDescent="0.3">
      <c r="A908" t="s">
        <v>2634</v>
      </c>
      <c r="B908">
        <v>1</v>
      </c>
      <c r="C908" t="s">
        <v>146</v>
      </c>
      <c r="D908" t="str">
        <f t="shared" si="42"/>
        <v>1000000000</v>
      </c>
      <c r="E908" s="2">
        <v>1000000000</v>
      </c>
      <c r="F908" s="4">
        <v>44357</v>
      </c>
      <c r="G908">
        <f t="shared" si="43"/>
        <v>2021</v>
      </c>
      <c r="H908" t="s">
        <v>161</v>
      </c>
      <c r="I908" t="s">
        <v>28</v>
      </c>
      <c r="J908" t="s">
        <v>14</v>
      </c>
      <c r="K908" t="s">
        <v>15</v>
      </c>
      <c r="L908">
        <v>2017</v>
      </c>
      <c r="M908" t="s">
        <v>275</v>
      </c>
      <c r="N908" t="str" cm="1">
        <f t="array" ref="N908">_xlfn.IFS(RIGHT(M908,1)="B",SUBSTITUTE(M908,"B","000000000"),RIGHT(M908,1)="M",SUBSTITUTE(M908,"M","000000"))</f>
        <v>$105000000</v>
      </c>
      <c r="O908" s="1" t="str">
        <f t="shared" si="44"/>
        <v>105000000</v>
      </c>
      <c r="P908" s="10">
        <v>105000000</v>
      </c>
      <c r="Q908" t="s">
        <v>2635</v>
      </c>
      <c r="R908" s="2" t="str" cm="1">
        <f t="array" ref="R908:T908">_xlfn.TEXTSPLIT(Q908,",")</f>
        <v>Delian Capital</v>
      </c>
      <c r="S908" s="2" t="str">
        <v xml:space="preserve"> China International Capital Corporation</v>
      </c>
      <c r="T908" s="2" t="str">
        <v xml:space="preserve"> Sequoia Capital China</v>
      </c>
      <c r="U908" s="2"/>
    </row>
    <row r="909" spans="1:21" x14ac:dyDescent="0.3">
      <c r="A909" t="s">
        <v>2636</v>
      </c>
      <c r="B909">
        <v>1</v>
      </c>
      <c r="C909" t="s">
        <v>146</v>
      </c>
      <c r="D909" t="str">
        <f t="shared" si="42"/>
        <v>1000000000</v>
      </c>
      <c r="E909" s="2">
        <v>1000000000</v>
      </c>
      <c r="F909" s="4">
        <v>44649</v>
      </c>
      <c r="G909">
        <f t="shared" si="43"/>
        <v>2022</v>
      </c>
      <c r="H909" t="s">
        <v>252</v>
      </c>
      <c r="I909" t="s">
        <v>133</v>
      </c>
      <c r="J909" t="s">
        <v>22</v>
      </c>
      <c r="K909" t="s">
        <v>23</v>
      </c>
      <c r="L909">
        <v>2016</v>
      </c>
      <c r="M909" t="s">
        <v>2637</v>
      </c>
      <c r="N909" t="str" cm="1">
        <f t="array" ref="N909">_xlfn.IFS(RIGHT(M909,1)="B",SUBSTITUTE(M909,"B","000000000"),RIGHT(M909,1)="M",SUBSTITUTE(M909,"M","000000"))</f>
        <v>$209000000</v>
      </c>
      <c r="O909" s="1" t="str">
        <f t="shared" si="44"/>
        <v>209000000</v>
      </c>
      <c r="P909" s="10">
        <v>209000000</v>
      </c>
      <c r="Q909" t="s">
        <v>2638</v>
      </c>
      <c r="R909" s="2" t="str" cm="1">
        <f t="array" ref="R909:T909">_xlfn.TEXTSPLIT(Q909,",")</f>
        <v>Primary Venture Partners</v>
      </c>
      <c r="S909" s="2" t="str">
        <v xml:space="preserve"> Bessemer Venture Partners</v>
      </c>
      <c r="T909" s="2" t="str">
        <v xml:space="preserve"> Harmonic Growth Partners</v>
      </c>
      <c r="U909" s="2"/>
    </row>
    <row r="910" spans="1:21" x14ac:dyDescent="0.3">
      <c r="A910" t="s">
        <v>2639</v>
      </c>
      <c r="B910">
        <v>1</v>
      </c>
      <c r="C910" t="s">
        <v>146</v>
      </c>
      <c r="D910" t="str">
        <f t="shared" si="42"/>
        <v>1000000000</v>
      </c>
      <c r="E910" s="2">
        <v>1000000000</v>
      </c>
      <c r="F910" s="4">
        <v>43949</v>
      </c>
      <c r="G910">
        <f t="shared" si="43"/>
        <v>2020</v>
      </c>
      <c r="H910" t="s">
        <v>20</v>
      </c>
      <c r="I910" t="s">
        <v>815</v>
      </c>
      <c r="J910" t="s">
        <v>816</v>
      </c>
      <c r="K910" t="s">
        <v>15</v>
      </c>
      <c r="L910">
        <v>2015</v>
      </c>
      <c r="M910" t="s">
        <v>2640</v>
      </c>
      <c r="N910" t="str" cm="1">
        <f t="array" ref="N910">_xlfn.IFS(RIGHT(M910,1)="B",SUBSTITUTE(M910,"B","000000000"),RIGHT(M910,1)="M",SUBSTITUTE(M910,"M","000000"))</f>
        <v>$279000000</v>
      </c>
      <c r="O910" s="1" t="str">
        <f t="shared" si="44"/>
        <v>279000000</v>
      </c>
      <c r="P910" s="10">
        <v>279000000</v>
      </c>
      <c r="Q910" t="s">
        <v>2641</v>
      </c>
      <c r="R910" s="2" t="str" cm="1">
        <f t="array" ref="R910:T910">_xlfn.TEXTSPLIT(Q910,",")</f>
        <v>OLX Group</v>
      </c>
      <c r="S910" s="2" t="str">
        <v xml:space="preserve"> KCK Group</v>
      </c>
      <c r="T910" s="2" t="str">
        <v xml:space="preserve"> EXOR Seeds</v>
      </c>
      <c r="U910" s="2"/>
    </row>
    <row r="911" spans="1:21" x14ac:dyDescent="0.3">
      <c r="A911" t="s">
        <v>2642</v>
      </c>
      <c r="B911">
        <v>1</v>
      </c>
      <c r="C911" t="s">
        <v>146</v>
      </c>
      <c r="D911" t="str">
        <f t="shared" si="42"/>
        <v>1000000000</v>
      </c>
      <c r="E911" s="2">
        <v>1000000000</v>
      </c>
      <c r="F911" s="4">
        <v>44588</v>
      </c>
      <c r="G911">
        <f t="shared" si="43"/>
        <v>2022</v>
      </c>
      <c r="H911" t="s">
        <v>33</v>
      </c>
      <c r="I911" t="s">
        <v>133</v>
      </c>
      <c r="J911" t="s">
        <v>22</v>
      </c>
      <c r="K911" t="s">
        <v>23</v>
      </c>
      <c r="L911">
        <v>2015</v>
      </c>
      <c r="M911" t="s">
        <v>2643</v>
      </c>
      <c r="N911" t="str" cm="1">
        <f t="array" ref="N911">_xlfn.IFS(RIGHT(M911,1)="B",SUBSTITUTE(M911,"B","000000000"),RIGHT(M911,1)="M",SUBSTITUTE(M911,"M","000000"))</f>
        <v>$145000000</v>
      </c>
      <c r="O911" s="1" t="str">
        <f t="shared" si="44"/>
        <v>145000000</v>
      </c>
      <c r="P911" s="10">
        <v>145000000</v>
      </c>
      <c r="Q911" t="s">
        <v>2644</v>
      </c>
      <c r="R911" s="2" t="str" cm="1">
        <f t="array" ref="R911:T911">_xlfn.TEXTSPLIT(Q911,",")</f>
        <v>Next Play Ventures</v>
      </c>
      <c r="S911" s="2" t="str">
        <v xml:space="preserve"> Zeal Capital Partners</v>
      </c>
      <c r="T911" s="2" t="str">
        <v xml:space="preserve"> SoftBank Group</v>
      </c>
      <c r="U911" s="2"/>
    </row>
    <row r="912" spans="1:21" x14ac:dyDescent="0.3">
      <c r="A912" t="s">
        <v>2645</v>
      </c>
      <c r="B912">
        <v>1</v>
      </c>
      <c r="C912" t="s">
        <v>146</v>
      </c>
      <c r="D912" t="str">
        <f t="shared" si="42"/>
        <v>1000000000</v>
      </c>
      <c r="E912" s="2">
        <v>1000000000</v>
      </c>
      <c r="F912" s="4">
        <v>44277</v>
      </c>
      <c r="G912">
        <f t="shared" si="43"/>
        <v>2021</v>
      </c>
      <c r="H912" t="s">
        <v>129</v>
      </c>
      <c r="I912" t="s">
        <v>292</v>
      </c>
      <c r="J912" t="s">
        <v>22</v>
      </c>
      <c r="K912" t="s">
        <v>23</v>
      </c>
      <c r="L912">
        <v>2012</v>
      </c>
      <c r="M912" t="s">
        <v>1591</v>
      </c>
      <c r="N912" t="str" cm="1">
        <f t="array" ref="N912">_xlfn.IFS(RIGHT(M912,1)="B",SUBSTITUTE(M912,"B","000000000"),RIGHT(M912,1)="M",SUBSTITUTE(M912,"M","000000"))</f>
        <v>$259000000</v>
      </c>
      <c r="O912" s="1" t="str">
        <f t="shared" si="44"/>
        <v>259000000</v>
      </c>
      <c r="P912" s="10">
        <v>259000000</v>
      </c>
      <c r="Q912" t="s">
        <v>2646</v>
      </c>
      <c r="R912" s="2" t="str" cm="1">
        <f t="array" ref="R912:U912">_xlfn.TEXTSPLIT(Q912,",")</f>
        <v>B Capital Group</v>
      </c>
      <c r="S912" s="2" t="str">
        <v/>
      </c>
      <c r="T912" s="2" t="str">
        <v xml:space="preserve"> GE Ventures</v>
      </c>
      <c r="U912" s="2" t="str">
        <v xml:space="preserve"> McKesson Ventures</v>
      </c>
    </row>
    <row r="913" spans="1:21" x14ac:dyDescent="0.3">
      <c r="A913" t="s">
        <v>2647</v>
      </c>
      <c r="B913">
        <v>1</v>
      </c>
      <c r="C913" t="s">
        <v>146</v>
      </c>
      <c r="D913" t="str">
        <f t="shared" si="42"/>
        <v>1000000000</v>
      </c>
      <c r="E913" s="2">
        <v>1000000000</v>
      </c>
      <c r="F913" s="4">
        <v>44518</v>
      </c>
      <c r="G913">
        <f t="shared" si="43"/>
        <v>2021</v>
      </c>
      <c r="H913" t="s">
        <v>252</v>
      </c>
      <c r="I913" t="s">
        <v>2648</v>
      </c>
      <c r="J913" t="s">
        <v>22</v>
      </c>
      <c r="K913" t="s">
        <v>23</v>
      </c>
      <c r="L913">
        <v>2016</v>
      </c>
      <c r="M913" t="s">
        <v>2421</v>
      </c>
      <c r="N913" t="str" cm="1">
        <f t="array" ref="N913">_xlfn.IFS(RIGHT(M913,1)="B",SUBSTITUTE(M913,"B","000000000"),RIGHT(M913,1)="M",SUBSTITUTE(M913,"M","000000"))</f>
        <v>$258000000</v>
      </c>
      <c r="O913" s="1" t="str">
        <f t="shared" si="44"/>
        <v>258000000</v>
      </c>
      <c r="P913" s="10">
        <v>258000000</v>
      </c>
      <c r="Q913" t="s">
        <v>2649</v>
      </c>
      <c r="R913" s="2" t="str" cm="1">
        <f t="array" ref="R913:T913">_xlfn.TEXTSPLIT(Q913,",")</f>
        <v>Paladin Capital Group</v>
      </c>
      <c r="S913" s="2" t="str">
        <v xml:space="preserve"> Greycroft</v>
      </c>
      <c r="T913" s="2" t="str">
        <v xml:space="preserve"> Scale Venture Partners</v>
      </c>
      <c r="U913" s="2"/>
    </row>
    <row r="914" spans="1:21" x14ac:dyDescent="0.3">
      <c r="A914" t="s">
        <v>2650</v>
      </c>
      <c r="B914">
        <v>1</v>
      </c>
      <c r="C914" t="s">
        <v>146</v>
      </c>
      <c r="D914" t="str">
        <f t="shared" si="42"/>
        <v>1000000000</v>
      </c>
      <c r="E914" s="2">
        <v>1000000000</v>
      </c>
      <c r="F914" s="4">
        <v>44495</v>
      </c>
      <c r="G914">
        <f t="shared" si="43"/>
        <v>2021</v>
      </c>
      <c r="H914" t="s">
        <v>57</v>
      </c>
      <c r="I914" t="s">
        <v>133</v>
      </c>
      <c r="J914" t="s">
        <v>22</v>
      </c>
      <c r="K914" t="s">
        <v>23</v>
      </c>
      <c r="L914">
        <v>2015</v>
      </c>
      <c r="M914" t="s">
        <v>197</v>
      </c>
      <c r="N914" t="str" cm="1">
        <f t="array" ref="N914">_xlfn.IFS(RIGHT(M914,1)="B",SUBSTITUTE(M914,"B","000000000"),RIGHT(M914,1)="M",SUBSTITUTE(M914,"M","000000"))</f>
        <v>$294000000</v>
      </c>
      <c r="O914" s="1" t="str">
        <f t="shared" si="44"/>
        <v>294000000</v>
      </c>
      <c r="P914" s="10">
        <v>294000000</v>
      </c>
      <c r="Q914" t="s">
        <v>2651</v>
      </c>
      <c r="R914" s="2" t="str" cm="1">
        <f t="array" ref="R914:T914">_xlfn.TEXTSPLIT(Q914,",")</f>
        <v>Innovation Endeavors</v>
      </c>
      <c r="S914" s="2" t="str">
        <v xml:space="preserve"> Aleph</v>
      </c>
      <c r="T914" s="2" t="str">
        <v xml:space="preserve"> Temasek</v>
      </c>
      <c r="U914" s="2"/>
    </row>
    <row r="915" spans="1:21" x14ac:dyDescent="0.3">
      <c r="A915" t="s">
        <v>2652</v>
      </c>
      <c r="B915">
        <v>1</v>
      </c>
      <c r="C915" t="s">
        <v>146</v>
      </c>
      <c r="D915" t="str">
        <f t="shared" si="42"/>
        <v>1000000000</v>
      </c>
      <c r="E915" s="2">
        <v>1000000000</v>
      </c>
      <c r="F915" s="4">
        <v>44279</v>
      </c>
      <c r="G915">
        <f t="shared" si="43"/>
        <v>2021</v>
      </c>
      <c r="H915" t="s">
        <v>12</v>
      </c>
      <c r="I915" t="s">
        <v>292</v>
      </c>
      <c r="J915" t="s">
        <v>22</v>
      </c>
      <c r="K915" t="s">
        <v>23</v>
      </c>
      <c r="L915">
        <v>2009</v>
      </c>
      <c r="M915" t="s">
        <v>1555</v>
      </c>
      <c r="N915" t="str" cm="1">
        <f t="array" ref="N915">_xlfn.IFS(RIGHT(M915,1)="B",SUBSTITUTE(M915,"B","000000000"),RIGHT(M915,1)="M",SUBSTITUTE(M915,"M","000000"))</f>
        <v>$277000000</v>
      </c>
      <c r="O915" s="1" t="str">
        <f t="shared" si="44"/>
        <v>277000000</v>
      </c>
      <c r="P915" s="10">
        <v>277000000</v>
      </c>
      <c r="Q915" t="s">
        <v>1326</v>
      </c>
      <c r="R915" s="2" t="str" cm="1">
        <f t="array" ref="R915:T915">_xlfn.TEXTSPLIT(Q915,",")</f>
        <v>Global Founders Capital</v>
      </c>
      <c r="S915" s="2" t="str">
        <v xml:space="preserve"> Shea Ventures</v>
      </c>
      <c r="T915" s="2" t="str">
        <v xml:space="preserve"> Greycroft</v>
      </c>
      <c r="U915" s="2"/>
    </row>
    <row r="916" spans="1:21" x14ac:dyDescent="0.3">
      <c r="A916" t="s">
        <v>2653</v>
      </c>
      <c r="B916">
        <v>1</v>
      </c>
      <c r="C916" t="s">
        <v>146</v>
      </c>
      <c r="D916" t="str">
        <f t="shared" si="42"/>
        <v>1000000000</v>
      </c>
      <c r="E916" s="2">
        <v>1000000000</v>
      </c>
      <c r="F916" s="4">
        <v>44587</v>
      </c>
      <c r="G916">
        <f t="shared" si="43"/>
        <v>2022</v>
      </c>
      <c r="H916" t="s">
        <v>45</v>
      </c>
      <c r="I916" t="s">
        <v>133</v>
      </c>
      <c r="J916" t="s">
        <v>22</v>
      </c>
      <c r="K916" t="s">
        <v>23</v>
      </c>
      <c r="L916">
        <v>2012</v>
      </c>
      <c r="M916" t="s">
        <v>992</v>
      </c>
      <c r="N916" t="str" cm="1">
        <f t="array" ref="N916">_xlfn.IFS(RIGHT(M916,1)="B",SUBSTITUTE(M916,"B","000000000"),RIGHT(M916,1)="M",SUBSTITUTE(M916,"M","000000"))</f>
        <v>$299000000</v>
      </c>
      <c r="O916" s="1" t="str">
        <f t="shared" si="44"/>
        <v>299000000</v>
      </c>
      <c r="P916" s="10">
        <v>299000000</v>
      </c>
      <c r="Q916" t="s">
        <v>2654</v>
      </c>
      <c r="R916" s="2" t="str" cm="1">
        <f t="array" ref="R916:T916">_xlfn.TEXTSPLIT(Q916,",")</f>
        <v>Accel</v>
      </c>
      <c r="S916" s="2" t="str">
        <v xml:space="preserve"> 14W</v>
      </c>
      <c r="T916" s="2" t="str">
        <v xml:space="preserve"> GS Growth</v>
      </c>
      <c r="U916" s="2"/>
    </row>
    <row r="917" spans="1:21" x14ac:dyDescent="0.3">
      <c r="A917" t="s">
        <v>2655</v>
      </c>
      <c r="B917">
        <v>1</v>
      </c>
      <c r="C917" t="s">
        <v>146</v>
      </c>
      <c r="D917" t="str">
        <f t="shared" si="42"/>
        <v>1000000000</v>
      </c>
      <c r="E917" s="2">
        <v>1000000000</v>
      </c>
      <c r="F917" s="4">
        <v>44300</v>
      </c>
      <c r="G917">
        <f t="shared" si="43"/>
        <v>2021</v>
      </c>
      <c r="H917" t="s">
        <v>129</v>
      </c>
      <c r="I917" t="s">
        <v>734</v>
      </c>
      <c r="J917" t="s">
        <v>14</v>
      </c>
      <c r="K917" t="s">
        <v>15</v>
      </c>
      <c r="L917">
        <v>2019</v>
      </c>
      <c r="M917" t="s">
        <v>2656</v>
      </c>
      <c r="N917" t="str" cm="1">
        <f t="array" ref="N917">_xlfn.IFS(RIGHT(M917,1)="B",SUBSTITUTE(M917,"B","000000000"),RIGHT(M917,1)="M",SUBSTITUTE(M917,"M","000000"))</f>
        <v>$391000000</v>
      </c>
      <c r="O917" s="1" t="str">
        <f t="shared" si="44"/>
        <v>391000000</v>
      </c>
      <c r="P917" s="10">
        <v>391000000</v>
      </c>
      <c r="Q917" t="s">
        <v>2657</v>
      </c>
      <c r="R917" s="2" t="str" cm="1">
        <f t="array" ref="R917:T917">_xlfn.TEXTSPLIT(Q917,",")</f>
        <v>Bertelsmann Asia Investments</v>
      </c>
      <c r="S917" s="2" t="str">
        <v xml:space="preserve"> Sequoia Capital China</v>
      </c>
      <c r="T917" s="2" t="str">
        <v xml:space="preserve"> NIO Capital</v>
      </c>
      <c r="U917" s="2"/>
    </row>
    <row r="918" spans="1:21" x14ac:dyDescent="0.3">
      <c r="A918" t="s">
        <v>2658</v>
      </c>
      <c r="B918">
        <v>1</v>
      </c>
      <c r="C918" t="s">
        <v>146</v>
      </c>
      <c r="D918" t="str">
        <f t="shared" si="42"/>
        <v>1000000000</v>
      </c>
      <c r="E918" s="2">
        <v>1000000000</v>
      </c>
      <c r="F918" s="4">
        <v>44636</v>
      </c>
      <c r="G918">
        <f t="shared" si="43"/>
        <v>2022</v>
      </c>
      <c r="H918" t="s">
        <v>33</v>
      </c>
      <c r="I918" t="s">
        <v>1047</v>
      </c>
      <c r="J918" t="s">
        <v>22</v>
      </c>
      <c r="K918" t="s">
        <v>23</v>
      </c>
      <c r="L918">
        <v>2011</v>
      </c>
      <c r="M918" t="s">
        <v>879</v>
      </c>
      <c r="N918" t="str" cm="1">
        <f t="array" ref="N918">_xlfn.IFS(RIGHT(M918,1)="B",SUBSTITUTE(M918,"B","000000000"),RIGHT(M918,1)="M",SUBSTITUTE(M918,"M","000000"))</f>
        <v>$314000000</v>
      </c>
      <c r="O918" s="1" t="str">
        <f t="shared" si="44"/>
        <v>314000000</v>
      </c>
      <c r="P918" s="10">
        <v>314000000</v>
      </c>
      <c r="Q918" t="s">
        <v>2659</v>
      </c>
      <c r="R918" s="2" t="str" cm="1">
        <f t="array" ref="R918:T918">_xlfn.TEXTSPLIT(Q918,",")</f>
        <v>L Catterton</v>
      </c>
      <c r="S918" s="2" t="str">
        <v xml:space="preserve"> Trellis Partners</v>
      </c>
      <c r="T918" s="2" t="str">
        <v xml:space="preserve"> Vista Equity Partners</v>
      </c>
      <c r="U918" s="2"/>
    </row>
    <row r="919" spans="1:21" x14ac:dyDescent="0.3">
      <c r="A919" t="s">
        <v>2660</v>
      </c>
      <c r="B919">
        <v>1</v>
      </c>
      <c r="C919" t="s">
        <v>146</v>
      </c>
      <c r="D919" t="str">
        <f t="shared" si="42"/>
        <v>1000000000</v>
      </c>
      <c r="E919" s="2">
        <v>1000000000</v>
      </c>
      <c r="F919" s="4">
        <v>44228</v>
      </c>
      <c r="G919">
        <f t="shared" si="43"/>
        <v>2021</v>
      </c>
      <c r="H919" t="s">
        <v>57</v>
      </c>
      <c r="I919" t="s">
        <v>1254</v>
      </c>
      <c r="J919" t="s">
        <v>1255</v>
      </c>
      <c r="K919" t="s">
        <v>15</v>
      </c>
      <c r="L919">
        <v>2017</v>
      </c>
      <c r="M919" t="s">
        <v>707</v>
      </c>
      <c r="N919" t="str" cm="1">
        <f t="array" ref="N919">_xlfn.IFS(RIGHT(M919,1)="B",SUBSTITUTE(M919,"B","000000000"),RIGHT(M919,1)="M",SUBSTITUTE(M919,"M","000000"))</f>
        <v>$350000000</v>
      </c>
      <c r="O919" s="1" t="str">
        <f t="shared" si="44"/>
        <v>350000000</v>
      </c>
      <c r="P919" s="10">
        <v>350000000</v>
      </c>
      <c r="Q919" t="s">
        <v>2661</v>
      </c>
      <c r="R919" s="2" t="str" cm="1">
        <f t="array" ref="R919:T919">_xlfn.TEXTSPLIT(Q919,",")</f>
        <v>SCB 10X</v>
      </c>
      <c r="S919" s="2" t="str">
        <v xml:space="preserve"> Krungsri Finnovate</v>
      </c>
      <c r="T919" s="2" t="str">
        <v xml:space="preserve"> eWTP Capital</v>
      </c>
      <c r="U919" s="2"/>
    </row>
    <row r="920" spans="1:21" x14ac:dyDescent="0.3">
      <c r="A920" t="s">
        <v>2662</v>
      </c>
      <c r="B920">
        <v>1</v>
      </c>
      <c r="C920" t="s">
        <v>146</v>
      </c>
      <c r="D920" t="str">
        <f t="shared" si="42"/>
        <v>1000000000</v>
      </c>
      <c r="E920" s="2">
        <v>1000000000</v>
      </c>
      <c r="F920" s="4">
        <v>43339</v>
      </c>
      <c r="G920">
        <f t="shared" si="43"/>
        <v>2018</v>
      </c>
      <c r="H920" t="s">
        <v>57</v>
      </c>
      <c r="I920" t="s">
        <v>13</v>
      </c>
      <c r="J920" t="s">
        <v>14</v>
      </c>
      <c r="K920" t="s">
        <v>15</v>
      </c>
      <c r="L920">
        <v>2014</v>
      </c>
      <c r="M920" t="s">
        <v>2663</v>
      </c>
      <c r="N920" t="str" cm="1">
        <f t="array" ref="N920">_xlfn.IFS(RIGHT(M920,1)="B",SUBSTITUTE(M920,"B","000000000"),RIGHT(M920,1)="M",SUBSTITUTE(M920,"M","000000"))</f>
        <v>$359000000</v>
      </c>
      <c r="O920" s="1" t="str">
        <f t="shared" si="44"/>
        <v>359000000</v>
      </c>
      <c r="P920" s="10">
        <v>359000000</v>
      </c>
      <c r="Q920" t="s">
        <v>2664</v>
      </c>
      <c r="R920" s="2" t="str" cm="1">
        <f t="array" ref="R920:T920">_xlfn.TEXTSPLIT(Q920,",")</f>
        <v>Prometheus Capital</v>
      </c>
      <c r="S920" s="2" t="str">
        <v xml:space="preserve"> Matrix Partners China</v>
      </c>
      <c r="T920" s="2" t="str">
        <v xml:space="preserve"> JD Capital Management</v>
      </c>
      <c r="U920" s="2"/>
    </row>
    <row r="921" spans="1:21" x14ac:dyDescent="0.3">
      <c r="A921" t="s">
        <v>2665</v>
      </c>
      <c r="B921">
        <v>1</v>
      </c>
      <c r="C921" t="s">
        <v>146</v>
      </c>
      <c r="D921" t="str">
        <f t="shared" si="42"/>
        <v>1000000000</v>
      </c>
      <c r="E921" s="2">
        <v>1000000000</v>
      </c>
      <c r="F921" s="4">
        <v>44566</v>
      </c>
      <c r="G921">
        <f t="shared" si="43"/>
        <v>2022</v>
      </c>
      <c r="H921" t="s">
        <v>66</v>
      </c>
      <c r="I921" t="s">
        <v>272</v>
      </c>
      <c r="J921" t="s">
        <v>89</v>
      </c>
      <c r="K921" t="s">
        <v>15</v>
      </c>
      <c r="L921">
        <v>2000</v>
      </c>
      <c r="M921" t="s">
        <v>868</v>
      </c>
      <c r="N921" t="str" cm="1">
        <f t="array" ref="N921">_xlfn.IFS(RIGHT(M921,1)="B",SUBSTITUTE(M921,"B","000000000"),RIGHT(M921,1)="M",SUBSTITUTE(M921,"M","000000"))</f>
        <v>$685000000</v>
      </c>
      <c r="O921" s="1" t="str">
        <f t="shared" si="44"/>
        <v>685000000</v>
      </c>
      <c r="P921" s="10">
        <v>685000000</v>
      </c>
      <c r="Q921" t="s">
        <v>2666</v>
      </c>
      <c r="R921" s="2" t="str" cm="1">
        <f t="array" ref="R921:T921">_xlfn.TEXTSPLIT(Q921,",")</f>
        <v>TPG Capital</v>
      </c>
      <c r="S921" s="2" t="str">
        <v xml:space="preserve"> Apax Partners</v>
      </c>
      <c r="T921" s="2" t="str">
        <v xml:space="preserve"> TA Associates</v>
      </c>
      <c r="U921" s="2"/>
    </row>
    <row r="922" spans="1:21" x14ac:dyDescent="0.3">
      <c r="A922" t="s">
        <v>2667</v>
      </c>
      <c r="B922">
        <v>1</v>
      </c>
      <c r="C922" t="s">
        <v>146</v>
      </c>
      <c r="D922" t="str">
        <f t="shared" si="42"/>
        <v>1000000000</v>
      </c>
      <c r="E922" s="2">
        <v>1000000000</v>
      </c>
      <c r="F922" s="4">
        <v>44418</v>
      </c>
      <c r="G922">
        <f t="shared" si="43"/>
        <v>2021</v>
      </c>
      <c r="H922" t="s">
        <v>33</v>
      </c>
      <c r="I922" t="s">
        <v>349</v>
      </c>
      <c r="J922" t="s">
        <v>285</v>
      </c>
      <c r="K922" t="s">
        <v>23</v>
      </c>
      <c r="L922">
        <v>2004</v>
      </c>
      <c r="M922" t="s">
        <v>2153</v>
      </c>
      <c r="N922" t="str" cm="1">
        <f t="array" ref="N922">_xlfn.IFS(RIGHT(M922,1)="B",SUBSTITUTE(M922,"B","000000000"),RIGHT(M922,1)="M",SUBSTITUTE(M922,"M","000000"))</f>
        <v>$156000000</v>
      </c>
      <c r="O922" s="1" t="str">
        <f t="shared" si="44"/>
        <v>156000000</v>
      </c>
      <c r="P922" s="10">
        <v>156000000</v>
      </c>
      <c r="Q922" t="s">
        <v>2668</v>
      </c>
      <c r="R922" s="2" t="str" cm="1">
        <f t="array" ref="R922:T922">_xlfn.TEXTSPLIT(Q922,",")</f>
        <v>Accomplice</v>
      </c>
      <c r="S922" s="2" t="str">
        <v xml:space="preserve"> Oak Investment Partners</v>
      </c>
      <c r="T922" s="2" t="str">
        <v xml:space="preserve"> Georgian Partners</v>
      </c>
      <c r="U922" s="2"/>
    </row>
    <row r="923" spans="1:21" x14ac:dyDescent="0.3">
      <c r="A923" t="s">
        <v>2669</v>
      </c>
      <c r="B923">
        <v>1</v>
      </c>
      <c r="C923" t="s">
        <v>146</v>
      </c>
      <c r="D923" t="str">
        <f t="shared" si="42"/>
        <v>1000000000</v>
      </c>
      <c r="E923" s="2">
        <v>1000000000</v>
      </c>
      <c r="F923" s="4">
        <v>42187</v>
      </c>
      <c r="G923">
        <f t="shared" si="43"/>
        <v>2015</v>
      </c>
      <c r="H923" t="s">
        <v>265</v>
      </c>
      <c r="I923" t="s">
        <v>13</v>
      </c>
      <c r="J923" t="s">
        <v>14</v>
      </c>
      <c r="K923" t="s">
        <v>15</v>
      </c>
      <c r="L923">
        <v>2011</v>
      </c>
      <c r="M923" t="s">
        <v>2670</v>
      </c>
      <c r="N923" t="str" cm="1">
        <f t="array" ref="N923">_xlfn.IFS(RIGHT(M923,1)="B",SUBSTITUTE(M923,"B","000000000"),RIGHT(M923,1)="M",SUBSTITUTE(M923,"M","000000"))</f>
        <v>$283000000</v>
      </c>
      <c r="O923" s="1" t="str">
        <f t="shared" si="44"/>
        <v>283000000</v>
      </c>
      <c r="P923" s="10">
        <v>283000000</v>
      </c>
      <c r="Q923" t="s">
        <v>2671</v>
      </c>
      <c r="R923" s="2" t="str" cm="1">
        <f t="array" ref="R923:T923">_xlfn.TEXTSPLIT(Q923,",")</f>
        <v>IDG Capital</v>
      </c>
      <c r="S923" s="2" t="str">
        <v xml:space="preserve"> Northern Light Venture Capital</v>
      </c>
      <c r="T923" s="2" t="str">
        <v xml:space="preserve"> DCM Ventures</v>
      </c>
      <c r="U923" s="2"/>
    </row>
    <row r="924" spans="1:21" x14ac:dyDescent="0.3">
      <c r="A924" t="s">
        <v>2672</v>
      </c>
      <c r="B924">
        <v>1</v>
      </c>
      <c r="C924" t="s">
        <v>146</v>
      </c>
      <c r="D924" t="str">
        <f t="shared" si="42"/>
        <v>1000000000</v>
      </c>
      <c r="E924" s="2">
        <v>1000000000</v>
      </c>
      <c r="F924" s="4">
        <v>44627</v>
      </c>
      <c r="G924">
        <f t="shared" si="43"/>
        <v>2022</v>
      </c>
      <c r="H924" t="s">
        <v>33</v>
      </c>
      <c r="I924" t="s">
        <v>133</v>
      </c>
      <c r="J924" t="s">
        <v>22</v>
      </c>
      <c r="K924" t="s">
        <v>23</v>
      </c>
      <c r="L924">
        <v>2018</v>
      </c>
      <c r="M924" t="s">
        <v>1149</v>
      </c>
      <c r="N924" t="str" cm="1">
        <f t="array" ref="N924">_xlfn.IFS(RIGHT(M924,1)="B",SUBSTITUTE(M924,"B","000000000"),RIGHT(M924,1)="M",SUBSTITUTE(M924,"M","000000"))</f>
        <v>$45000000</v>
      </c>
      <c r="O924" s="1" t="str">
        <f t="shared" si="44"/>
        <v>45000000</v>
      </c>
      <c r="P924" s="10">
        <v>45000000</v>
      </c>
      <c r="Q924" t="s">
        <v>2673</v>
      </c>
      <c r="R924" s="2" t="str" cm="1">
        <f t="array" ref="R924:T924">_xlfn.TEXTSPLIT(Q924,",")</f>
        <v>Polychain Capital</v>
      </c>
      <c r="S924" s="2" t="str">
        <v xml:space="preserve"> Paradigm</v>
      </c>
      <c r="T924" s="2" t="str">
        <v xml:space="preserve"> Ribbit Capital</v>
      </c>
      <c r="U924" s="2"/>
    </row>
    <row r="925" spans="1:21" x14ac:dyDescent="0.3">
      <c r="A925" t="s">
        <v>2674</v>
      </c>
      <c r="B925">
        <v>1</v>
      </c>
      <c r="C925" t="s">
        <v>146</v>
      </c>
      <c r="D925" t="str">
        <f t="shared" si="42"/>
        <v>1000000000</v>
      </c>
      <c r="E925" s="2">
        <v>1000000000</v>
      </c>
      <c r="F925" s="4">
        <v>43425</v>
      </c>
      <c r="G925">
        <f t="shared" si="43"/>
        <v>2018</v>
      </c>
      <c r="H925" t="s">
        <v>161</v>
      </c>
      <c r="I925" t="s">
        <v>13</v>
      </c>
      <c r="J925" t="s">
        <v>14</v>
      </c>
      <c r="K925" t="s">
        <v>15</v>
      </c>
      <c r="L925">
        <v>2015</v>
      </c>
      <c r="M925" t="s">
        <v>2675</v>
      </c>
      <c r="N925" t="str" cm="1">
        <f t="array" ref="N925">_xlfn.IFS(RIGHT(M925,1)="B",SUBSTITUTE(M925,"B","000000000"),RIGHT(M925,1)="M",SUBSTITUTE(M925,"M","000000"))</f>
        <v>$439000000</v>
      </c>
      <c r="O925" s="1" t="str">
        <f t="shared" si="44"/>
        <v>439000000</v>
      </c>
      <c r="P925" s="10">
        <v>439000000</v>
      </c>
      <c r="Q925" t="s">
        <v>2676</v>
      </c>
      <c r="R925" s="2" t="str" cm="1">
        <f t="array" ref="R925:T925">_xlfn.TEXTSPLIT(Q925,",")</f>
        <v>Volcanics Ventures</v>
      </c>
      <c r="S925" s="2" t="str">
        <v xml:space="preserve"> Vertex Ventures China</v>
      </c>
      <c r="T925" s="2" t="str">
        <v xml:space="preserve"> Warburg Pincus</v>
      </c>
      <c r="U925" s="2"/>
    </row>
    <row r="926" spans="1:21" x14ac:dyDescent="0.3">
      <c r="A926" t="s">
        <v>2677</v>
      </c>
      <c r="B926">
        <v>1</v>
      </c>
      <c r="C926" t="s">
        <v>146</v>
      </c>
      <c r="D926" t="str">
        <f t="shared" si="42"/>
        <v>1000000000</v>
      </c>
      <c r="E926" s="2">
        <v>1000000000</v>
      </c>
      <c r="F926" s="4">
        <v>44424</v>
      </c>
      <c r="G926">
        <f t="shared" si="43"/>
        <v>2021</v>
      </c>
      <c r="H926" t="s">
        <v>27</v>
      </c>
      <c r="I926" t="s">
        <v>2316</v>
      </c>
      <c r="J926" t="s">
        <v>1269</v>
      </c>
      <c r="K926" t="s">
        <v>40</v>
      </c>
      <c r="L926">
        <v>2007</v>
      </c>
      <c r="M926" t="s">
        <v>2612</v>
      </c>
      <c r="N926" t="str" cm="1">
        <f t="array" ref="N926">_xlfn.IFS(RIGHT(M926,1)="B",SUBSTITUTE(M926,"B","000000000"),RIGHT(M926,1)="M",SUBSTITUTE(M926,"M","000000"))</f>
        <v>$269000000</v>
      </c>
      <c r="O926" s="1" t="str">
        <f t="shared" si="44"/>
        <v>269000000</v>
      </c>
      <c r="P926" s="10">
        <v>269000000</v>
      </c>
      <c r="Q926" t="s">
        <v>2678</v>
      </c>
      <c r="R926" s="2" t="str" cm="1">
        <f t="array" ref="R926:T926">_xlfn.TEXTSPLIT(Q926,",")</f>
        <v>Greylock Partners</v>
      </c>
      <c r="S926" s="2" t="str">
        <v xml:space="preserve"> Google Ventures</v>
      </c>
      <c r="T926" s="2" t="str">
        <v xml:space="preserve"> BlackRock</v>
      </c>
      <c r="U926" s="2"/>
    </row>
    <row r="927" spans="1:21" x14ac:dyDescent="0.3">
      <c r="A927" t="s">
        <v>2679</v>
      </c>
      <c r="B927">
        <v>1</v>
      </c>
      <c r="C927" t="s">
        <v>146</v>
      </c>
      <c r="D927" t="str">
        <f t="shared" si="42"/>
        <v>1000000000</v>
      </c>
      <c r="E927" s="2">
        <v>1000000000</v>
      </c>
      <c r="F927" s="4">
        <v>44641</v>
      </c>
      <c r="G927">
        <f t="shared" si="43"/>
        <v>2022</v>
      </c>
      <c r="H927" t="s">
        <v>33</v>
      </c>
      <c r="I927" t="s">
        <v>133</v>
      </c>
      <c r="J927" t="s">
        <v>22</v>
      </c>
      <c r="K927" t="s">
        <v>23</v>
      </c>
      <c r="L927">
        <v>2012</v>
      </c>
      <c r="M927" t="s">
        <v>1344</v>
      </c>
      <c r="N927" t="str" cm="1">
        <f t="array" ref="N927">_xlfn.IFS(RIGHT(M927,1)="B",SUBSTITUTE(M927,"B","000000000"),RIGHT(M927,1)="M",SUBSTITUTE(M927,"M","000000"))</f>
        <v>$152000000</v>
      </c>
      <c r="O927" s="1" t="str">
        <f t="shared" si="44"/>
        <v>152000000</v>
      </c>
      <c r="P927" s="10">
        <v>152000000</v>
      </c>
      <c r="Q927" t="s">
        <v>2680</v>
      </c>
      <c r="R927" s="2" t="str" cm="1">
        <f t="array" ref="R927:T927">_xlfn.TEXTSPLIT(Q927,",")</f>
        <v>Wildcat Capital Management</v>
      </c>
      <c r="S927" s="2" t="str">
        <v xml:space="preserve"> Insight Partners</v>
      </c>
      <c r="T927" s="2" t="str">
        <v xml:space="preserve"> Tola Capital</v>
      </c>
      <c r="U927" s="2"/>
    </row>
    <row r="928" spans="1:21" x14ac:dyDescent="0.3">
      <c r="A928" t="s">
        <v>2681</v>
      </c>
      <c r="B928">
        <v>1</v>
      </c>
      <c r="C928" t="s">
        <v>146</v>
      </c>
      <c r="D928" t="str">
        <f t="shared" si="42"/>
        <v>1000000000</v>
      </c>
      <c r="E928" s="2">
        <v>1000000000</v>
      </c>
      <c r="F928" s="4">
        <v>44396</v>
      </c>
      <c r="G928">
        <f t="shared" si="43"/>
        <v>2021</v>
      </c>
      <c r="H928" t="s">
        <v>45</v>
      </c>
      <c r="I928" t="s">
        <v>2682</v>
      </c>
      <c r="J928" t="s">
        <v>47</v>
      </c>
      <c r="K928" t="s">
        <v>48</v>
      </c>
      <c r="L928">
        <v>2015</v>
      </c>
      <c r="M928" t="s">
        <v>2683</v>
      </c>
      <c r="N928" t="str" cm="1">
        <f t="array" ref="N928">_xlfn.IFS(RIGHT(M928,1)="B",SUBSTITUTE(M928,"B","000000000"),RIGHT(M928,1)="M",SUBSTITUTE(M928,"M","000000"))</f>
        <v>$284000000</v>
      </c>
      <c r="O928" s="1" t="str">
        <f t="shared" si="44"/>
        <v>284000000</v>
      </c>
      <c r="P928" s="10">
        <v>284000000</v>
      </c>
      <c r="Q928" t="s">
        <v>2684</v>
      </c>
      <c r="R928" s="2" t="str" cm="1">
        <f t="array" ref="R928:T928">_xlfn.TEXTSPLIT(Q928,",")</f>
        <v>Y Combinator</v>
      </c>
      <c r="S928" s="2" t="str">
        <v xml:space="preserve"> M12</v>
      </c>
      <c r="T928" s="2" t="str">
        <v xml:space="preserve"> SEEK</v>
      </c>
      <c r="U928" s="2"/>
    </row>
    <row r="929" spans="1:21" x14ac:dyDescent="0.3">
      <c r="A929" t="s">
        <v>2685</v>
      </c>
      <c r="B929">
        <v>1</v>
      </c>
      <c r="C929" t="s">
        <v>146</v>
      </c>
      <c r="D929" t="str">
        <f t="shared" si="42"/>
        <v>1000000000</v>
      </c>
      <c r="E929" s="2">
        <v>1000000000</v>
      </c>
      <c r="F929" s="4">
        <v>44300</v>
      </c>
      <c r="G929">
        <f t="shared" si="43"/>
        <v>2021</v>
      </c>
      <c r="H929" t="s">
        <v>12</v>
      </c>
      <c r="I929" t="s">
        <v>249</v>
      </c>
      <c r="J929" t="s">
        <v>22</v>
      </c>
      <c r="K929" t="s">
        <v>23</v>
      </c>
      <c r="L929">
        <v>2016</v>
      </c>
      <c r="M929" t="s">
        <v>2058</v>
      </c>
      <c r="N929" t="str" cm="1">
        <f t="array" ref="N929">_xlfn.IFS(RIGHT(M929,1)="B",SUBSTITUTE(M929,"B","000000000"),RIGHT(M929,1)="M",SUBSTITUTE(M929,"M","000000"))</f>
        <v>$362000000</v>
      </c>
      <c r="O929" s="1" t="str">
        <f t="shared" si="44"/>
        <v>362000000</v>
      </c>
      <c r="P929" s="10">
        <v>362000000</v>
      </c>
      <c r="Q929" t="s">
        <v>2686</v>
      </c>
      <c r="R929" s="2" t="str" cm="1">
        <f t="array" ref="R929:T929">_xlfn.TEXTSPLIT(Q929,",")</f>
        <v>TDK Ventures</v>
      </c>
      <c r="S929" s="2" t="str">
        <v xml:space="preserve"> Social Capital</v>
      </c>
      <c r="T929" s="2" t="str">
        <v xml:space="preserve"> D1 Capital Partners</v>
      </c>
      <c r="U929" s="2"/>
    </row>
    <row r="930" spans="1:21" x14ac:dyDescent="0.3">
      <c r="A930" t="s">
        <v>2687</v>
      </c>
      <c r="B930">
        <v>1</v>
      </c>
      <c r="C930" t="s">
        <v>146</v>
      </c>
      <c r="D930" t="str">
        <f t="shared" si="42"/>
        <v>1000000000</v>
      </c>
      <c r="E930" s="2">
        <v>1000000000</v>
      </c>
      <c r="F930" s="4">
        <v>44481</v>
      </c>
      <c r="G930">
        <f t="shared" si="43"/>
        <v>2021</v>
      </c>
      <c r="H930" t="s">
        <v>12</v>
      </c>
      <c r="I930" t="s">
        <v>445</v>
      </c>
      <c r="J930" t="s">
        <v>446</v>
      </c>
      <c r="K930" t="s">
        <v>15</v>
      </c>
      <c r="L930">
        <v>2017</v>
      </c>
      <c r="M930" t="s">
        <v>1216</v>
      </c>
      <c r="N930" t="str" cm="1">
        <f t="array" ref="N930">_xlfn.IFS(RIGHT(M930,1)="B",SUBSTITUTE(M930,"B","000000000"),RIGHT(M930,1)="M",SUBSTITUTE(M930,"M","000000"))</f>
        <v>$221000000</v>
      </c>
      <c r="O930" s="1" t="str">
        <f t="shared" si="44"/>
        <v>221000000</v>
      </c>
      <c r="P930" s="10">
        <v>221000000</v>
      </c>
      <c r="Q930" t="s">
        <v>2688</v>
      </c>
      <c r="R930" s="2" t="str" cm="1">
        <f t="array" ref="R930:S930">_xlfn.TEXTSPLIT(Q930,",")</f>
        <v>Glory Ventures</v>
      </c>
      <c r="S930" s="2" t="str">
        <v xml:space="preserve"> Maniv Mobility</v>
      </c>
      <c r="T930" s="2"/>
      <c r="U930" s="2"/>
    </row>
    <row r="931" spans="1:21" x14ac:dyDescent="0.3">
      <c r="A931" t="s">
        <v>2689</v>
      </c>
      <c r="B931">
        <v>1</v>
      </c>
      <c r="C931" t="s">
        <v>146</v>
      </c>
      <c r="D931" t="str">
        <f t="shared" si="42"/>
        <v>1000000000</v>
      </c>
      <c r="E931" s="2">
        <v>1000000000</v>
      </c>
      <c r="F931" s="4">
        <v>44552</v>
      </c>
      <c r="G931">
        <f t="shared" si="43"/>
        <v>2021</v>
      </c>
      <c r="H931" t="s">
        <v>892</v>
      </c>
      <c r="I931" t="s">
        <v>13</v>
      </c>
      <c r="J931" t="s">
        <v>14</v>
      </c>
      <c r="K931" t="s">
        <v>15</v>
      </c>
      <c r="L931">
        <v>2019</v>
      </c>
      <c r="M931" t="s">
        <v>2242</v>
      </c>
      <c r="N931" t="str" cm="1">
        <f t="array" ref="N931">_xlfn.IFS(RIGHT(M931,1)="B",SUBSTITUTE(M931,"B","000000000"),RIGHT(M931,1)="M",SUBSTITUTE(M931,"M","000000"))</f>
        <v>$157000000</v>
      </c>
      <c r="O931" s="1" t="str">
        <f t="shared" si="44"/>
        <v>157000000</v>
      </c>
      <c r="P931" s="10">
        <v>157000000</v>
      </c>
      <c r="Q931" t="s">
        <v>2690</v>
      </c>
      <c r="R931" s="2" t="str" cm="1">
        <f t="array" ref="R931:T931">_xlfn.TEXTSPLIT(Q931,",")</f>
        <v>Qualcomm Ventures</v>
      </c>
      <c r="S931" s="2" t="str">
        <v xml:space="preserve"> Nine Intelligence Capital</v>
      </c>
      <c r="T931" s="2" t="str">
        <v xml:space="preserve"> Hillhouse Capital Management</v>
      </c>
      <c r="U931" s="2"/>
    </row>
    <row r="932" spans="1:21" x14ac:dyDescent="0.3">
      <c r="A932" t="s">
        <v>2691</v>
      </c>
      <c r="B932">
        <v>1</v>
      </c>
      <c r="C932" t="s">
        <v>146</v>
      </c>
      <c r="D932" t="str">
        <f t="shared" si="42"/>
        <v>1000000000</v>
      </c>
      <c r="E932" s="2">
        <v>1000000000</v>
      </c>
      <c r="F932" s="4">
        <v>44614</v>
      </c>
      <c r="G932">
        <f t="shared" si="43"/>
        <v>2022</v>
      </c>
      <c r="H932" t="s">
        <v>45</v>
      </c>
      <c r="I932" t="s">
        <v>88</v>
      </c>
      <c r="J932" t="s">
        <v>89</v>
      </c>
      <c r="K932" t="s">
        <v>15</v>
      </c>
      <c r="L932">
        <v>2017</v>
      </c>
      <c r="M932" t="s">
        <v>1186</v>
      </c>
      <c r="N932" t="str" cm="1">
        <f t="array" ref="N932">_xlfn.IFS(RIGHT(M932,1)="B",SUBSTITUTE(M932,"B","000000000"),RIGHT(M932,1)="M",SUBSTITUTE(M932,"M","000000"))</f>
        <v>$137000000</v>
      </c>
      <c r="O932" s="1" t="str">
        <f t="shared" si="44"/>
        <v>137000000</v>
      </c>
      <c r="P932" s="10">
        <v>137000000</v>
      </c>
      <c r="Q932" t="s">
        <v>2692</v>
      </c>
      <c r="R932" s="2" t="str" cm="1">
        <f t="array" ref="R932:T932">_xlfn.TEXTSPLIT(Q932,",")</f>
        <v>Nexus Venture Partners</v>
      </c>
      <c r="S932" s="2" t="str">
        <v xml:space="preserve"> Vertex Ventures</v>
      </c>
      <c r="T932" s="2" t="str">
        <v xml:space="preserve"> STRIVE</v>
      </c>
      <c r="U932" s="2"/>
    </row>
    <row r="933" spans="1:21" x14ac:dyDescent="0.3">
      <c r="A933" t="s">
        <v>2693</v>
      </c>
      <c r="B933">
        <v>1</v>
      </c>
      <c r="C933" t="s">
        <v>146</v>
      </c>
      <c r="D933" t="str">
        <f t="shared" si="42"/>
        <v>1000000000</v>
      </c>
      <c r="E933" s="2">
        <v>1000000000</v>
      </c>
      <c r="F933" s="4">
        <v>44463</v>
      </c>
      <c r="G933">
        <f t="shared" si="43"/>
        <v>2021</v>
      </c>
      <c r="H933" t="s">
        <v>62</v>
      </c>
      <c r="I933" t="s">
        <v>98</v>
      </c>
      <c r="J933" t="s">
        <v>14</v>
      </c>
      <c r="K933" t="s">
        <v>15</v>
      </c>
      <c r="L933">
        <v>2020</v>
      </c>
      <c r="M933" t="s">
        <v>1265</v>
      </c>
      <c r="N933" t="str" cm="1">
        <f t="array" ref="N933">_xlfn.IFS(RIGHT(M933,1)="B",SUBSTITUTE(M933,"B","000000000"),RIGHT(M933,1)="M",SUBSTITUTE(M933,"M","000000"))</f>
        <v>$100000000</v>
      </c>
      <c r="O933" s="1" t="str">
        <f t="shared" si="44"/>
        <v>100000000</v>
      </c>
      <c r="P933" s="10">
        <v>100000000</v>
      </c>
      <c r="Q933" t="s">
        <v>2694</v>
      </c>
      <c r="R933" s="2" t="str" cm="1">
        <f t="array" ref="R933:S933">_xlfn.TEXTSPLIT(Q933,",")</f>
        <v>Tencent Holdings</v>
      </c>
      <c r="S933" s="2" t="str">
        <v xml:space="preserve"> Hillhouse Capital Management</v>
      </c>
      <c r="T933" s="2"/>
      <c r="U933" s="2"/>
    </row>
    <row r="934" spans="1:21" x14ac:dyDescent="0.3">
      <c r="A934" t="s">
        <v>2695</v>
      </c>
      <c r="B934">
        <v>1</v>
      </c>
      <c r="C934" t="s">
        <v>146</v>
      </c>
      <c r="D934" t="str">
        <f t="shared" si="42"/>
        <v>1000000000</v>
      </c>
      <c r="E934" s="2">
        <v>1000000000</v>
      </c>
      <c r="F934" s="4">
        <v>44516</v>
      </c>
      <c r="G934">
        <f t="shared" si="43"/>
        <v>2021</v>
      </c>
      <c r="H934" t="s">
        <v>27</v>
      </c>
      <c r="I934" t="s">
        <v>304</v>
      </c>
      <c r="J934" t="s">
        <v>22</v>
      </c>
      <c r="K934" t="s">
        <v>23</v>
      </c>
      <c r="L934">
        <v>2017</v>
      </c>
      <c r="M934" t="s">
        <v>166</v>
      </c>
      <c r="N934" t="str" cm="1">
        <f t="array" ref="N934">_xlfn.IFS(RIGHT(M934,1)="B",SUBSTITUTE(M934,"B","000000000"),RIGHT(M934,1)="M",SUBSTITUTE(M934,"M","000000"))</f>
        <v>$800000000</v>
      </c>
      <c r="O934" s="1" t="str">
        <f t="shared" si="44"/>
        <v>800000000</v>
      </c>
      <c r="P934" s="10">
        <v>800000000</v>
      </c>
      <c r="Q934" t="s">
        <v>2696</v>
      </c>
      <c r="R934" s="2" t="str" cm="1">
        <f t="array" ref="R934:T934">_xlfn.TEXTSPLIT(Q934,",")</f>
        <v>Khosla Ventures</v>
      </c>
      <c r="S934" s="2" t="str">
        <v>General Catalyst</v>
      </c>
      <c r="T934" s="2" t="str">
        <v xml:space="preserve"> Victory Park Capital</v>
      </c>
      <c r="U934" s="2"/>
    </row>
    <row r="935" spans="1:21" x14ac:dyDescent="0.3">
      <c r="A935" t="s">
        <v>2697</v>
      </c>
      <c r="B935">
        <v>1</v>
      </c>
      <c r="C935" t="s">
        <v>146</v>
      </c>
      <c r="D935" t="str">
        <f t="shared" si="42"/>
        <v>1000000000</v>
      </c>
      <c r="E935" s="2">
        <v>1000000000</v>
      </c>
      <c r="F935" s="4">
        <v>43241</v>
      </c>
      <c r="G935">
        <f t="shared" si="43"/>
        <v>2018</v>
      </c>
      <c r="H935" t="s">
        <v>265</v>
      </c>
      <c r="I935" t="s">
        <v>2698</v>
      </c>
      <c r="J935" t="s">
        <v>415</v>
      </c>
      <c r="K935" t="s">
        <v>40</v>
      </c>
      <c r="L935">
        <v>2016</v>
      </c>
      <c r="M935" t="s">
        <v>1105</v>
      </c>
      <c r="N935" t="str" cm="1">
        <f t="array" ref="N935">_xlfn.IFS(RIGHT(M935,1)="B",SUBSTITUTE(M935,"B","000000000"),RIGHT(M935,1)="M",SUBSTITUTE(M935,"M","000000"))</f>
        <v>$330000000</v>
      </c>
      <c r="O935" s="1" t="str">
        <f t="shared" si="44"/>
        <v>330000000</v>
      </c>
      <c r="P935" s="10">
        <v>330000000</v>
      </c>
      <c r="Q935" t="s">
        <v>2699</v>
      </c>
      <c r="R935" s="2" t="str" cm="1">
        <f t="array" ref="R935">_xlfn.TEXTSPLIT(Q935,",")</f>
        <v>Ginko Ventures</v>
      </c>
      <c r="S935" s="2"/>
      <c r="T935" s="2"/>
      <c r="U935" s="2"/>
    </row>
    <row r="936" spans="1:21" x14ac:dyDescent="0.3">
      <c r="A936" t="s">
        <v>2700</v>
      </c>
      <c r="B936">
        <v>1</v>
      </c>
      <c r="C936" t="s">
        <v>146</v>
      </c>
      <c r="D936" t="str">
        <f t="shared" si="42"/>
        <v>1000000000</v>
      </c>
      <c r="E936" s="2">
        <v>1000000000</v>
      </c>
      <c r="F936" s="4">
        <v>43907</v>
      </c>
      <c r="G936">
        <f t="shared" si="43"/>
        <v>2020</v>
      </c>
      <c r="H936" t="s">
        <v>27</v>
      </c>
      <c r="I936" t="s">
        <v>383</v>
      </c>
      <c r="J936" t="s">
        <v>384</v>
      </c>
      <c r="K936" t="s">
        <v>40</v>
      </c>
      <c r="L936">
        <v>2011</v>
      </c>
      <c r="M936" t="s">
        <v>1143</v>
      </c>
      <c r="N936" t="str" cm="1">
        <f t="array" ref="N936">_xlfn.IFS(RIGHT(M936,1)="B",SUBSTITUTE(M936,"B","000000000"),RIGHT(M936,1)="M",SUBSTITUTE(M936,"M","000000"))</f>
        <v>$127000000</v>
      </c>
      <c r="O936" s="1" t="str">
        <f t="shared" si="44"/>
        <v>127000000</v>
      </c>
      <c r="P936" s="10">
        <v>127000000</v>
      </c>
      <c r="Q936" t="s">
        <v>2701</v>
      </c>
      <c r="R936" s="2" t="str" cm="1">
        <f t="array" ref="R936:T936">_xlfn.TEXTSPLIT(Q936,",")</f>
        <v>Technology Crossover Ventures</v>
      </c>
      <c r="S936" s="2" t="str">
        <v xml:space="preserve"> Alkeon Capital Management</v>
      </c>
      <c r="T936" s="2" t="str">
        <v xml:space="preserve"> General Atlantic</v>
      </c>
      <c r="U936" s="2"/>
    </row>
    <row r="937" spans="1:21" x14ac:dyDescent="0.3">
      <c r="A937" t="s">
        <v>2702</v>
      </c>
      <c r="B937">
        <v>1</v>
      </c>
      <c r="C937" t="s">
        <v>146</v>
      </c>
      <c r="D937" t="str">
        <f t="shared" si="42"/>
        <v>1000000000</v>
      </c>
      <c r="E937" s="2">
        <v>1000000000</v>
      </c>
      <c r="F937" s="4">
        <v>43244</v>
      </c>
      <c r="G937">
        <f t="shared" si="43"/>
        <v>2018</v>
      </c>
      <c r="H937" t="s">
        <v>87</v>
      </c>
      <c r="I937" t="s">
        <v>13</v>
      </c>
      <c r="J937" t="s">
        <v>14</v>
      </c>
      <c r="K937" t="s">
        <v>15</v>
      </c>
      <c r="L937">
        <v>2010</v>
      </c>
      <c r="M937" t="s">
        <v>1712</v>
      </c>
      <c r="N937" t="str" cm="1">
        <f t="array" ref="N937">_xlfn.IFS(RIGHT(M937,1)="B",SUBSTITUTE(M937,"B","000000000"),RIGHT(M937,1)="M",SUBSTITUTE(M937,"M","000000"))</f>
        <v>$302000000</v>
      </c>
      <c r="O937" s="1" t="str">
        <f t="shared" si="44"/>
        <v>302000000</v>
      </c>
      <c r="P937" s="10">
        <v>302000000</v>
      </c>
      <c r="Q937" t="s">
        <v>2703</v>
      </c>
      <c r="R937" s="2" t="str" cm="1">
        <f t="array" ref="R937:T937">_xlfn.TEXTSPLIT(Q937,",")</f>
        <v>Fosun RZ Capital</v>
      </c>
      <c r="S937" s="2" t="str">
        <v xml:space="preserve"> Oceanwide Holdings</v>
      </c>
      <c r="T937" s="2" t="str">
        <v xml:space="preserve"> Shenzhen Qianhe Capital Management Co.</v>
      </c>
      <c r="U937" s="2"/>
    </row>
    <row r="938" spans="1:21" x14ac:dyDescent="0.3">
      <c r="A938" t="s">
        <v>2704</v>
      </c>
      <c r="B938">
        <v>1</v>
      </c>
      <c r="C938" t="s">
        <v>146</v>
      </c>
      <c r="D938" t="str">
        <f t="shared" si="42"/>
        <v>1000000000</v>
      </c>
      <c r="E938" s="2">
        <v>1000000000</v>
      </c>
      <c r="F938" s="4">
        <v>44412</v>
      </c>
      <c r="G938">
        <f t="shared" si="43"/>
        <v>2021</v>
      </c>
      <c r="H938" t="s">
        <v>33</v>
      </c>
      <c r="I938" t="s">
        <v>34</v>
      </c>
      <c r="J938" t="s">
        <v>22</v>
      </c>
      <c r="K938" t="s">
        <v>23</v>
      </c>
      <c r="L938">
        <v>2015</v>
      </c>
      <c r="M938" t="s">
        <v>2302</v>
      </c>
      <c r="N938" t="str" cm="1">
        <f t="array" ref="N938">_xlfn.IFS(RIGHT(M938,1)="B",SUBSTITUTE(M938,"B","000000000"),RIGHT(M938,1)="M",SUBSTITUTE(M938,"M","000000"))</f>
        <v>$337000000</v>
      </c>
      <c r="O938" s="1" t="str">
        <f t="shared" si="44"/>
        <v>337000000</v>
      </c>
      <c r="P938" s="10">
        <v>337000000</v>
      </c>
      <c r="Q938" t="s">
        <v>2705</v>
      </c>
      <c r="R938" s="2" t="str" cm="1">
        <f t="array" ref="R938:T938">_xlfn.TEXTSPLIT(Q938,",")</f>
        <v>Wing Venture Capital</v>
      </c>
      <c r="S938" s="2" t="str">
        <v xml:space="preserve"> Slow Ventures</v>
      </c>
      <c r="T938" s="2" t="str">
        <v xml:space="preserve"> Uncork Capital</v>
      </c>
      <c r="U938" s="2"/>
    </row>
    <row r="939" spans="1:21" x14ac:dyDescent="0.3">
      <c r="A939" t="s">
        <v>2706</v>
      </c>
      <c r="B939">
        <v>1</v>
      </c>
      <c r="C939" t="s">
        <v>146</v>
      </c>
      <c r="D939" t="str">
        <f t="shared" si="42"/>
        <v>1000000000</v>
      </c>
      <c r="E939" s="2">
        <v>1000000000</v>
      </c>
      <c r="F939" s="4">
        <v>43683</v>
      </c>
      <c r="G939">
        <f t="shared" si="43"/>
        <v>2019</v>
      </c>
      <c r="H939" t="s">
        <v>33</v>
      </c>
      <c r="I939" t="s">
        <v>697</v>
      </c>
      <c r="J939" t="s">
        <v>22</v>
      </c>
      <c r="K939" t="s">
        <v>23</v>
      </c>
      <c r="L939">
        <v>2011</v>
      </c>
      <c r="M939" t="s">
        <v>2707</v>
      </c>
      <c r="N939" t="str" cm="1">
        <f t="array" ref="N939">_xlfn.IFS(RIGHT(M939,1)="B",SUBSTITUTE(M939,"B","000000000"),RIGHT(M939,1)="M",SUBSTITUTE(M939,"M","000000"))</f>
        <v>$93000000</v>
      </c>
      <c r="O939" s="1" t="str">
        <f t="shared" si="44"/>
        <v>93000000</v>
      </c>
      <c r="P939" s="10">
        <v>93000000</v>
      </c>
      <c r="Q939" t="s">
        <v>2708</v>
      </c>
      <c r="R939" s="2" t="str" cm="1">
        <f t="array" ref="R939:T939">_xlfn.TEXTSPLIT(Q939,",")</f>
        <v>Koch Disruptive Technologies</v>
      </c>
      <c r="S939" s="2" t="str">
        <v xml:space="preserve"> Teamworthy Ventures</v>
      </c>
      <c r="T939" s="2" t="str">
        <v xml:space="preserve"> GGV Capital</v>
      </c>
      <c r="U939" s="2"/>
    </row>
    <row r="940" spans="1:21" x14ac:dyDescent="0.3">
      <c r="A940" t="s">
        <v>2709</v>
      </c>
      <c r="B940">
        <v>1</v>
      </c>
      <c r="C940" t="s">
        <v>146</v>
      </c>
      <c r="D940" t="str">
        <f t="shared" si="42"/>
        <v>1000000000</v>
      </c>
      <c r="E940" s="2">
        <v>1000000000</v>
      </c>
      <c r="F940" s="4">
        <v>42472</v>
      </c>
      <c r="G940">
        <f t="shared" si="43"/>
        <v>2016</v>
      </c>
      <c r="H940" t="s">
        <v>12</v>
      </c>
      <c r="I940" t="s">
        <v>28</v>
      </c>
      <c r="J940" t="s">
        <v>14</v>
      </c>
      <c r="K940" t="s">
        <v>15</v>
      </c>
      <c r="L940">
        <v>2015</v>
      </c>
      <c r="M940" t="s">
        <v>952</v>
      </c>
      <c r="N940" t="str" cm="1">
        <f t="array" ref="N940">_xlfn.IFS(RIGHT(M940,1)="B",SUBSTITUTE(M940,"B","000000000"),RIGHT(M940,1)="M",SUBSTITUTE(M940,"M","000000"))</f>
        <v>$200000000</v>
      </c>
      <c r="O940" s="1" t="str">
        <f t="shared" si="44"/>
        <v>200000000</v>
      </c>
      <c r="P940" s="10">
        <v>200000000</v>
      </c>
      <c r="Q940" t="s">
        <v>2710</v>
      </c>
      <c r="R940" s="2" t="str" cm="1">
        <f t="array" ref="R940:S940">_xlfn.TEXTSPLIT(Q940,",")</f>
        <v>Tencent</v>
      </c>
      <c r="S940" s="2" t="str">
        <v xml:space="preserve"> Vcanbio</v>
      </c>
      <c r="T940" s="2"/>
      <c r="U940" s="2"/>
    </row>
    <row r="941" spans="1:21" x14ac:dyDescent="0.3">
      <c r="A941" t="s">
        <v>2711</v>
      </c>
      <c r="B941">
        <v>1</v>
      </c>
      <c r="C941" t="s">
        <v>146</v>
      </c>
      <c r="D941" t="str">
        <f t="shared" si="42"/>
        <v>1000000000</v>
      </c>
      <c r="E941" s="2">
        <v>1000000000</v>
      </c>
      <c r="F941" s="4">
        <v>43417</v>
      </c>
      <c r="G941">
        <f t="shared" si="43"/>
        <v>2018</v>
      </c>
      <c r="H941" t="s">
        <v>57</v>
      </c>
      <c r="I941" t="s">
        <v>2712</v>
      </c>
      <c r="J941" t="s">
        <v>527</v>
      </c>
      <c r="K941" t="s">
        <v>517</v>
      </c>
      <c r="L941">
        <v>2011</v>
      </c>
      <c r="M941" t="s">
        <v>2713</v>
      </c>
      <c r="N941" t="str" cm="1">
        <f t="array" ref="N941">_xlfn.IFS(RIGHT(M941,1)="B",SUBSTITUTE(M941,"B","000000000"),RIGHT(M941,1)="M",SUBSTITUTE(M941,"M","000000"))</f>
        <v>$592000000</v>
      </c>
      <c r="O941" s="1" t="str">
        <f t="shared" si="44"/>
        <v>592000000</v>
      </c>
      <c r="P941" s="10">
        <v>592000000</v>
      </c>
      <c r="Q941" t="s">
        <v>2714</v>
      </c>
      <c r="R941" s="2" t="str" cm="1">
        <f t="array" ref="R941:T941">_xlfn.TEXTSPLIT(Q941,",")</f>
        <v>Movile</v>
      </c>
      <c r="S941" s="2" t="str">
        <v xml:space="preserve"> Just Eat</v>
      </c>
      <c r="T941" s="2" t="str">
        <v xml:space="preserve"> Naspers</v>
      </c>
      <c r="U941" s="2"/>
    </row>
    <row r="942" spans="1:21" x14ac:dyDescent="0.3">
      <c r="A942" t="s">
        <v>2715</v>
      </c>
      <c r="B942">
        <v>1</v>
      </c>
      <c r="C942" t="s">
        <v>146</v>
      </c>
      <c r="D942" t="str">
        <f t="shared" si="42"/>
        <v>1000000000</v>
      </c>
      <c r="E942" s="2">
        <v>1000000000</v>
      </c>
      <c r="F942" s="4">
        <v>44546</v>
      </c>
      <c r="G942">
        <f t="shared" si="43"/>
        <v>2021</v>
      </c>
      <c r="H942" t="s">
        <v>20</v>
      </c>
      <c r="I942" t="s">
        <v>259</v>
      </c>
      <c r="J942" t="s">
        <v>191</v>
      </c>
      <c r="K942" t="s">
        <v>40</v>
      </c>
      <c r="L942">
        <v>2013</v>
      </c>
      <c r="M942" t="s">
        <v>447</v>
      </c>
      <c r="N942" t="str" cm="1">
        <f t="array" ref="N942">_xlfn.IFS(RIGHT(M942,1)="B",SUBSTITUTE(M942,"B","000000000"),RIGHT(M942,1)="M",SUBSTITUTE(M942,"M","000000"))</f>
        <v>$600000000</v>
      </c>
      <c r="O942" s="1" t="str">
        <f t="shared" si="44"/>
        <v>600000000</v>
      </c>
      <c r="P942" s="10">
        <v>600000000</v>
      </c>
      <c r="Q942" t="s">
        <v>2716</v>
      </c>
      <c r="R942" s="2" t="str" cm="1">
        <f t="array" ref="R942:T942">_xlfn.TEXTSPLIT(Q942,",")</f>
        <v>Atomico</v>
      </c>
      <c r="S942" s="2" t="str">
        <v xml:space="preserve"> Hanaco Venture Capital</v>
      </c>
      <c r="T942" s="2" t="str">
        <v xml:space="preserve"> TriplePoint Capital</v>
      </c>
      <c r="U942" s="2"/>
    </row>
    <row r="943" spans="1:21" x14ac:dyDescent="0.3">
      <c r="A943" t="s">
        <v>2717</v>
      </c>
      <c r="B943">
        <v>1</v>
      </c>
      <c r="C943" t="s">
        <v>146</v>
      </c>
      <c r="D943" t="str">
        <f t="shared" si="42"/>
        <v>1000000000</v>
      </c>
      <c r="E943" s="2">
        <v>1000000000</v>
      </c>
      <c r="F943" s="4">
        <v>44042</v>
      </c>
      <c r="G943">
        <f t="shared" si="43"/>
        <v>2020</v>
      </c>
      <c r="H943" t="s">
        <v>265</v>
      </c>
      <c r="I943" t="s">
        <v>2718</v>
      </c>
      <c r="J943" t="s">
        <v>2719</v>
      </c>
      <c r="K943" t="s">
        <v>40</v>
      </c>
      <c r="L943">
        <v>2006</v>
      </c>
      <c r="M943" t="s">
        <v>952</v>
      </c>
      <c r="N943" t="str" cm="1">
        <f t="array" ref="N943">_xlfn.IFS(RIGHT(M943,1)="B",SUBSTITUTE(M943,"B","000000000"),RIGHT(M943,1)="M",SUBSTITUTE(M943,"M","000000"))</f>
        <v>$200000000</v>
      </c>
      <c r="O943" s="1" t="str">
        <f t="shared" si="44"/>
        <v>200000000</v>
      </c>
      <c r="P943" s="10">
        <v>200000000</v>
      </c>
      <c r="Q943" t="s">
        <v>2720</v>
      </c>
      <c r="R943" s="2" t="str" cm="1">
        <f t="array" ref="R943">_xlfn.TEXTSPLIT(Q943,",")</f>
        <v>One Equity Partners</v>
      </c>
      <c r="S943" s="2"/>
      <c r="T943" s="2"/>
      <c r="U943" s="2"/>
    </row>
    <row r="944" spans="1:21" x14ac:dyDescent="0.3">
      <c r="A944" t="s">
        <v>2721</v>
      </c>
      <c r="B944">
        <v>1</v>
      </c>
      <c r="C944" t="s">
        <v>146</v>
      </c>
      <c r="D944" t="str">
        <f t="shared" si="42"/>
        <v>1000000000</v>
      </c>
      <c r="E944" s="2">
        <v>1000000000</v>
      </c>
      <c r="F944" s="4">
        <v>44306</v>
      </c>
      <c r="G944">
        <f t="shared" si="43"/>
        <v>2021</v>
      </c>
      <c r="H944" t="s">
        <v>33</v>
      </c>
      <c r="I944" t="s">
        <v>133</v>
      </c>
      <c r="J944" t="s">
        <v>22</v>
      </c>
      <c r="K944" t="s">
        <v>23</v>
      </c>
      <c r="L944">
        <v>2018</v>
      </c>
      <c r="M944" t="s">
        <v>2722</v>
      </c>
      <c r="N944" t="str" cm="1">
        <f t="array" ref="N944">_xlfn.IFS(RIGHT(M944,1)="B",SUBSTITUTE(M944,"B","000000000"),RIGHT(M944,1)="M",SUBSTITUTE(M944,"M","000000"))</f>
        <v>$17000000</v>
      </c>
      <c r="O944" s="1" t="str">
        <f t="shared" si="44"/>
        <v>17000000</v>
      </c>
      <c r="P944" s="10">
        <v>17000000</v>
      </c>
      <c r="Q944" t="s">
        <v>2723</v>
      </c>
      <c r="R944" s="2" t="str" cm="1">
        <f t="array" ref="R944:T944">_xlfn.TEXTSPLIT(Q944,",")</f>
        <v>Pantera Capital</v>
      </c>
      <c r="S944" s="2" t="str">
        <v xml:space="preserve"> Cadenza Ventures</v>
      </c>
      <c r="T944" s="2" t="str">
        <v xml:space="preserve"> BlockTower Capital</v>
      </c>
      <c r="U944" s="2"/>
    </row>
    <row r="945" spans="1:21" x14ac:dyDescent="0.3">
      <c r="A945" t="s">
        <v>2724</v>
      </c>
      <c r="B945">
        <v>1</v>
      </c>
      <c r="C945" t="s">
        <v>146</v>
      </c>
      <c r="D945" t="str">
        <f t="shared" si="42"/>
        <v>1000000000</v>
      </c>
      <c r="E945" s="2">
        <v>1000000000</v>
      </c>
      <c r="F945" s="4">
        <v>43546</v>
      </c>
      <c r="G945">
        <f t="shared" si="43"/>
        <v>2019</v>
      </c>
      <c r="H945" t="s">
        <v>12</v>
      </c>
      <c r="I945" t="s">
        <v>28</v>
      </c>
      <c r="J945" t="s">
        <v>14</v>
      </c>
      <c r="K945" t="s">
        <v>15</v>
      </c>
      <c r="L945">
        <v>2014</v>
      </c>
      <c r="M945" t="s">
        <v>2725</v>
      </c>
      <c r="N945" t="str" cm="1">
        <f t="array" ref="N945">_xlfn.IFS(RIGHT(M945,1)="B",SUBSTITUTE(M945,"B","000000000"),RIGHT(M945,1)="M",SUBSTITUTE(M945,"M","000000"))</f>
        <v>$173000000</v>
      </c>
      <c r="O945" s="1" t="str">
        <f t="shared" si="44"/>
        <v>173000000</v>
      </c>
      <c r="P945" s="10">
        <v>173000000</v>
      </c>
      <c r="Q945" t="s">
        <v>2726</v>
      </c>
      <c r="R945" s="2" t="str" cm="1">
        <f t="array" ref="R945:T945">_xlfn.TEXTSPLIT(Q945,",")</f>
        <v>BOC International</v>
      </c>
      <c r="S945" s="2" t="str">
        <v xml:space="preserve"> TopoScend Capital</v>
      </c>
      <c r="T945" s="2" t="str">
        <v xml:space="preserve"> Hongxiu VC</v>
      </c>
      <c r="U945" s="2"/>
    </row>
    <row r="946" spans="1:21" x14ac:dyDescent="0.3">
      <c r="A946" t="s">
        <v>2727</v>
      </c>
      <c r="B946">
        <v>1</v>
      </c>
      <c r="C946" t="s">
        <v>146</v>
      </c>
      <c r="D946" t="str">
        <f t="shared" si="42"/>
        <v>1000000000</v>
      </c>
      <c r="E946" s="2">
        <v>1000000000</v>
      </c>
      <c r="F946" s="4">
        <v>44399</v>
      </c>
      <c r="G946">
        <f t="shared" si="43"/>
        <v>2021</v>
      </c>
      <c r="H946" t="s">
        <v>33</v>
      </c>
      <c r="I946" t="s">
        <v>2728</v>
      </c>
      <c r="J946" t="s">
        <v>22</v>
      </c>
      <c r="K946" t="s">
        <v>23</v>
      </c>
      <c r="L946">
        <v>2005</v>
      </c>
      <c r="M946" t="s">
        <v>2729</v>
      </c>
      <c r="N946" t="str" cm="1">
        <f t="array" ref="N946">_xlfn.IFS(RIGHT(M946,1)="B",SUBSTITUTE(M946,"B","000000000"),RIGHT(M946,1)="M",SUBSTITUTE(M946,"M","000000"))</f>
        <v>$135000000</v>
      </c>
      <c r="O946" s="1" t="str">
        <f t="shared" si="44"/>
        <v>135000000</v>
      </c>
      <c r="P946" s="10">
        <v>135000000</v>
      </c>
      <c r="Q946" t="s">
        <v>2730</v>
      </c>
      <c r="R946" s="2" t="str" cm="1">
        <f t="array" ref="R946:T946">_xlfn.TEXTSPLIT(Q946,",")</f>
        <v>Kleiner Perkins Caufield &amp; Byers</v>
      </c>
      <c r="S946" s="2" t="str">
        <v xml:space="preserve"> NightDragon Security</v>
      </c>
      <c r="T946" s="2" t="str">
        <v xml:space="preserve"> Venrock</v>
      </c>
      <c r="U946" s="2"/>
    </row>
    <row r="947" spans="1:21" x14ac:dyDescent="0.3">
      <c r="A947" t="s">
        <v>2731</v>
      </c>
      <c r="B947">
        <v>1</v>
      </c>
      <c r="C947" t="s">
        <v>146</v>
      </c>
      <c r="D947" t="str">
        <f t="shared" si="42"/>
        <v>1000000000</v>
      </c>
      <c r="E947" s="2">
        <v>1000000000</v>
      </c>
      <c r="F947" s="4">
        <v>44531</v>
      </c>
      <c r="G947">
        <f t="shared" si="43"/>
        <v>2021</v>
      </c>
      <c r="H947" t="s">
        <v>66</v>
      </c>
      <c r="I947" t="s">
        <v>1047</v>
      </c>
      <c r="J947" t="s">
        <v>22</v>
      </c>
      <c r="K947" t="s">
        <v>23</v>
      </c>
      <c r="L947">
        <v>2010</v>
      </c>
      <c r="M947" t="s">
        <v>722</v>
      </c>
      <c r="N947" t="e" cm="1">
        <f t="array" ref="N947">_xlfn.IFS(RIGHT(M947,1)="B",SUBSTITUTE(M947,"B","000000000"),RIGHT(M947,1)="M",SUBSTITUTE(M947,"M","000000"))</f>
        <v>#N/A</v>
      </c>
      <c r="O947" s="1" t="str">
        <f t="shared" si="44"/>
        <v>unknown</v>
      </c>
      <c r="P947" s="10" t="s">
        <v>3038</v>
      </c>
      <c r="Q947" t="s">
        <v>2732</v>
      </c>
      <c r="R947" s="2" t="str" cm="1">
        <f t="array" ref="R947:T947">_xlfn.TEXTSPLIT(Q947,",")</f>
        <v>Advent International</v>
      </c>
      <c r="S947" s="2" t="str">
        <v xml:space="preserve"> Bain Capital Ventures</v>
      </c>
      <c r="T947" s="2" t="str">
        <v xml:space="preserve"> Silversmith Capital Partners</v>
      </c>
      <c r="U947" s="2"/>
    </row>
    <row r="948" spans="1:21" x14ac:dyDescent="0.3">
      <c r="A948" t="s">
        <v>2733</v>
      </c>
      <c r="B948">
        <v>1</v>
      </c>
      <c r="C948" t="s">
        <v>146</v>
      </c>
      <c r="D948" t="str">
        <f t="shared" si="42"/>
        <v>1000000000</v>
      </c>
      <c r="E948" s="2">
        <v>1000000000</v>
      </c>
      <c r="F948" s="4">
        <v>44368</v>
      </c>
      <c r="G948">
        <f t="shared" si="43"/>
        <v>2021</v>
      </c>
      <c r="H948" t="s">
        <v>87</v>
      </c>
      <c r="I948" t="s">
        <v>445</v>
      </c>
      <c r="J948" t="s">
        <v>446</v>
      </c>
      <c r="K948" t="s">
        <v>15</v>
      </c>
      <c r="L948">
        <v>2011</v>
      </c>
      <c r="M948" t="s">
        <v>2734</v>
      </c>
      <c r="N948" t="str" cm="1">
        <f t="array" ref="N948">_xlfn.IFS(RIGHT(M948,1)="B",SUBSTITUTE(M948,"B","000000000"),RIGHT(M948,1)="M",SUBSTITUTE(M948,"M","000000"))</f>
        <v>$92000000</v>
      </c>
      <c r="O948" s="1" t="str">
        <f t="shared" si="44"/>
        <v>92000000</v>
      </c>
      <c r="P948" s="10">
        <v>92000000</v>
      </c>
      <c r="Q948" t="s">
        <v>2735</v>
      </c>
      <c r="R948" s="2" t="str" cm="1">
        <f t="array" ref="R948:T948">_xlfn.TEXTSPLIT(Q948,",")</f>
        <v>Genesis Partners</v>
      </c>
      <c r="S948" s="2" t="str">
        <v xml:space="preserve"> Aleph</v>
      </c>
      <c r="T948" s="2" t="str">
        <v xml:space="preserve"> Insight Partners</v>
      </c>
      <c r="U948" s="2"/>
    </row>
    <row r="949" spans="1:21" x14ac:dyDescent="0.3">
      <c r="A949" t="s">
        <v>2736</v>
      </c>
      <c r="B949">
        <v>1</v>
      </c>
      <c r="C949" t="s">
        <v>146</v>
      </c>
      <c r="D949" t="str">
        <f t="shared" si="42"/>
        <v>1000000000</v>
      </c>
      <c r="E949" s="2">
        <v>1000000000</v>
      </c>
      <c r="F949" s="4">
        <v>42725</v>
      </c>
      <c r="G949">
        <f t="shared" si="43"/>
        <v>2016</v>
      </c>
      <c r="H949" t="s">
        <v>62</v>
      </c>
      <c r="I949" t="s">
        <v>1047</v>
      </c>
      <c r="J949" t="s">
        <v>22</v>
      </c>
      <c r="K949" t="s">
        <v>23</v>
      </c>
      <c r="L949">
        <v>2002</v>
      </c>
      <c r="M949" t="s">
        <v>722</v>
      </c>
      <c r="N949" t="e" cm="1">
        <f t="array" ref="N949">_xlfn.IFS(RIGHT(M949,1)="B",SUBSTITUTE(M949,"B","000000000"),RIGHT(M949,1)="M",SUBSTITUTE(M949,"M","000000"))</f>
        <v>#N/A</v>
      </c>
      <c r="O949" s="1" t="str">
        <f t="shared" si="44"/>
        <v>unknown</v>
      </c>
      <c r="P949" s="10" t="s">
        <v>3038</v>
      </c>
      <c r="Q949" t="s">
        <v>2737</v>
      </c>
      <c r="R949" s="2" t="str" cm="1">
        <f t="array" ref="R949:S949">_xlfn.TEXTSPLIT(Q949,",")</f>
        <v>Berkshire Partners</v>
      </c>
      <c r="S949" s="2" t="str">
        <v xml:space="preserve"> Norwest Venture Partners</v>
      </c>
      <c r="T949" s="2"/>
      <c r="U949" s="2"/>
    </row>
    <row r="950" spans="1:21" x14ac:dyDescent="0.3">
      <c r="A950" t="s">
        <v>2738</v>
      </c>
      <c r="B950">
        <v>1</v>
      </c>
      <c r="C950" t="s">
        <v>146</v>
      </c>
      <c r="D950" t="str">
        <f t="shared" si="42"/>
        <v>1000000000</v>
      </c>
      <c r="E950" s="2">
        <v>1000000000</v>
      </c>
      <c r="F950" s="4">
        <v>44378</v>
      </c>
      <c r="G950">
        <f t="shared" si="43"/>
        <v>2021</v>
      </c>
      <c r="H950" t="s">
        <v>57</v>
      </c>
      <c r="I950" t="s">
        <v>815</v>
      </c>
      <c r="J950" t="s">
        <v>816</v>
      </c>
      <c r="K950" t="s">
        <v>15</v>
      </c>
      <c r="L950">
        <v>2018</v>
      </c>
      <c r="M950" t="s">
        <v>769</v>
      </c>
      <c r="N950" t="str" cm="1">
        <f t="array" ref="N950">_xlfn.IFS(RIGHT(M950,1)="B",SUBSTITUTE(M950,"B","000000000"),RIGHT(M950,1)="M",SUBSTITUTE(M950,"M","000000"))</f>
        <v>$504000000</v>
      </c>
      <c r="O950" s="1" t="str">
        <f t="shared" si="44"/>
        <v>504000000</v>
      </c>
      <c r="P950" s="10">
        <v>504000000</v>
      </c>
      <c r="Q950" t="s">
        <v>2739</v>
      </c>
      <c r="R950" s="2" t="str" cm="1">
        <f t="array" ref="R950:T950">_xlfn.TEXTSPLIT(Q950,",")</f>
        <v>CE-Ventures</v>
      </c>
      <c r="S950" s="2" t="str">
        <v xml:space="preserve"> BECO Capital</v>
      </c>
      <c r="T950" s="2" t="str">
        <v xml:space="preserve"> Nordstar</v>
      </c>
      <c r="U950" s="2"/>
    </row>
    <row r="951" spans="1:21" x14ac:dyDescent="0.3">
      <c r="A951" t="s">
        <v>2740</v>
      </c>
      <c r="B951">
        <v>1</v>
      </c>
      <c r="C951" t="s">
        <v>146</v>
      </c>
      <c r="D951" t="str">
        <f t="shared" si="42"/>
        <v>1000000000</v>
      </c>
      <c r="E951" s="2">
        <v>1000000000</v>
      </c>
      <c r="F951" s="4">
        <v>43615</v>
      </c>
      <c r="G951">
        <f t="shared" si="43"/>
        <v>2019</v>
      </c>
      <c r="H951" t="s">
        <v>87</v>
      </c>
      <c r="I951" t="s">
        <v>13</v>
      </c>
      <c r="J951" t="s">
        <v>14</v>
      </c>
      <c r="K951" t="s">
        <v>15</v>
      </c>
      <c r="L951">
        <v>2014</v>
      </c>
      <c r="M951" t="s">
        <v>2741</v>
      </c>
      <c r="N951" t="str" cm="1">
        <f t="array" ref="N951">_xlfn.IFS(RIGHT(M951,1)="B",SUBSTITUTE(M951,"B","000000000"),RIGHT(M951,1)="M",SUBSTITUTE(M951,"M","000000"))</f>
        <v>$306000000</v>
      </c>
      <c r="O951" s="1" t="str">
        <f t="shared" si="44"/>
        <v>306000000</v>
      </c>
      <c r="P951" s="10">
        <v>306000000</v>
      </c>
      <c r="Q951" t="s">
        <v>2742</v>
      </c>
      <c r="R951" s="2" t="str" cm="1">
        <f t="array" ref="R951:T951">_xlfn.TEXTSPLIT(Q951,",")</f>
        <v>TAL Education Group</v>
      </c>
      <c r="S951" s="2" t="str">
        <v xml:space="preserve"> Legend Star</v>
      </c>
      <c r="T951" s="2" t="str">
        <v xml:space="preserve"> Alibaba Group</v>
      </c>
      <c r="U951" s="2"/>
    </row>
    <row r="952" spans="1:21" x14ac:dyDescent="0.3">
      <c r="A952" t="s">
        <v>2743</v>
      </c>
      <c r="B952">
        <v>1</v>
      </c>
      <c r="C952" t="s">
        <v>146</v>
      </c>
      <c r="D952" t="str">
        <f t="shared" si="42"/>
        <v>1000000000</v>
      </c>
      <c r="E952" s="2">
        <v>1000000000</v>
      </c>
      <c r="F952" s="4">
        <v>44557</v>
      </c>
      <c r="G952">
        <f t="shared" si="43"/>
        <v>2021</v>
      </c>
      <c r="H952" t="s">
        <v>62</v>
      </c>
      <c r="I952" t="s">
        <v>93</v>
      </c>
      <c r="J952" t="s">
        <v>94</v>
      </c>
      <c r="K952" t="s">
        <v>15</v>
      </c>
      <c r="L952">
        <v>2017</v>
      </c>
      <c r="M952" t="s">
        <v>217</v>
      </c>
      <c r="N952" t="str" cm="1">
        <f t="array" ref="N952">_xlfn.IFS(RIGHT(M952,1)="B",SUBSTITUTE(M952,"B","000000000"),RIGHT(M952,1)="M",SUBSTITUTE(M952,"M","000000"))</f>
        <v>$333000000</v>
      </c>
      <c r="O952" s="1" t="str">
        <f t="shared" si="44"/>
        <v>333000000</v>
      </c>
      <c r="P952" s="10">
        <v>333000000</v>
      </c>
      <c r="Q952" t="s">
        <v>2744</v>
      </c>
      <c r="R952" s="2" t="str" cm="1">
        <f t="array" ref="R952:T952">_xlfn.TEXTSPLIT(Q952,",")</f>
        <v>Horizons Ventures</v>
      </c>
      <c r="S952" s="2" t="str">
        <v xml:space="preserve"> Sequoia Capital India</v>
      </c>
      <c r="T952" s="2" t="str">
        <v xml:space="preserve"> Alpha JWC Ventures</v>
      </c>
      <c r="U952" s="2"/>
    </row>
    <row r="953" spans="1:21" x14ac:dyDescent="0.3">
      <c r="A953" t="s">
        <v>2745</v>
      </c>
      <c r="B953">
        <v>1</v>
      </c>
      <c r="C953" t="s">
        <v>146</v>
      </c>
      <c r="D953" t="str">
        <f t="shared" si="42"/>
        <v>1000000000</v>
      </c>
      <c r="E953" s="2">
        <v>1000000000</v>
      </c>
      <c r="F953" s="4">
        <v>42069</v>
      </c>
      <c r="G953">
        <f t="shared" si="43"/>
        <v>2015</v>
      </c>
      <c r="H953" t="s">
        <v>27</v>
      </c>
      <c r="I953" t="s">
        <v>28</v>
      </c>
      <c r="J953" t="s">
        <v>14</v>
      </c>
      <c r="K953" t="s">
        <v>15</v>
      </c>
      <c r="L953">
        <v>2011</v>
      </c>
      <c r="M953" t="s">
        <v>2196</v>
      </c>
      <c r="N953" t="str" cm="1">
        <f t="array" ref="N953">_xlfn.IFS(RIGHT(M953,1)="B",SUBSTITUTE(M953,"B","000000000"),RIGHT(M953,1)="M",SUBSTITUTE(M953,"M","000000"))</f>
        <v>$130000000</v>
      </c>
      <c r="O953" s="1" t="str">
        <f t="shared" si="44"/>
        <v>130000000</v>
      </c>
      <c r="P953" s="10">
        <v>130000000</v>
      </c>
      <c r="Q953" t="s">
        <v>2746</v>
      </c>
      <c r="R953" s="2" t="str" cm="1">
        <f t="array" ref="R953:T953">_xlfn.TEXTSPLIT(Q953,",")</f>
        <v>5Y Capital</v>
      </c>
      <c r="S953" s="2" t="str">
        <v xml:space="preserve"> Matrix Partners China</v>
      </c>
      <c r="T953" s="2" t="str">
        <v xml:space="preserve"> K2VC</v>
      </c>
      <c r="U953" s="2"/>
    </row>
    <row r="954" spans="1:21" x14ac:dyDescent="0.3">
      <c r="A954" t="s">
        <v>2747</v>
      </c>
      <c r="B954">
        <v>1</v>
      </c>
      <c r="C954" t="s">
        <v>146</v>
      </c>
      <c r="D954" t="str">
        <f t="shared" si="42"/>
        <v>1000000000</v>
      </c>
      <c r="E954" s="2">
        <v>1000000000</v>
      </c>
      <c r="F954" s="4">
        <v>44650</v>
      </c>
      <c r="G954">
        <f t="shared" si="43"/>
        <v>2022</v>
      </c>
      <c r="H954" t="s">
        <v>45</v>
      </c>
      <c r="I954" t="s">
        <v>133</v>
      </c>
      <c r="J954" t="s">
        <v>22</v>
      </c>
      <c r="K954" t="s">
        <v>23</v>
      </c>
      <c r="L954">
        <v>2021</v>
      </c>
      <c r="M954" t="s">
        <v>1911</v>
      </c>
      <c r="N954" t="str" cm="1">
        <f t="array" ref="N954">_xlfn.IFS(RIGHT(M954,1)="B",SUBSTITUTE(M954,"B","000000000"),RIGHT(M954,1)="M",SUBSTITUTE(M954,"M","000000"))</f>
        <v>$143000000</v>
      </c>
      <c r="O954" s="1" t="str">
        <f t="shared" si="44"/>
        <v>143000000</v>
      </c>
      <c r="P954" s="10">
        <v>143000000</v>
      </c>
      <c r="Q954" t="s">
        <v>2748</v>
      </c>
      <c r="R954" s="2" t="str" cm="1">
        <f t="array" ref="R954:T954">_xlfn.TEXTSPLIT(Q954,",")</f>
        <v>Andreessen Horowitz</v>
      </c>
      <c r="S954" s="2" t="str">
        <v xml:space="preserve"> FTX Ventures</v>
      </c>
      <c r="T954" s="2" t="str">
        <v xml:space="preserve"> Tiger Global Management</v>
      </c>
      <c r="U954" s="2"/>
    </row>
    <row r="955" spans="1:21" x14ac:dyDescent="0.3">
      <c r="A955" t="s">
        <v>2749</v>
      </c>
      <c r="B955">
        <v>1</v>
      </c>
      <c r="C955" t="s">
        <v>146</v>
      </c>
      <c r="D955" t="str">
        <f t="shared" si="42"/>
        <v>1000000000</v>
      </c>
      <c r="E955" s="2">
        <v>1000000000</v>
      </c>
      <c r="F955" s="4">
        <v>44530</v>
      </c>
      <c r="G955">
        <f t="shared" si="43"/>
        <v>2021</v>
      </c>
      <c r="H955" t="s">
        <v>45</v>
      </c>
      <c r="I955" t="s">
        <v>951</v>
      </c>
      <c r="J955" t="s">
        <v>22</v>
      </c>
      <c r="K955" t="s">
        <v>23</v>
      </c>
      <c r="L955">
        <v>2019</v>
      </c>
      <c r="M955" t="s">
        <v>2381</v>
      </c>
      <c r="N955" t="str" cm="1">
        <f t="array" ref="N955">_xlfn.IFS(RIGHT(M955,1)="B",SUBSTITUTE(M955,"B","000000000"),RIGHT(M955,1)="M",SUBSTITUTE(M955,"M","000000"))</f>
        <v>$205000000</v>
      </c>
      <c r="O955" s="1" t="str">
        <f t="shared" si="44"/>
        <v>205000000</v>
      </c>
      <c r="P955" s="10">
        <v>205000000</v>
      </c>
      <c r="Q955" t="s">
        <v>2750</v>
      </c>
      <c r="R955" s="2" t="str" cm="1">
        <f t="array" ref="R955:T955">_xlfn.TEXTSPLIT(Q955,",")</f>
        <v>Khosla Ventures</v>
      </c>
      <c r="S955" s="2" t="str">
        <v xml:space="preserve"> General Catalyst</v>
      </c>
      <c r="T955" s="2" t="str">
        <v xml:space="preserve"> Navitas Capital</v>
      </c>
      <c r="U955" s="2"/>
    </row>
    <row r="956" spans="1:21" x14ac:dyDescent="0.3">
      <c r="A956" t="s">
        <v>2751</v>
      </c>
      <c r="B956">
        <v>1</v>
      </c>
      <c r="C956" t="s">
        <v>146</v>
      </c>
      <c r="D956" t="str">
        <f t="shared" si="42"/>
        <v>1000000000</v>
      </c>
      <c r="E956" s="2">
        <v>1000000000</v>
      </c>
      <c r="F956" s="4">
        <v>44354</v>
      </c>
      <c r="G956">
        <f t="shared" si="43"/>
        <v>2021</v>
      </c>
      <c r="H956" t="s">
        <v>129</v>
      </c>
      <c r="I956" t="s">
        <v>745</v>
      </c>
      <c r="J956" t="s">
        <v>746</v>
      </c>
      <c r="K956" t="s">
        <v>40</v>
      </c>
      <c r="L956">
        <v>2015</v>
      </c>
      <c r="M956" t="s">
        <v>584</v>
      </c>
      <c r="N956" t="str" cm="1">
        <f t="array" ref="N956">_xlfn.IFS(RIGHT(M956,1)="B",SUBSTITUTE(M956,"B","000000000"),RIGHT(M956,1)="M",SUBSTITUTE(M956,"M","000000"))</f>
        <v>$263000000</v>
      </c>
      <c r="O956" s="1" t="str">
        <f t="shared" si="44"/>
        <v>263000000</v>
      </c>
      <c r="P956" s="10">
        <v>263000000</v>
      </c>
      <c r="Q956" t="s">
        <v>2752</v>
      </c>
      <c r="R956" s="2" t="str" cm="1">
        <f t="array" ref="R956:T956">_xlfn.TEXTSPLIT(Q956,",")</f>
        <v>Optum Ventures</v>
      </c>
      <c r="S956" s="2" t="str">
        <v xml:space="preserve"> Qiming Venture Partners</v>
      </c>
      <c r="T956" s="2" t="str">
        <v xml:space="preserve"> Transformation Capital</v>
      </c>
      <c r="U956" s="2"/>
    </row>
    <row r="957" spans="1:21" x14ac:dyDescent="0.3">
      <c r="A957" t="s">
        <v>2753</v>
      </c>
      <c r="B957">
        <v>1</v>
      </c>
      <c r="C957" t="s">
        <v>146</v>
      </c>
      <c r="D957" t="str">
        <f t="shared" si="42"/>
        <v>1000000000</v>
      </c>
      <c r="E957" s="2">
        <v>1000000000</v>
      </c>
      <c r="F957" s="4">
        <v>44474</v>
      </c>
      <c r="G957">
        <f t="shared" si="43"/>
        <v>2021</v>
      </c>
      <c r="H957" t="s">
        <v>27</v>
      </c>
      <c r="I957" t="s">
        <v>88</v>
      </c>
      <c r="J957" t="s">
        <v>89</v>
      </c>
      <c r="K957" t="s">
        <v>15</v>
      </c>
      <c r="L957">
        <v>2015</v>
      </c>
      <c r="M957" t="s">
        <v>646</v>
      </c>
      <c r="N957" t="str" cm="1">
        <f t="array" ref="N957">_xlfn.IFS(RIGHT(M957,1)="B",SUBSTITUTE(M957,"B","000000000"),RIGHT(M957,1)="M",SUBSTITUTE(M957,"M","000000"))</f>
        <v>$489000000</v>
      </c>
      <c r="O957" s="1" t="str">
        <f t="shared" si="44"/>
        <v>489000000</v>
      </c>
      <c r="P957" s="10">
        <v>489000000</v>
      </c>
      <c r="Q957" t="s">
        <v>2754</v>
      </c>
      <c r="R957" s="2" t="str" cm="1">
        <f t="array" ref="R957:T957">_xlfn.TEXTSPLIT(Q957,",")</f>
        <v>3one4 Capital Partners</v>
      </c>
      <c r="S957" s="2" t="str">
        <v xml:space="preserve"> Bertelsmann India Investments</v>
      </c>
      <c r="T957" s="2" t="str">
        <v xml:space="preserve"> Vertex Ventures SE Asia</v>
      </c>
      <c r="U957" s="2"/>
    </row>
    <row r="958" spans="1:21" x14ac:dyDescent="0.3">
      <c r="A958" t="s">
        <v>2755</v>
      </c>
      <c r="B958">
        <v>1</v>
      </c>
      <c r="C958" t="s">
        <v>146</v>
      </c>
      <c r="D958" t="str">
        <f t="shared" si="42"/>
        <v>1000000000</v>
      </c>
      <c r="E958" s="2">
        <v>1000000000</v>
      </c>
      <c r="F958" s="4">
        <v>43286</v>
      </c>
      <c r="G958">
        <f t="shared" si="43"/>
        <v>2018</v>
      </c>
      <c r="H958" t="s">
        <v>129</v>
      </c>
      <c r="I958" t="s">
        <v>13</v>
      </c>
      <c r="J958" t="s">
        <v>14</v>
      </c>
      <c r="K958" t="s">
        <v>15</v>
      </c>
      <c r="L958">
        <v>2014</v>
      </c>
      <c r="M958" t="s">
        <v>1328</v>
      </c>
      <c r="N958" t="str" cm="1">
        <f t="array" ref="N958">_xlfn.IFS(RIGHT(M958,1)="B",SUBSTITUTE(M958,"B","000000000"),RIGHT(M958,1)="M",SUBSTITUTE(M958,"M","000000"))</f>
        <v>$253000000</v>
      </c>
      <c r="O958" s="1" t="str">
        <f t="shared" si="44"/>
        <v>253000000</v>
      </c>
      <c r="P958" s="10">
        <v>253000000</v>
      </c>
      <c r="Q958" t="s">
        <v>2756</v>
      </c>
      <c r="R958" s="2" t="str" cm="1">
        <f t="array" ref="R958:S958">_xlfn.TEXTSPLIT(Q958,",")</f>
        <v>China Investment Corporation</v>
      </c>
      <c r="S958" s="2" t="str">
        <v xml:space="preserve"> New Enterprise Associates</v>
      </c>
      <c r="T958" s="2"/>
      <c r="U958" s="2"/>
    </row>
    <row r="959" spans="1:21" x14ac:dyDescent="0.3">
      <c r="A959" t="s">
        <v>2757</v>
      </c>
      <c r="B959">
        <v>1</v>
      </c>
      <c r="C959" t="s">
        <v>146</v>
      </c>
      <c r="D959" t="str">
        <f t="shared" si="42"/>
        <v>1000000000</v>
      </c>
      <c r="E959" s="2">
        <v>1000000000</v>
      </c>
      <c r="F959" s="4">
        <v>44244</v>
      </c>
      <c r="G959">
        <f t="shared" si="43"/>
        <v>2021</v>
      </c>
      <c r="H959" t="s">
        <v>161</v>
      </c>
      <c r="I959" t="s">
        <v>2758</v>
      </c>
      <c r="J959" t="s">
        <v>22</v>
      </c>
      <c r="K959" t="s">
        <v>23</v>
      </c>
      <c r="L959">
        <v>2014</v>
      </c>
      <c r="M959" t="s">
        <v>992</v>
      </c>
      <c r="N959" t="str" cm="1">
        <f t="array" ref="N959">_xlfn.IFS(RIGHT(M959,1)="B",SUBSTITUTE(M959,"B","000000000"),RIGHT(M959,1)="M",SUBSTITUTE(M959,"M","000000"))</f>
        <v>$299000000</v>
      </c>
      <c r="O959" s="1" t="str">
        <f t="shared" si="44"/>
        <v>299000000</v>
      </c>
      <c r="P959" s="10">
        <v>299000000</v>
      </c>
      <c r="Q959" t="s">
        <v>2759</v>
      </c>
      <c r="R959" s="2" t="str" cm="1">
        <f t="array" ref="R959:T959">_xlfn.TEXTSPLIT(Q959,",")</f>
        <v>Scale Venture Partners</v>
      </c>
      <c r="S959" s="2" t="str">
        <v xml:space="preserve"> Bond</v>
      </c>
      <c r="T959" s="2" t="str">
        <v xml:space="preserve"> Tiger Global Management</v>
      </c>
      <c r="U959" s="2"/>
    </row>
    <row r="960" spans="1:21" x14ac:dyDescent="0.3">
      <c r="A960" t="s">
        <v>2760</v>
      </c>
      <c r="B960">
        <v>1</v>
      </c>
      <c r="C960" t="s">
        <v>146</v>
      </c>
      <c r="D960" t="str">
        <f t="shared" si="42"/>
        <v>1000000000</v>
      </c>
      <c r="E960" s="2">
        <v>1000000000</v>
      </c>
      <c r="F960" s="4">
        <v>41557</v>
      </c>
      <c r="G960">
        <f t="shared" si="43"/>
        <v>2013</v>
      </c>
      <c r="H960" t="s">
        <v>252</v>
      </c>
      <c r="I960" t="s">
        <v>34</v>
      </c>
      <c r="J960" t="s">
        <v>22</v>
      </c>
      <c r="K960" t="s">
        <v>23</v>
      </c>
      <c r="L960">
        <v>2007</v>
      </c>
      <c r="M960" t="s">
        <v>1399</v>
      </c>
      <c r="N960" t="str" cm="1">
        <f t="array" ref="N960">_xlfn.IFS(RIGHT(M960,1)="B",SUBSTITUTE(M960,"B","000000000"),RIGHT(M960,1)="M",SUBSTITUTE(M960,"M","000000"))</f>
        <v>$282000000</v>
      </c>
      <c r="O960" s="1" t="str">
        <f t="shared" si="44"/>
        <v>282000000</v>
      </c>
      <c r="P960" s="10">
        <v>282000000</v>
      </c>
      <c r="Q960" t="s">
        <v>2761</v>
      </c>
      <c r="R960" s="2" t="str" cm="1">
        <f t="array" ref="R960:T960">_xlfn.TEXTSPLIT(Q960,",")</f>
        <v>Accel Partners</v>
      </c>
      <c r="S960" s="2" t="str">
        <v xml:space="preserve"> Greylock Partners</v>
      </c>
      <c r="T960" s="2" t="str">
        <v xml:space="preserve"> Lowercase Capital</v>
      </c>
      <c r="U960" s="2"/>
    </row>
    <row r="961" spans="1:21" x14ac:dyDescent="0.3">
      <c r="A961" t="s">
        <v>2762</v>
      </c>
      <c r="B961">
        <v>1</v>
      </c>
      <c r="C961" t="s">
        <v>146</v>
      </c>
      <c r="D961" t="str">
        <f t="shared" si="42"/>
        <v>1000000000</v>
      </c>
      <c r="E961" s="2">
        <v>1000000000</v>
      </c>
      <c r="F961" s="4">
        <v>44538</v>
      </c>
      <c r="G961">
        <f t="shared" si="43"/>
        <v>2021</v>
      </c>
      <c r="H961" t="s">
        <v>33</v>
      </c>
      <c r="I961" t="s">
        <v>391</v>
      </c>
      <c r="J961" t="s">
        <v>392</v>
      </c>
      <c r="K961" t="s">
        <v>40</v>
      </c>
      <c r="L961">
        <v>2011</v>
      </c>
      <c r="M961" t="s">
        <v>584</v>
      </c>
      <c r="N961" t="str" cm="1">
        <f t="array" ref="N961">_xlfn.IFS(RIGHT(M961,1)="B",SUBSTITUTE(M961,"B","000000000"),RIGHT(M961,1)="M",SUBSTITUTE(M961,"M","000000"))</f>
        <v>$263000000</v>
      </c>
      <c r="O961" s="1" t="str">
        <f t="shared" si="44"/>
        <v>263000000</v>
      </c>
      <c r="P961" s="10">
        <v>263000000</v>
      </c>
      <c r="Q961" t="s">
        <v>2763</v>
      </c>
      <c r="R961" s="2" t="str" cm="1">
        <f t="array" ref="R961:T961">_xlfn.TEXTSPLIT(Q961,",")</f>
        <v>NewAlpha</v>
      </c>
      <c r="S961" s="2" t="str">
        <v xml:space="preserve"> XAnge Private Equity</v>
      </c>
      <c r="T961" s="2" t="str">
        <v xml:space="preserve"> Tencent Holdings</v>
      </c>
      <c r="U961" s="2"/>
    </row>
    <row r="962" spans="1:21" x14ac:dyDescent="0.3">
      <c r="A962" t="s">
        <v>2764</v>
      </c>
      <c r="B962">
        <v>1</v>
      </c>
      <c r="C962" t="s">
        <v>146</v>
      </c>
      <c r="D962" t="str">
        <f t="shared" si="42"/>
        <v>1000000000</v>
      </c>
      <c r="E962" s="2">
        <v>1000000000</v>
      </c>
      <c r="F962" s="4">
        <v>44203</v>
      </c>
      <c r="G962">
        <f t="shared" si="43"/>
        <v>2021</v>
      </c>
      <c r="H962" t="s">
        <v>27</v>
      </c>
      <c r="I962" t="s">
        <v>2765</v>
      </c>
      <c r="J962" t="s">
        <v>527</v>
      </c>
      <c r="K962" t="s">
        <v>517</v>
      </c>
      <c r="L962">
        <v>2009</v>
      </c>
      <c r="M962" t="s">
        <v>2216</v>
      </c>
      <c r="N962" t="str" cm="1">
        <f t="array" ref="N962">_xlfn.IFS(RIGHT(M962,1)="B",SUBSTITUTE(M962,"B","000000000"),RIGHT(M962,1)="M",SUBSTITUTE(M962,"M","000000"))</f>
        <v>$336000000</v>
      </c>
      <c r="O962" s="1" t="str">
        <f t="shared" si="44"/>
        <v>336000000</v>
      </c>
      <c r="P962" s="10">
        <v>336000000</v>
      </c>
      <c r="Q962" t="s">
        <v>2766</v>
      </c>
      <c r="R962" s="2" t="str" cm="1">
        <f t="array" ref="R962:T962">_xlfn.TEXTSPLIT(Q962,",")</f>
        <v>Flybridge Capital Partners</v>
      </c>
      <c r="S962" s="2" t="str">
        <v xml:space="preserve"> SoftBank Group</v>
      </c>
      <c r="T962" s="2" t="str">
        <v xml:space="preserve"> Monashees+</v>
      </c>
      <c r="U962" s="2"/>
    </row>
    <row r="963" spans="1:21" x14ac:dyDescent="0.3">
      <c r="A963" t="s">
        <v>2767</v>
      </c>
      <c r="B963">
        <v>1</v>
      </c>
      <c r="C963" t="s">
        <v>146</v>
      </c>
      <c r="D963" t="str">
        <f t="shared" ref="D963:D1026" si="45">SUBSTITUTE(RIGHT(C963,LEN(C963)-1),"B","000000000")</f>
        <v>1000000000</v>
      </c>
      <c r="E963" s="2">
        <v>1000000000</v>
      </c>
      <c r="F963" s="4">
        <v>43054</v>
      </c>
      <c r="G963">
        <f t="shared" ref="G963:G1026" si="46">YEAR(F963)</f>
        <v>2017</v>
      </c>
      <c r="H963" t="s">
        <v>265</v>
      </c>
      <c r="I963" t="s">
        <v>13</v>
      </c>
      <c r="J963" t="s">
        <v>14</v>
      </c>
      <c r="K963" t="s">
        <v>15</v>
      </c>
      <c r="L963">
        <v>2013</v>
      </c>
      <c r="M963" t="s">
        <v>1636</v>
      </c>
      <c r="N963" t="str" cm="1">
        <f t="array" ref="N963">_xlfn.IFS(RIGHT(M963,1)="B",SUBSTITUTE(M963,"B","000000000"),RIGHT(M963,1)="M",SUBSTITUTE(M963,"M","000000"))</f>
        <v>$300000000</v>
      </c>
      <c r="O963" s="1" t="str">
        <f t="shared" ref="O963:O1026" si="47">IFERROR(RIGHT(N963,(LEN(N963))-1),"unknown")</f>
        <v>300000000</v>
      </c>
      <c r="P963" s="10">
        <v>300000000</v>
      </c>
      <c r="Q963" t="s">
        <v>2768</v>
      </c>
      <c r="R963" s="2" t="str" cm="1">
        <f t="array" ref="R963:T963">_xlfn.TEXTSPLIT(Q963,",")</f>
        <v>Morningside Venture Capital</v>
      </c>
      <c r="S963" s="2" t="str">
        <v xml:space="preserve"> IDG Capital</v>
      </c>
      <c r="T963" s="2" t="str">
        <v xml:space="preserve"> DCM Ventures</v>
      </c>
      <c r="U963" s="2"/>
    </row>
    <row r="964" spans="1:21" x14ac:dyDescent="0.3">
      <c r="A964" t="s">
        <v>2769</v>
      </c>
      <c r="B964">
        <v>1</v>
      </c>
      <c r="C964" t="s">
        <v>146</v>
      </c>
      <c r="D964" t="str">
        <f t="shared" si="45"/>
        <v>1000000000</v>
      </c>
      <c r="E964" s="2">
        <v>1000000000</v>
      </c>
      <c r="F964" s="4">
        <v>44448</v>
      </c>
      <c r="G964">
        <f t="shared" si="46"/>
        <v>2021</v>
      </c>
      <c r="H964" t="s">
        <v>129</v>
      </c>
      <c r="I964" t="s">
        <v>2682</v>
      </c>
      <c r="J964" t="s">
        <v>22</v>
      </c>
      <c r="K964" t="s">
        <v>23</v>
      </c>
      <c r="L964">
        <v>2017</v>
      </c>
      <c r="M964" t="s">
        <v>2533</v>
      </c>
      <c r="N964" t="str" cm="1">
        <f t="array" ref="N964">_xlfn.IFS(RIGHT(M964,1)="B",SUBSTITUTE(M964,"B","000000000"),RIGHT(M964,1)="M",SUBSTITUTE(M964,"M","000000"))</f>
        <v>$265000000</v>
      </c>
      <c r="O964" s="1" t="str">
        <f t="shared" si="47"/>
        <v>265000000</v>
      </c>
      <c r="P964" s="10">
        <v>265000000</v>
      </c>
      <c r="Q964" t="s">
        <v>2770</v>
      </c>
      <c r="R964" s="2" t="str" cm="1">
        <f t="array" ref="R964:T964">_xlfn.TEXTSPLIT(Q964,",")</f>
        <v>NFX</v>
      </c>
      <c r="S964" s="2" t="str">
        <v xml:space="preserve"> Plum Alley</v>
      </c>
      <c r="T964" s="2" t="str">
        <v xml:space="preserve"> Mayfield</v>
      </c>
      <c r="U964" s="2"/>
    </row>
    <row r="965" spans="1:21" x14ac:dyDescent="0.3">
      <c r="A965" t="s">
        <v>2771</v>
      </c>
      <c r="B965">
        <v>1</v>
      </c>
      <c r="C965" t="s">
        <v>146</v>
      </c>
      <c r="D965" t="str">
        <f t="shared" si="45"/>
        <v>1000000000</v>
      </c>
      <c r="E965" s="2">
        <v>1000000000</v>
      </c>
      <c r="F965" s="4">
        <v>44474</v>
      </c>
      <c r="G965">
        <f t="shared" si="46"/>
        <v>2021</v>
      </c>
      <c r="H965" t="s">
        <v>33</v>
      </c>
      <c r="I965" t="s">
        <v>133</v>
      </c>
      <c r="J965" t="s">
        <v>22</v>
      </c>
      <c r="K965" t="s">
        <v>23</v>
      </c>
      <c r="L965">
        <v>2017</v>
      </c>
      <c r="M965" t="s">
        <v>757</v>
      </c>
      <c r="N965" t="str" cm="1">
        <f t="array" ref="N965">_xlfn.IFS(RIGHT(M965,1)="B",SUBSTITUTE(M965,"B","000000000"),RIGHT(M965,1)="M",SUBSTITUTE(M965,"M","000000"))</f>
        <v>$110000000</v>
      </c>
      <c r="O965" s="1" t="str">
        <f t="shared" si="47"/>
        <v>110000000</v>
      </c>
      <c r="P965" s="10">
        <v>110000000</v>
      </c>
      <c r="Q965" t="s">
        <v>2772</v>
      </c>
      <c r="R965" s="2" t="str" cm="1">
        <f t="array" ref="R965:T965">_xlfn.TEXTSPLIT(Q965,",")</f>
        <v>Left Lane Capital</v>
      </c>
      <c r="S965" s="2" t="str">
        <v xml:space="preserve"> Galaxy Interactive</v>
      </c>
      <c r="T965" s="2" t="str">
        <v xml:space="preserve"> Tru Arrow Partners</v>
      </c>
      <c r="U965" s="2"/>
    </row>
    <row r="966" spans="1:21" x14ac:dyDescent="0.3">
      <c r="A966" t="s">
        <v>2773</v>
      </c>
      <c r="B966">
        <v>1</v>
      </c>
      <c r="C966" t="s">
        <v>146</v>
      </c>
      <c r="D966" t="str">
        <f t="shared" si="45"/>
        <v>1000000000</v>
      </c>
      <c r="E966" s="2">
        <v>1000000000</v>
      </c>
      <c r="F966" s="4">
        <v>44425</v>
      </c>
      <c r="G966">
        <f t="shared" si="46"/>
        <v>2021</v>
      </c>
      <c r="H966" t="s">
        <v>129</v>
      </c>
      <c r="I966" t="s">
        <v>133</v>
      </c>
      <c r="J966" t="s">
        <v>22</v>
      </c>
      <c r="K966" t="s">
        <v>23</v>
      </c>
      <c r="L966">
        <v>2014</v>
      </c>
      <c r="M966" t="s">
        <v>1791</v>
      </c>
      <c r="N966" t="str" cm="1">
        <f t="array" ref="N966">_xlfn.IFS(RIGHT(M966,1)="B",SUBSTITUTE(M966,"B","000000000"),RIGHT(M966,1)="M",SUBSTITUTE(M966,"M","000000"))</f>
        <v>$202000000</v>
      </c>
      <c r="O966" s="1" t="str">
        <f t="shared" si="47"/>
        <v>202000000</v>
      </c>
      <c r="P966" s="10">
        <v>202000000</v>
      </c>
      <c r="Q966" t="s">
        <v>2774</v>
      </c>
      <c r="R966" s="2" t="str" cm="1">
        <f t="array" ref="R966:T966">_xlfn.TEXTSPLIT(Q966,",")</f>
        <v>Female Founders Fund</v>
      </c>
      <c r="S966" s="2" t="str">
        <v xml:space="preserve"> Oak HC/FT Partners</v>
      </c>
      <c r="T966" s="2" t="str">
        <v xml:space="preserve"> Sequoia Capital</v>
      </c>
      <c r="U966" s="2"/>
    </row>
    <row r="967" spans="1:21" x14ac:dyDescent="0.3">
      <c r="A967" t="s">
        <v>2775</v>
      </c>
      <c r="B967">
        <v>1</v>
      </c>
      <c r="C967" t="s">
        <v>146</v>
      </c>
      <c r="D967" t="str">
        <f t="shared" si="45"/>
        <v>1000000000</v>
      </c>
      <c r="E967" s="2">
        <v>1000000000</v>
      </c>
      <c r="F967" s="4">
        <v>43291</v>
      </c>
      <c r="G967">
        <f t="shared" si="46"/>
        <v>2018</v>
      </c>
      <c r="H967" t="s">
        <v>45</v>
      </c>
      <c r="I967" t="s">
        <v>133</v>
      </c>
      <c r="J967" t="s">
        <v>22</v>
      </c>
      <c r="K967" t="s">
        <v>23</v>
      </c>
      <c r="L967">
        <v>2007</v>
      </c>
      <c r="M967" t="s">
        <v>1422</v>
      </c>
      <c r="N967" t="str" cm="1">
        <f t="array" ref="N967">_xlfn.IFS(RIGHT(M967,1)="B",SUBSTITUTE(M967,"B","000000000"),RIGHT(M967,1)="M",SUBSTITUTE(M967,"M","000000"))</f>
        <v>$325000000</v>
      </c>
      <c r="O967" s="1" t="str">
        <f t="shared" si="47"/>
        <v>325000000</v>
      </c>
      <c r="P967" s="10">
        <v>325000000</v>
      </c>
      <c r="Q967" t="s">
        <v>2776</v>
      </c>
      <c r="R967" s="2" t="str" cm="1">
        <f t="array" ref="R967:T967">_xlfn.TEXTSPLIT(Q967,",")</f>
        <v>Silicon Valley Bank</v>
      </c>
      <c r="S967" s="2" t="str">
        <v xml:space="preserve"> QED Investors</v>
      </c>
      <c r="T967" s="2" t="str">
        <v xml:space="preserve"> European Founders Fund</v>
      </c>
      <c r="U967" s="2"/>
    </row>
    <row r="968" spans="1:21" x14ac:dyDescent="0.3">
      <c r="A968" t="s">
        <v>2777</v>
      </c>
      <c r="B968">
        <v>1</v>
      </c>
      <c r="C968" t="s">
        <v>146</v>
      </c>
      <c r="D968" t="str">
        <f t="shared" si="45"/>
        <v>1000000000</v>
      </c>
      <c r="E968" s="2">
        <v>1000000000</v>
      </c>
      <c r="F968" s="4">
        <v>43634</v>
      </c>
      <c r="G968">
        <f t="shared" si="46"/>
        <v>2019</v>
      </c>
      <c r="H968" t="s">
        <v>12</v>
      </c>
      <c r="I968" t="s">
        <v>391</v>
      </c>
      <c r="J968" t="s">
        <v>392</v>
      </c>
      <c r="K968" t="s">
        <v>40</v>
      </c>
      <c r="L968">
        <v>2016</v>
      </c>
      <c r="M968" t="s">
        <v>1692</v>
      </c>
      <c r="N968" t="str" cm="1">
        <f t="array" ref="N968">_xlfn.IFS(RIGHT(M968,1)="B",SUBSTITUTE(M968,"B","000000000"),RIGHT(M968,1)="M",SUBSTITUTE(M968,"M","000000"))</f>
        <v>$293000000</v>
      </c>
      <c r="O968" s="1" t="str">
        <f t="shared" si="47"/>
        <v>293000000</v>
      </c>
      <c r="P968" s="10">
        <v>293000000</v>
      </c>
      <c r="Q968" t="s">
        <v>2778</v>
      </c>
      <c r="R968" s="2" t="str" cm="1">
        <f t="array" ref="R968:T968">_xlfn.TEXTSPLIT(Q968,",")</f>
        <v>Aglae Ventures</v>
      </c>
      <c r="S968" s="2" t="str">
        <v xml:space="preserve"> Global Founders Capital</v>
      </c>
      <c r="T968" s="2" t="str">
        <v xml:space="preserve"> Alven Capital</v>
      </c>
      <c r="U968" s="2"/>
    </row>
    <row r="969" spans="1:21" x14ac:dyDescent="0.3">
      <c r="A969" t="s">
        <v>2779</v>
      </c>
      <c r="B969">
        <v>1</v>
      </c>
      <c r="C969" t="s">
        <v>146</v>
      </c>
      <c r="D969" t="str">
        <f t="shared" si="45"/>
        <v>1000000000</v>
      </c>
      <c r="E969" s="2">
        <v>1000000000</v>
      </c>
      <c r="F969" s="4">
        <v>44516</v>
      </c>
      <c r="G969">
        <f t="shared" si="46"/>
        <v>2021</v>
      </c>
      <c r="H969" t="s">
        <v>20</v>
      </c>
      <c r="I969" t="s">
        <v>88</v>
      </c>
      <c r="J969" t="s">
        <v>89</v>
      </c>
      <c r="K969" t="s">
        <v>15</v>
      </c>
      <c r="L969">
        <v>2021</v>
      </c>
      <c r="M969" t="s">
        <v>1331</v>
      </c>
      <c r="N969" t="str" cm="1">
        <f t="array" ref="N969">_xlfn.IFS(RIGHT(M969,1)="B",SUBSTITUTE(M969,"B","000000000"),RIGHT(M969,1)="M",SUBSTITUTE(M969,"M","000000"))</f>
        <v>$218000000</v>
      </c>
      <c r="O969" s="1" t="str">
        <f t="shared" si="47"/>
        <v>218000000</v>
      </c>
      <c r="P969" s="10">
        <v>218000000</v>
      </c>
      <c r="Q969" t="s">
        <v>2780</v>
      </c>
      <c r="R969" s="2" t="str" cm="1">
        <f t="array" ref="R969:T969">_xlfn.TEXTSPLIT(Q969,",")</f>
        <v>Accel</v>
      </c>
      <c r="S969" s="2" t="str">
        <v xml:space="preserve"> Falcon Edge Capital</v>
      </c>
      <c r="T969" s="2" t="str">
        <v xml:space="preserve"> Norwest Venture Partners</v>
      </c>
      <c r="U969" s="2"/>
    </row>
    <row r="970" spans="1:21" x14ac:dyDescent="0.3">
      <c r="A970" t="s">
        <v>2781</v>
      </c>
      <c r="B970">
        <v>1</v>
      </c>
      <c r="C970" t="s">
        <v>146</v>
      </c>
      <c r="D970" t="str">
        <f t="shared" si="45"/>
        <v>1000000000</v>
      </c>
      <c r="E970" s="2">
        <v>1000000000</v>
      </c>
      <c r="F970" s="4">
        <v>42255</v>
      </c>
      <c r="G970">
        <f t="shared" si="46"/>
        <v>2015</v>
      </c>
      <c r="H970" t="s">
        <v>27</v>
      </c>
      <c r="I970" t="s">
        <v>13</v>
      </c>
      <c r="J970" t="s">
        <v>14</v>
      </c>
      <c r="K970" t="s">
        <v>15</v>
      </c>
      <c r="L970">
        <v>2011</v>
      </c>
      <c r="M970" t="s">
        <v>2618</v>
      </c>
      <c r="N970" t="str" cm="1">
        <f t="array" ref="N970">_xlfn.IFS(RIGHT(M970,1)="B",SUBSTITUTE(M970,"B","000000000"),RIGHT(M970,1)="M",SUBSTITUTE(M970,"M","000000"))</f>
        <v>$232000000</v>
      </c>
      <c r="O970" s="1" t="str">
        <f t="shared" si="47"/>
        <v>232000000</v>
      </c>
      <c r="P970" s="10">
        <v>232000000</v>
      </c>
      <c r="Q970" t="s">
        <v>2782</v>
      </c>
      <c r="R970" s="2" t="str" cm="1">
        <f t="array" ref="R970:T970">_xlfn.TEXTSPLIT(Q970,",")</f>
        <v>Sequoia Capital China</v>
      </c>
      <c r="S970" s="2" t="str">
        <v xml:space="preserve"> ZhenFund</v>
      </c>
      <c r="T970" s="2" t="str">
        <v xml:space="preserve"> K2 Ventures</v>
      </c>
      <c r="U970" s="2"/>
    </row>
    <row r="971" spans="1:21" x14ac:dyDescent="0.3">
      <c r="A971" t="s">
        <v>2783</v>
      </c>
      <c r="B971">
        <v>1</v>
      </c>
      <c r="C971" t="s">
        <v>146</v>
      </c>
      <c r="D971" t="str">
        <f t="shared" si="45"/>
        <v>1000000000</v>
      </c>
      <c r="E971" s="2">
        <v>1000000000</v>
      </c>
      <c r="F971" s="4">
        <v>44587</v>
      </c>
      <c r="G971">
        <f t="shared" si="46"/>
        <v>2022</v>
      </c>
      <c r="H971" t="s">
        <v>66</v>
      </c>
      <c r="I971" t="s">
        <v>342</v>
      </c>
      <c r="J971" t="s">
        <v>22</v>
      </c>
      <c r="K971" t="s">
        <v>23</v>
      </c>
      <c r="L971">
        <v>2014</v>
      </c>
      <c r="M971" t="s">
        <v>2784</v>
      </c>
      <c r="N971" t="str" cm="1">
        <f t="array" ref="N971">_xlfn.IFS(RIGHT(M971,1)="B",SUBSTITUTE(M971,"B","000000000"),RIGHT(M971,1)="M",SUBSTITUTE(M971,"M","000000"))</f>
        <v>$126000000</v>
      </c>
      <c r="O971" s="1" t="str">
        <f t="shared" si="47"/>
        <v>126000000</v>
      </c>
      <c r="P971" s="10">
        <v>126000000</v>
      </c>
      <c r="Q971" t="s">
        <v>2785</v>
      </c>
      <c r="R971" s="2" t="str" cm="1">
        <f t="array" ref="R971:T971">_xlfn.TEXTSPLIT(Q971,",")</f>
        <v>General Catalyst</v>
      </c>
      <c r="S971" s="2" t="str">
        <v xml:space="preserve"> Nexus Venture Partners</v>
      </c>
      <c r="T971" s="2" t="str">
        <v xml:space="preserve"> Dell Technologies Capital</v>
      </c>
      <c r="U971" s="2"/>
    </row>
    <row r="972" spans="1:21" x14ac:dyDescent="0.3">
      <c r="A972" t="s">
        <v>2786</v>
      </c>
      <c r="B972">
        <v>1</v>
      </c>
      <c r="C972" t="s">
        <v>146</v>
      </c>
      <c r="D972" t="str">
        <f t="shared" si="45"/>
        <v>1000000000</v>
      </c>
      <c r="E972" s="2">
        <v>1000000000</v>
      </c>
      <c r="F972" s="4">
        <v>42831</v>
      </c>
      <c r="G972">
        <f t="shared" si="46"/>
        <v>2017</v>
      </c>
      <c r="H972" t="s">
        <v>62</v>
      </c>
      <c r="I972" t="s">
        <v>13</v>
      </c>
      <c r="J972" t="s">
        <v>14</v>
      </c>
      <c r="K972" t="s">
        <v>15</v>
      </c>
      <c r="L972">
        <v>2012</v>
      </c>
      <c r="M972" t="s">
        <v>2178</v>
      </c>
      <c r="N972" t="str" cm="1">
        <f t="array" ref="N972">_xlfn.IFS(RIGHT(M972,1)="B",SUBSTITUTE(M972,"B","000000000"),RIGHT(M972,1)="M",SUBSTITUTE(M972,"M","000000"))</f>
        <v>$252000000</v>
      </c>
      <c r="O972" s="1" t="str">
        <f t="shared" si="47"/>
        <v>252000000</v>
      </c>
      <c r="P972" s="10">
        <v>252000000</v>
      </c>
      <c r="Q972" t="s">
        <v>2787</v>
      </c>
      <c r="R972" s="2" t="str" cm="1">
        <f t="array" ref="R972:T972">_xlfn.TEXTSPLIT(Q972,",")</f>
        <v>Sequoia Capital China</v>
      </c>
      <c r="S972" s="2" t="str">
        <v xml:space="preserve"> SIG Asia Investments</v>
      </c>
      <c r="T972" s="2" t="str">
        <v xml:space="preserve"> ZhenFund</v>
      </c>
      <c r="U972" s="2"/>
    </row>
    <row r="973" spans="1:21" x14ac:dyDescent="0.3">
      <c r="A973" t="s">
        <v>2788</v>
      </c>
      <c r="B973">
        <v>1</v>
      </c>
      <c r="C973" t="s">
        <v>146</v>
      </c>
      <c r="D973" t="str">
        <f t="shared" si="45"/>
        <v>1000000000</v>
      </c>
      <c r="E973" s="2">
        <v>1000000000</v>
      </c>
      <c r="F973" s="4">
        <v>44502</v>
      </c>
      <c r="G973">
        <f t="shared" si="46"/>
        <v>2021</v>
      </c>
      <c r="H973" t="s">
        <v>45</v>
      </c>
      <c r="I973" t="s">
        <v>13</v>
      </c>
      <c r="J973" t="s">
        <v>14</v>
      </c>
      <c r="K973" t="s">
        <v>15</v>
      </c>
      <c r="L973">
        <v>2015</v>
      </c>
      <c r="M973" t="s">
        <v>2360</v>
      </c>
      <c r="N973" t="str" cm="1">
        <f t="array" ref="N973">_xlfn.IFS(RIGHT(M973,1)="B",SUBSTITUTE(M973,"B","000000000"),RIGHT(M973,1)="M",SUBSTITUTE(M973,"M","000000"))</f>
        <v>$144000000</v>
      </c>
      <c r="O973" s="1" t="str">
        <f t="shared" si="47"/>
        <v>144000000</v>
      </c>
      <c r="P973" s="10">
        <v>144000000</v>
      </c>
      <c r="Q973" t="s">
        <v>2789</v>
      </c>
      <c r="R973" s="2" t="str" cm="1">
        <f t="array" ref="R973:T973">_xlfn.TEXTSPLIT(Q973,",")</f>
        <v>GGV Capital</v>
      </c>
      <c r="S973" s="2" t="str">
        <v xml:space="preserve"> GSR Ventures</v>
      </c>
      <c r="T973" s="2" t="str">
        <v xml:space="preserve"> FreesFund</v>
      </c>
      <c r="U973" s="2"/>
    </row>
    <row r="974" spans="1:21" x14ac:dyDescent="0.3">
      <c r="A974" t="s">
        <v>2790</v>
      </c>
      <c r="B974">
        <v>1</v>
      </c>
      <c r="C974" t="s">
        <v>146</v>
      </c>
      <c r="D974" t="str">
        <f t="shared" si="45"/>
        <v>1000000000</v>
      </c>
      <c r="E974" s="2">
        <v>1000000000</v>
      </c>
      <c r="F974" s="4">
        <v>43390</v>
      </c>
      <c r="G974">
        <f t="shared" si="46"/>
        <v>2018</v>
      </c>
      <c r="H974" t="s">
        <v>12</v>
      </c>
      <c r="I974" t="s">
        <v>13</v>
      </c>
      <c r="J974" t="s">
        <v>14</v>
      </c>
      <c r="K974" t="s">
        <v>15</v>
      </c>
      <c r="L974">
        <v>2016</v>
      </c>
      <c r="M974" t="s">
        <v>146</v>
      </c>
      <c r="N974" t="str" cm="1">
        <f t="array" ref="N974">_xlfn.IFS(RIGHT(M974,1)="B",SUBSTITUTE(M974,"B","000000000"),RIGHT(M974,1)="M",SUBSTITUTE(M974,"M","000000"))</f>
        <v>$1000000000</v>
      </c>
      <c r="O974" s="1" t="str">
        <f t="shared" si="47"/>
        <v>1000000000</v>
      </c>
      <c r="P974" s="10">
        <v>1000000000</v>
      </c>
      <c r="Q974" t="s">
        <v>2791</v>
      </c>
      <c r="R974" s="2" t="str" cm="1">
        <f t="array" ref="R974:T974">_xlfn.TEXTSPLIT(Q974,",")</f>
        <v>Sinovation Ventures</v>
      </c>
      <c r="S974" s="2" t="str">
        <v xml:space="preserve"> Tencent Holdings</v>
      </c>
      <c r="T974" s="2" t="str">
        <v xml:space="preserve"> Sequoia Capital China</v>
      </c>
      <c r="U974" s="2"/>
    </row>
    <row r="975" spans="1:21" x14ac:dyDescent="0.3">
      <c r="A975" t="s">
        <v>2792</v>
      </c>
      <c r="B975">
        <v>1</v>
      </c>
      <c r="C975" t="s">
        <v>146</v>
      </c>
      <c r="D975" t="str">
        <f t="shared" si="45"/>
        <v>1000000000</v>
      </c>
      <c r="E975" s="2">
        <v>1000000000</v>
      </c>
      <c r="F975" s="4">
        <v>44355</v>
      </c>
      <c r="G975">
        <f t="shared" si="46"/>
        <v>2021</v>
      </c>
      <c r="H975" t="s">
        <v>45</v>
      </c>
      <c r="I975" t="s">
        <v>2378</v>
      </c>
      <c r="J975" t="s">
        <v>22</v>
      </c>
      <c r="K975" t="s">
        <v>23</v>
      </c>
      <c r="L975">
        <v>2014</v>
      </c>
      <c r="M975" t="s">
        <v>2793</v>
      </c>
      <c r="N975" t="str" cm="1">
        <f t="array" ref="N975">_xlfn.IFS(RIGHT(M975,1)="B",SUBSTITUTE(M975,"B","000000000"),RIGHT(M975,1)="M",SUBSTITUTE(M975,"M","000000"))</f>
        <v>$91000000</v>
      </c>
      <c r="O975" s="1" t="str">
        <f t="shared" si="47"/>
        <v>91000000</v>
      </c>
      <c r="P975" s="10">
        <v>91000000</v>
      </c>
      <c r="Q975" t="s">
        <v>2794</v>
      </c>
      <c r="R975" s="2" t="str" cm="1">
        <f t="array" ref="R975:T975">_xlfn.TEXTSPLIT(Q975,",")</f>
        <v>Advance Venture Partners</v>
      </c>
      <c r="S975" s="2" t="str">
        <v xml:space="preserve"> Susquehanna Growth Equity</v>
      </c>
      <c r="T975" s="2" t="str">
        <v xml:space="preserve"> Lupa Systems</v>
      </c>
      <c r="U975" s="2"/>
    </row>
    <row r="976" spans="1:21" x14ac:dyDescent="0.3">
      <c r="A976" t="s">
        <v>2795</v>
      </c>
      <c r="B976">
        <v>1</v>
      </c>
      <c r="C976" t="s">
        <v>146</v>
      </c>
      <c r="D976" t="str">
        <f t="shared" si="45"/>
        <v>1000000000</v>
      </c>
      <c r="E976" s="2">
        <v>1000000000</v>
      </c>
      <c r="F976" s="4">
        <v>43293</v>
      </c>
      <c r="G976">
        <f t="shared" si="46"/>
        <v>2018</v>
      </c>
      <c r="H976" t="s">
        <v>265</v>
      </c>
      <c r="I976" t="s">
        <v>526</v>
      </c>
      <c r="J976" t="s">
        <v>527</v>
      </c>
      <c r="K976" t="s">
        <v>517</v>
      </c>
      <c r="L976">
        <v>1998</v>
      </c>
      <c r="M976" t="s">
        <v>2796</v>
      </c>
      <c r="N976" t="str" cm="1">
        <f t="array" ref="N976">_xlfn.IFS(RIGHT(M976,1)="B",SUBSTITUTE(M976,"B","000000000"),RIGHT(M976,1)="M",SUBSTITUTE(M976,"M","000000"))</f>
        <v>$588000000</v>
      </c>
      <c r="O976" s="1" t="str">
        <f t="shared" si="47"/>
        <v>588000000</v>
      </c>
      <c r="P976" s="10">
        <v>588000000</v>
      </c>
      <c r="Q976" t="s">
        <v>2797</v>
      </c>
      <c r="R976" s="2" t="str" cm="1">
        <f t="array" ref="R976:T976">_xlfn.TEXTSPLIT(Q976,",")</f>
        <v>Innova Capital - FIP</v>
      </c>
      <c r="S976" s="2" t="str">
        <v xml:space="preserve"> 3G Capital Management</v>
      </c>
      <c r="T976" s="2" t="str">
        <v xml:space="preserve"> Prosus Ventures</v>
      </c>
      <c r="U976" s="2"/>
    </row>
    <row r="977" spans="1:21" x14ac:dyDescent="0.3">
      <c r="A977" t="s">
        <v>2798</v>
      </c>
      <c r="B977">
        <v>1</v>
      </c>
      <c r="C977" t="s">
        <v>146</v>
      </c>
      <c r="D977" t="str">
        <f t="shared" si="45"/>
        <v>1000000000</v>
      </c>
      <c r="E977" s="2">
        <v>1000000000</v>
      </c>
      <c r="F977" s="4">
        <v>44316</v>
      </c>
      <c r="G977">
        <f t="shared" si="46"/>
        <v>2021</v>
      </c>
      <c r="H977" t="s">
        <v>45</v>
      </c>
      <c r="I977" t="s">
        <v>34</v>
      </c>
      <c r="J977" t="s">
        <v>22</v>
      </c>
      <c r="K977" t="s">
        <v>23</v>
      </c>
      <c r="L977">
        <v>2015</v>
      </c>
      <c r="M977" t="s">
        <v>1970</v>
      </c>
      <c r="N977" t="str" cm="1">
        <f t="array" ref="N977">_xlfn.IFS(RIGHT(M977,1)="B",SUBSTITUTE(M977,"B","000000000"),RIGHT(M977,1)="M",SUBSTITUTE(M977,"M","000000"))</f>
        <v>$174000000</v>
      </c>
      <c r="O977" s="1" t="str">
        <f t="shared" si="47"/>
        <v>174000000</v>
      </c>
      <c r="P977" s="10">
        <v>174000000</v>
      </c>
      <c r="Q977" t="s">
        <v>2799</v>
      </c>
      <c r="R977" s="2" t="str" cm="1">
        <f t="array" ref="R977:T977">_xlfn.TEXTSPLIT(Q977,",")</f>
        <v>Accel</v>
      </c>
      <c r="S977" s="2" t="str">
        <v xml:space="preserve"> Cobalt Capital</v>
      </c>
      <c r="T977" s="2" t="str">
        <v xml:space="preserve"> Andreessen Horowitz</v>
      </c>
      <c r="U977" s="2"/>
    </row>
    <row r="978" spans="1:21" x14ac:dyDescent="0.3">
      <c r="A978" t="s">
        <v>2800</v>
      </c>
      <c r="B978">
        <v>1</v>
      </c>
      <c r="C978" t="s">
        <v>146</v>
      </c>
      <c r="D978" t="str">
        <f t="shared" si="45"/>
        <v>1000000000</v>
      </c>
      <c r="E978" s="2">
        <v>1000000000</v>
      </c>
      <c r="F978" s="4">
        <v>44396</v>
      </c>
      <c r="G978">
        <f t="shared" si="46"/>
        <v>2021</v>
      </c>
      <c r="H978" t="s">
        <v>20</v>
      </c>
      <c r="I978" t="s">
        <v>304</v>
      </c>
      <c r="J978" t="s">
        <v>22</v>
      </c>
      <c r="K978" t="s">
        <v>23</v>
      </c>
      <c r="L978">
        <v>2012</v>
      </c>
      <c r="M978" t="s">
        <v>2801</v>
      </c>
      <c r="N978" t="str" cm="1">
        <f t="array" ref="N978">_xlfn.IFS(RIGHT(M978,1)="B",SUBSTITUTE(M978,"B","000000000"),RIGHT(M978,1)="M",SUBSTITUTE(M978,"M","000000"))</f>
        <v>$463000000</v>
      </c>
      <c r="O978" s="1" t="str">
        <f t="shared" si="47"/>
        <v>463000000</v>
      </c>
      <c r="P978" s="10">
        <v>463000000</v>
      </c>
      <c r="Q978" t="s">
        <v>2802</v>
      </c>
      <c r="R978" s="2" t="str" cm="1">
        <f t="array" ref="R978:T978">_xlfn.TEXTSPLIT(Q978,",")</f>
        <v>Danone Manifesto Ventures</v>
      </c>
      <c r="S978" s="2" t="str">
        <v xml:space="preserve"> 1955 Capital</v>
      </c>
      <c r="T978" s="2" t="str">
        <v xml:space="preserve"> Breakthrough Energy Ventures</v>
      </c>
      <c r="U978" s="2"/>
    </row>
    <row r="979" spans="1:21" x14ac:dyDescent="0.3">
      <c r="A979" t="s">
        <v>2803</v>
      </c>
      <c r="B979">
        <v>1</v>
      </c>
      <c r="C979" t="s">
        <v>146</v>
      </c>
      <c r="D979" t="str">
        <f t="shared" si="45"/>
        <v>1000000000</v>
      </c>
      <c r="E979" s="2">
        <v>1000000000</v>
      </c>
      <c r="F979" s="4">
        <v>44022</v>
      </c>
      <c r="G979">
        <f t="shared" si="46"/>
        <v>2020</v>
      </c>
      <c r="H979" t="s">
        <v>27</v>
      </c>
      <c r="I979" t="s">
        <v>13</v>
      </c>
      <c r="J979" t="s">
        <v>14</v>
      </c>
      <c r="K979" t="s">
        <v>15</v>
      </c>
      <c r="L979">
        <v>2016</v>
      </c>
      <c r="M979" t="s">
        <v>575</v>
      </c>
      <c r="N979" t="str" cm="1">
        <f t="array" ref="N979">_xlfn.IFS(RIGHT(M979,1)="B",SUBSTITUTE(M979,"B","000000000"),RIGHT(M979,1)="M",SUBSTITUTE(M979,"M","000000"))</f>
        <v>$655000000</v>
      </c>
      <c r="O979" s="1" t="str">
        <f t="shared" si="47"/>
        <v>655000000</v>
      </c>
      <c r="P979" s="10">
        <v>655000000</v>
      </c>
      <c r="Q979" t="s">
        <v>2804</v>
      </c>
      <c r="R979" s="2" t="str" cm="1">
        <f t="array" ref="R979:T979">_xlfn.TEXTSPLIT(Q979,",")</f>
        <v>JOY Capital</v>
      </c>
      <c r="S979" s="2" t="str">
        <v xml:space="preserve"> NIO Capital</v>
      </c>
      <c r="T979" s="2" t="str">
        <v xml:space="preserve"> Blueflame Capital</v>
      </c>
      <c r="U979" s="2"/>
    </row>
    <row r="980" spans="1:21" x14ac:dyDescent="0.3">
      <c r="A980" t="s">
        <v>2805</v>
      </c>
      <c r="B980">
        <v>1</v>
      </c>
      <c r="C980" t="s">
        <v>146</v>
      </c>
      <c r="D980" t="str">
        <f t="shared" si="45"/>
        <v>1000000000</v>
      </c>
      <c r="E980" s="2">
        <v>1000000000</v>
      </c>
      <c r="F980" s="4">
        <v>44203</v>
      </c>
      <c r="G980">
        <f t="shared" si="46"/>
        <v>2021</v>
      </c>
      <c r="H980" t="s">
        <v>45</v>
      </c>
      <c r="I980" t="s">
        <v>249</v>
      </c>
      <c r="J980" t="s">
        <v>22</v>
      </c>
      <c r="K980" t="s">
        <v>23</v>
      </c>
      <c r="L980">
        <v>2015</v>
      </c>
      <c r="M980" t="s">
        <v>1408</v>
      </c>
      <c r="N980" t="str" cm="1">
        <f t="array" ref="N980">_xlfn.IFS(RIGHT(M980,1)="B",SUBSTITUTE(M980,"B","000000000"),RIGHT(M980,1)="M",SUBSTITUTE(M980,"M","000000"))</f>
        <v>$151000000</v>
      </c>
      <c r="O980" s="1" t="str">
        <f t="shared" si="47"/>
        <v>151000000</v>
      </c>
      <c r="P980" s="10">
        <v>151000000</v>
      </c>
      <c r="Q980" t="s">
        <v>2806</v>
      </c>
      <c r="R980" s="2" t="str" cm="1">
        <f t="array" ref="R980:T980">_xlfn.TEXTSPLIT(Q980,",")</f>
        <v>IDG Capital</v>
      </c>
      <c r="S980" s="2" t="str">
        <v xml:space="preserve"> Francisco Partners</v>
      </c>
      <c r="T980" s="2" t="str">
        <v xml:space="preserve"> ZhenFund</v>
      </c>
      <c r="U980" s="2"/>
    </row>
    <row r="981" spans="1:21" x14ac:dyDescent="0.3">
      <c r="A981" t="s">
        <v>2807</v>
      </c>
      <c r="B981">
        <v>1</v>
      </c>
      <c r="C981" t="s">
        <v>146</v>
      </c>
      <c r="D981" t="str">
        <f t="shared" si="45"/>
        <v>1000000000</v>
      </c>
      <c r="E981" s="2">
        <v>1000000000</v>
      </c>
      <c r="F981" s="4">
        <v>44252</v>
      </c>
      <c r="G981">
        <f t="shared" si="46"/>
        <v>2021</v>
      </c>
      <c r="H981" t="s">
        <v>45</v>
      </c>
      <c r="I981" t="s">
        <v>133</v>
      </c>
      <c r="J981" t="s">
        <v>22</v>
      </c>
      <c r="K981" t="s">
        <v>23</v>
      </c>
      <c r="L981">
        <v>2013</v>
      </c>
      <c r="M981" t="s">
        <v>1596</v>
      </c>
      <c r="N981" t="str" cm="1">
        <f t="array" ref="N981">_xlfn.IFS(RIGHT(M981,1)="B",SUBSTITUTE(M981,"B","000000000"),RIGHT(M981,1)="M",SUBSTITUTE(M981,"M","000000"))</f>
        <v>$172000000</v>
      </c>
      <c r="O981" s="1" t="str">
        <f t="shared" si="47"/>
        <v>172000000</v>
      </c>
      <c r="P981" s="10">
        <v>172000000</v>
      </c>
      <c r="Q981" t="s">
        <v>2808</v>
      </c>
      <c r="R981" s="2" t="str" cm="1">
        <f t="array" ref="R981:T981">_xlfn.TEXTSPLIT(Q981,",")</f>
        <v>Owl Ventures</v>
      </c>
      <c r="S981" s="2" t="str">
        <v xml:space="preserve"> Technology Crossover Ventures</v>
      </c>
      <c r="T981" s="2" t="str">
        <v xml:space="preserve"> Tao Capital Partners</v>
      </c>
      <c r="U981" s="2"/>
    </row>
    <row r="982" spans="1:21" x14ac:dyDescent="0.3">
      <c r="A982" t="s">
        <v>2809</v>
      </c>
      <c r="B982">
        <v>1</v>
      </c>
      <c r="C982" t="s">
        <v>146</v>
      </c>
      <c r="D982" t="str">
        <f t="shared" si="45"/>
        <v>1000000000</v>
      </c>
      <c r="E982" s="2">
        <v>1000000000</v>
      </c>
      <c r="F982" s="4">
        <v>44390</v>
      </c>
      <c r="G982">
        <f t="shared" si="46"/>
        <v>2021</v>
      </c>
      <c r="H982" t="s">
        <v>33</v>
      </c>
      <c r="J982" t="s">
        <v>583</v>
      </c>
      <c r="K982" t="s">
        <v>15</v>
      </c>
      <c r="L982">
        <v>2014</v>
      </c>
      <c r="M982" t="s">
        <v>1483</v>
      </c>
      <c r="N982" t="str" cm="1">
        <f t="array" ref="N982">_xlfn.IFS(RIGHT(M982,1)="B",SUBSTITUTE(M982,"B","000000000"),RIGHT(M982,1)="M",SUBSTITUTE(M982,"M","000000"))</f>
        <v>$285000000</v>
      </c>
      <c r="O982" s="1" t="str">
        <f t="shared" si="47"/>
        <v>285000000</v>
      </c>
      <c r="P982" s="10">
        <v>285000000</v>
      </c>
      <c r="Q982" t="s">
        <v>2810</v>
      </c>
      <c r="R982" s="2" t="str" cm="1">
        <f t="array" ref="R982:T982">_xlfn.TEXTSPLIT(Q982,",")</f>
        <v>Vertex Ventures SE Asia</v>
      </c>
      <c r="S982" s="2" t="str">
        <v xml:space="preserve"> Global Founders Capital</v>
      </c>
      <c r="T982" s="2" t="str">
        <v xml:space="preserve"> Visa Ventures</v>
      </c>
      <c r="U982" s="2"/>
    </row>
    <row r="983" spans="1:21" x14ac:dyDescent="0.3">
      <c r="A983" t="s">
        <v>2811</v>
      </c>
      <c r="B983">
        <v>1</v>
      </c>
      <c r="C983" t="s">
        <v>146</v>
      </c>
      <c r="D983" t="str">
        <f t="shared" si="45"/>
        <v>1000000000</v>
      </c>
      <c r="E983" s="2">
        <v>1000000000</v>
      </c>
      <c r="F983" s="4">
        <v>44523</v>
      </c>
      <c r="G983">
        <f t="shared" si="46"/>
        <v>2021</v>
      </c>
      <c r="H983" t="s">
        <v>45</v>
      </c>
      <c r="I983" t="s">
        <v>88</v>
      </c>
      <c r="J983" t="s">
        <v>89</v>
      </c>
      <c r="K983" t="s">
        <v>15</v>
      </c>
      <c r="L983">
        <v>2014</v>
      </c>
      <c r="M983" t="s">
        <v>356</v>
      </c>
      <c r="N983" t="str" cm="1">
        <f t="array" ref="N983">_xlfn.IFS(RIGHT(M983,1)="B",SUBSTITUTE(M983,"B","000000000"),RIGHT(M983,1)="M",SUBSTITUTE(M983,"M","000000"))</f>
        <v>$424000000</v>
      </c>
      <c r="O983" s="1" t="str">
        <f t="shared" si="47"/>
        <v>424000000</v>
      </c>
      <c r="P983" s="10">
        <v>424000000</v>
      </c>
      <c r="Q983" t="s">
        <v>2812</v>
      </c>
      <c r="R983" s="2" t="str" cm="1">
        <f t="array" ref="R983:T983">_xlfn.TEXTSPLIT(Q983,",")</f>
        <v>General Atlantic</v>
      </c>
      <c r="S983" s="2" t="str">
        <v xml:space="preserve"> Elevation Capital</v>
      </c>
      <c r="T983" s="2" t="str">
        <v xml:space="preserve"> BEENEXT</v>
      </c>
      <c r="U983" s="2"/>
    </row>
    <row r="984" spans="1:21" x14ac:dyDescent="0.3">
      <c r="A984" t="s">
        <v>2813</v>
      </c>
      <c r="B984">
        <v>1</v>
      </c>
      <c r="C984" t="s">
        <v>146</v>
      </c>
      <c r="D984" t="str">
        <f t="shared" si="45"/>
        <v>1000000000</v>
      </c>
      <c r="E984" s="2">
        <v>1000000000</v>
      </c>
      <c r="F984" s="4">
        <v>44545</v>
      </c>
      <c r="G984">
        <f t="shared" si="46"/>
        <v>2021</v>
      </c>
      <c r="H984" t="s">
        <v>252</v>
      </c>
      <c r="I984" t="s">
        <v>342</v>
      </c>
      <c r="J984" t="s">
        <v>22</v>
      </c>
      <c r="K984" t="s">
        <v>23</v>
      </c>
      <c r="L984">
        <v>2020</v>
      </c>
      <c r="M984" t="s">
        <v>2814</v>
      </c>
      <c r="N984" t="str" cm="1">
        <f t="array" ref="N984">_xlfn.IFS(RIGHT(M984,1)="B",SUBSTITUTE(M984,"B","000000000"),RIGHT(M984,1)="M",SUBSTITUTE(M984,"M","000000"))</f>
        <v>$220000000</v>
      </c>
      <c r="O984" s="1" t="str">
        <f t="shared" si="47"/>
        <v>220000000</v>
      </c>
      <c r="P984" s="10">
        <v>220000000</v>
      </c>
      <c r="Q984" t="s">
        <v>2815</v>
      </c>
      <c r="R984" s="2" t="str" cm="1">
        <f t="array" ref="R984:T984">_xlfn.TEXTSPLIT(Q984,",")</f>
        <v>Insight Partners</v>
      </c>
      <c r="S984" s="2" t="str">
        <v xml:space="preserve"> Lightspeed Venture Partners</v>
      </c>
      <c r="T984" s="2" t="str">
        <v xml:space="preserve"> CyberStarts</v>
      </c>
      <c r="U984" s="2"/>
    </row>
    <row r="985" spans="1:21" x14ac:dyDescent="0.3">
      <c r="A985" t="s">
        <v>2816</v>
      </c>
      <c r="B985">
        <v>1</v>
      </c>
      <c r="C985" t="s">
        <v>146</v>
      </c>
      <c r="D985" t="str">
        <f t="shared" si="45"/>
        <v>1000000000</v>
      </c>
      <c r="E985" s="2">
        <v>1000000000</v>
      </c>
      <c r="F985" s="4">
        <v>43699</v>
      </c>
      <c r="G985">
        <f t="shared" si="46"/>
        <v>2019</v>
      </c>
      <c r="H985" t="s">
        <v>33</v>
      </c>
      <c r="I985" t="s">
        <v>2817</v>
      </c>
      <c r="J985" t="s">
        <v>844</v>
      </c>
      <c r="K985" t="s">
        <v>40</v>
      </c>
      <c r="L985">
        <v>1999</v>
      </c>
      <c r="M985" t="s">
        <v>275</v>
      </c>
      <c r="N985" t="str" cm="1">
        <f t="array" ref="N985">_xlfn.IFS(RIGHT(M985,1)="B",SUBSTITUTE(M985,"B","000000000"),RIGHT(M985,1)="M",SUBSTITUTE(M985,"M","000000"))</f>
        <v>$105000000</v>
      </c>
      <c r="O985" s="1" t="str">
        <f t="shared" si="47"/>
        <v>105000000</v>
      </c>
      <c r="P985" s="10">
        <v>105000000</v>
      </c>
      <c r="Q985" t="s">
        <v>2818</v>
      </c>
      <c r="R985" s="2" t="str" cm="1">
        <f t="array" ref="R985:S985">_xlfn.TEXTSPLIT(Q985,",")</f>
        <v>Investment Corporation of Dubai</v>
      </c>
      <c r="S985" s="2" t="str">
        <v xml:space="preserve"> Centralway</v>
      </c>
      <c r="T985" s="2"/>
      <c r="U985" s="2"/>
    </row>
    <row r="986" spans="1:21" x14ac:dyDescent="0.3">
      <c r="A986" t="s">
        <v>2819</v>
      </c>
      <c r="B986">
        <v>1</v>
      </c>
      <c r="C986" t="s">
        <v>146</v>
      </c>
      <c r="D986" t="str">
        <f t="shared" si="45"/>
        <v>1000000000</v>
      </c>
      <c r="E986" s="2">
        <v>1000000000</v>
      </c>
      <c r="F986" s="4">
        <v>44615</v>
      </c>
      <c r="G986">
        <f t="shared" si="46"/>
        <v>2022</v>
      </c>
      <c r="H986" t="s">
        <v>129</v>
      </c>
      <c r="I986" t="s">
        <v>34</v>
      </c>
      <c r="J986" t="s">
        <v>22</v>
      </c>
      <c r="K986" t="s">
        <v>23</v>
      </c>
      <c r="L986">
        <v>2011</v>
      </c>
      <c r="M986" t="s">
        <v>1701</v>
      </c>
      <c r="N986" t="str" cm="1">
        <f t="array" ref="N986">_xlfn.IFS(RIGHT(M986,1)="B",SUBSTITUTE(M986,"B","000000000"),RIGHT(M986,1)="M",SUBSTITUTE(M986,"M","000000"))</f>
        <v>$449000000</v>
      </c>
      <c r="O986" s="1" t="str">
        <f t="shared" si="47"/>
        <v>449000000</v>
      </c>
      <c r="P986" s="10">
        <v>449000000</v>
      </c>
      <c r="Q986" t="s">
        <v>2820</v>
      </c>
      <c r="R986" s="2" t="str" cm="1">
        <f t="array" ref="R986:T986">_xlfn.TEXTSPLIT(Q986,",")</f>
        <v>U.S. Venture Partners</v>
      </c>
      <c r="S986" s="2" t="str">
        <v xml:space="preserve"> dRx Capital</v>
      </c>
      <c r="T986" s="2" t="str">
        <v xml:space="preserve"> Andreessen Horowitz</v>
      </c>
      <c r="U986" s="2"/>
    </row>
    <row r="987" spans="1:21" x14ac:dyDescent="0.3">
      <c r="A987" t="s">
        <v>2821</v>
      </c>
      <c r="B987">
        <v>1</v>
      </c>
      <c r="C987" t="s">
        <v>146</v>
      </c>
      <c r="D987" t="str">
        <f t="shared" si="45"/>
        <v>1000000000</v>
      </c>
      <c r="E987" s="2">
        <v>1000000000</v>
      </c>
      <c r="F987" s="4">
        <v>43396</v>
      </c>
      <c r="G987">
        <f t="shared" si="46"/>
        <v>2018</v>
      </c>
      <c r="H987" t="s">
        <v>200</v>
      </c>
      <c r="I987" t="s">
        <v>259</v>
      </c>
      <c r="J987" t="s">
        <v>191</v>
      </c>
      <c r="K987" t="s">
        <v>40</v>
      </c>
      <c r="L987">
        <v>2013</v>
      </c>
      <c r="M987" t="s">
        <v>2388</v>
      </c>
      <c r="N987" t="str" cm="1">
        <f t="array" ref="N987">_xlfn.IFS(RIGHT(M987,1)="B",SUBSTITUTE(M987,"B","000000000"),RIGHT(M987,1)="M",SUBSTITUTE(M987,"M","000000"))</f>
        <v>$396000000</v>
      </c>
      <c r="O987" s="1" t="str">
        <f t="shared" si="47"/>
        <v>396000000</v>
      </c>
      <c r="P987" s="10">
        <v>396000000</v>
      </c>
      <c r="Q987" t="s">
        <v>2822</v>
      </c>
      <c r="R987" s="2" t="str" cm="1">
        <f t="array" ref="R987:T987">_xlfn.TEXTSPLIT(Q987,",")</f>
        <v>Lakestar</v>
      </c>
      <c r="S987" s="2" t="str">
        <v xml:space="preserve"> Battery Ventures</v>
      </c>
      <c r="T987" s="2" t="str">
        <v xml:space="preserve"> New Enterprise Associates</v>
      </c>
      <c r="U987" s="2"/>
    </row>
    <row r="988" spans="1:21" x14ac:dyDescent="0.3">
      <c r="A988" t="s">
        <v>2823</v>
      </c>
      <c r="B988">
        <v>1</v>
      </c>
      <c r="C988" t="s">
        <v>146</v>
      </c>
      <c r="D988" t="str">
        <f t="shared" si="45"/>
        <v>1000000000</v>
      </c>
      <c r="E988" s="2">
        <v>1000000000</v>
      </c>
      <c r="F988" s="4">
        <v>44538</v>
      </c>
      <c r="G988">
        <f t="shared" si="46"/>
        <v>2021</v>
      </c>
      <c r="H988" t="s">
        <v>45</v>
      </c>
      <c r="J988" t="s">
        <v>583</v>
      </c>
      <c r="K988" t="s">
        <v>15</v>
      </c>
      <c r="L988">
        <v>2011</v>
      </c>
      <c r="M988" t="s">
        <v>2824</v>
      </c>
      <c r="N988" t="str" cm="1">
        <f t="array" ref="N988">_xlfn.IFS(RIGHT(M988,1)="B",SUBSTITUTE(M988,"B","000000000"),RIGHT(M988,1)="M",SUBSTITUTE(M988,"M","000000"))</f>
        <v>$515000000</v>
      </c>
      <c r="O988" s="1" t="str">
        <f t="shared" si="47"/>
        <v>515000000</v>
      </c>
      <c r="P988" s="10">
        <v>515000000</v>
      </c>
      <c r="Q988" t="s">
        <v>2825</v>
      </c>
      <c r="R988" s="2" t="str" cm="1">
        <f t="array" ref="R988:T988">_xlfn.TEXTSPLIT(Q988,",")</f>
        <v>Temasek</v>
      </c>
      <c r="S988" s="2" t="str">
        <v xml:space="preserve"> Guggenheim Investments</v>
      </c>
      <c r="T988" s="2" t="str">
        <v xml:space="preserve"> Qatar Investment Authority</v>
      </c>
      <c r="U988" s="2"/>
    </row>
    <row r="989" spans="1:21" x14ac:dyDescent="0.3">
      <c r="A989" t="s">
        <v>2826</v>
      </c>
      <c r="B989">
        <v>1</v>
      </c>
      <c r="C989" t="s">
        <v>146</v>
      </c>
      <c r="D989" t="str">
        <f t="shared" si="45"/>
        <v>1000000000</v>
      </c>
      <c r="E989" s="2">
        <v>1000000000</v>
      </c>
      <c r="F989" s="4">
        <v>44509</v>
      </c>
      <c r="G989">
        <f t="shared" si="46"/>
        <v>2021</v>
      </c>
      <c r="H989" t="s">
        <v>45</v>
      </c>
      <c r="I989" t="s">
        <v>133</v>
      </c>
      <c r="J989" t="s">
        <v>22</v>
      </c>
      <c r="K989" t="s">
        <v>23</v>
      </c>
      <c r="L989">
        <v>2012</v>
      </c>
      <c r="M989" t="s">
        <v>1898</v>
      </c>
      <c r="N989" t="str" cm="1">
        <f t="array" ref="N989">_xlfn.IFS(RIGHT(M989,1)="B",SUBSTITUTE(M989,"B","000000000"),RIGHT(M989,1)="M",SUBSTITUTE(M989,"M","000000"))</f>
        <v>$223000000</v>
      </c>
      <c r="O989" s="1" t="str">
        <f t="shared" si="47"/>
        <v>223000000</v>
      </c>
      <c r="P989" s="10">
        <v>223000000</v>
      </c>
      <c r="Q989" t="s">
        <v>2827</v>
      </c>
      <c r="R989" s="2" t="str" cm="1">
        <f t="array" ref="R989:T989">_xlfn.TEXTSPLIT(Q989,",")</f>
        <v>Insight Partners</v>
      </c>
      <c r="S989" s="2" t="str">
        <v xml:space="preserve"> AltaIR Capital</v>
      </c>
      <c r="T989" s="2" t="str">
        <v xml:space="preserve"> Norma Investments</v>
      </c>
      <c r="U989" s="2"/>
    </row>
    <row r="990" spans="1:21" x14ac:dyDescent="0.3">
      <c r="A990" t="s">
        <v>2828</v>
      </c>
      <c r="B990">
        <v>1</v>
      </c>
      <c r="C990" t="s">
        <v>146</v>
      </c>
      <c r="D990" t="str">
        <f t="shared" si="45"/>
        <v>1000000000</v>
      </c>
      <c r="E990" s="2">
        <v>1000000000</v>
      </c>
      <c r="F990" s="4">
        <v>43241</v>
      </c>
      <c r="G990">
        <f t="shared" si="46"/>
        <v>2018</v>
      </c>
      <c r="H990" t="s">
        <v>161</v>
      </c>
      <c r="I990" t="s">
        <v>28</v>
      </c>
      <c r="J990" t="s">
        <v>14</v>
      </c>
      <c r="K990" t="s">
        <v>15</v>
      </c>
      <c r="L990">
        <v>2013</v>
      </c>
      <c r="M990" t="s">
        <v>952</v>
      </c>
      <c r="N990" t="str" cm="1">
        <f t="array" ref="N990">_xlfn.IFS(RIGHT(M990,1)="B",SUBSTITUTE(M990,"B","000000000"),RIGHT(M990,1)="M",SUBSTITUTE(M990,"M","000000"))</f>
        <v>$200000000</v>
      </c>
      <c r="O990" s="1" t="str">
        <f t="shared" si="47"/>
        <v>200000000</v>
      </c>
      <c r="P990" s="10">
        <v>200000000</v>
      </c>
      <c r="Q990" t="s">
        <v>2829</v>
      </c>
      <c r="R990" s="2" t="str" cm="1">
        <f t="array" ref="R990:T990">_xlfn.TEXTSPLIT(Q990,",")</f>
        <v>R-Z Capital</v>
      </c>
      <c r="S990" s="2" t="str">
        <v xml:space="preserve"> Green Pine Capital Partners</v>
      </c>
      <c r="T990" s="2" t="str">
        <v xml:space="preserve"> SAIF Partners China</v>
      </c>
      <c r="U990" s="2"/>
    </row>
    <row r="991" spans="1:21" x14ac:dyDescent="0.3">
      <c r="A991" t="s">
        <v>2830</v>
      </c>
      <c r="B991">
        <v>1</v>
      </c>
      <c r="C991" t="s">
        <v>146</v>
      </c>
      <c r="D991" t="str">
        <f t="shared" si="45"/>
        <v>1000000000</v>
      </c>
      <c r="E991" s="2">
        <v>1000000000</v>
      </c>
      <c r="F991" s="4">
        <v>43999</v>
      </c>
      <c r="G991">
        <f t="shared" si="46"/>
        <v>2020</v>
      </c>
      <c r="H991" t="s">
        <v>129</v>
      </c>
      <c r="I991" t="s">
        <v>1892</v>
      </c>
      <c r="J991" t="s">
        <v>22</v>
      </c>
      <c r="K991" t="s">
        <v>23</v>
      </c>
      <c r="L991">
        <v>2016</v>
      </c>
      <c r="M991" t="s">
        <v>1306</v>
      </c>
      <c r="N991" t="str" cm="1">
        <f t="array" ref="N991">_xlfn.IFS(RIGHT(M991,1)="B",SUBSTITUTE(M991,"B","000000000"),RIGHT(M991,1)="M",SUBSTITUTE(M991,"M","000000"))</f>
        <v>$192000000</v>
      </c>
      <c r="O991" s="1" t="str">
        <f t="shared" si="47"/>
        <v>192000000</v>
      </c>
      <c r="P991" s="10">
        <v>192000000</v>
      </c>
      <c r="Q991" t="s">
        <v>2831</v>
      </c>
      <c r="R991" s="2" t="str" cm="1">
        <f t="array" ref="R991:T991">_xlfn.TEXTSPLIT(Q991,",")</f>
        <v>Lightspeed Venture Partners</v>
      </c>
      <c r="S991" s="2" t="str">
        <v xml:space="preserve"> Data Collective</v>
      </c>
      <c r="T991" s="2" t="str">
        <v xml:space="preserve"> 8VC</v>
      </c>
      <c r="U991" s="2"/>
    </row>
    <row r="992" spans="1:21" x14ac:dyDescent="0.3">
      <c r="A992" t="s">
        <v>2832</v>
      </c>
      <c r="B992">
        <v>1</v>
      </c>
      <c r="C992" t="s">
        <v>146</v>
      </c>
      <c r="D992" t="str">
        <f t="shared" si="45"/>
        <v>1000000000</v>
      </c>
      <c r="E992" s="2">
        <v>1000000000</v>
      </c>
      <c r="F992" s="4">
        <v>44448</v>
      </c>
      <c r="G992">
        <f t="shared" si="46"/>
        <v>2021</v>
      </c>
      <c r="H992" t="s">
        <v>33</v>
      </c>
      <c r="I992" t="s">
        <v>133</v>
      </c>
      <c r="J992" t="s">
        <v>22</v>
      </c>
      <c r="K992" t="s">
        <v>23</v>
      </c>
      <c r="L992">
        <v>2017</v>
      </c>
      <c r="M992" t="s">
        <v>2178</v>
      </c>
      <c r="N992" t="str" cm="1">
        <f t="array" ref="N992">_xlfn.IFS(RIGHT(M992,1)="B",SUBSTITUTE(M992,"B","000000000"),RIGHT(M992,1)="M",SUBSTITUTE(M992,"M","000000"))</f>
        <v>$252000000</v>
      </c>
      <c r="O992" s="1" t="str">
        <f t="shared" si="47"/>
        <v>252000000</v>
      </c>
      <c r="P992" s="10">
        <v>252000000</v>
      </c>
      <c r="Q992" t="s">
        <v>2833</v>
      </c>
      <c r="R992" s="2" t="str" cm="1">
        <f t="array" ref="R992:T992">_xlfn.TEXTSPLIT(Q992,",")</f>
        <v>Accomplice</v>
      </c>
      <c r="S992" s="2" t="str">
        <v xml:space="preserve"> Juxtapose</v>
      </c>
      <c r="T992" s="2" t="str">
        <v xml:space="preserve"> FirstMark Capital</v>
      </c>
      <c r="U992" s="2"/>
    </row>
    <row r="993" spans="1:21" x14ac:dyDescent="0.3">
      <c r="A993" t="s">
        <v>2834</v>
      </c>
      <c r="B993">
        <v>1</v>
      </c>
      <c r="C993" t="s">
        <v>146</v>
      </c>
      <c r="D993" t="str">
        <f t="shared" si="45"/>
        <v>1000000000</v>
      </c>
      <c r="E993" s="2">
        <v>1000000000</v>
      </c>
      <c r="F993" s="4">
        <v>44518</v>
      </c>
      <c r="G993">
        <f t="shared" si="46"/>
        <v>2021</v>
      </c>
      <c r="H993" t="s">
        <v>892</v>
      </c>
      <c r="I993" t="s">
        <v>133</v>
      </c>
      <c r="J993" t="s">
        <v>22</v>
      </c>
      <c r="K993" t="s">
        <v>23</v>
      </c>
      <c r="L993">
        <v>2016</v>
      </c>
      <c r="M993" t="s">
        <v>2600</v>
      </c>
      <c r="N993" t="str" cm="1">
        <f t="array" ref="N993">_xlfn.IFS(RIGHT(M993,1)="B",SUBSTITUTE(M993,"B","000000000"),RIGHT(M993,1)="M",SUBSTITUTE(M993,"M","000000"))</f>
        <v>$254000000</v>
      </c>
      <c r="O993" s="1" t="str">
        <f t="shared" si="47"/>
        <v>254000000</v>
      </c>
      <c r="P993" s="10">
        <v>254000000</v>
      </c>
      <c r="Q993" t="s">
        <v>2835</v>
      </c>
      <c r="R993" s="2" t="str" cm="1">
        <f t="array" ref="R993:T993">_xlfn.TEXTSPLIT(Q993,",")</f>
        <v>Google Ventures</v>
      </c>
      <c r="S993" s="2" t="str">
        <v xml:space="preserve"> Cathay Innovation</v>
      </c>
      <c r="T993" s="2" t="str">
        <v xml:space="preserve"> NJF Capital</v>
      </c>
      <c r="U993" s="2"/>
    </row>
    <row r="994" spans="1:21" x14ac:dyDescent="0.3">
      <c r="A994" t="s">
        <v>2836</v>
      </c>
      <c r="B994">
        <v>1</v>
      </c>
      <c r="C994" t="s">
        <v>146</v>
      </c>
      <c r="D994" t="str">
        <f t="shared" si="45"/>
        <v>1000000000</v>
      </c>
      <c r="E994" s="2">
        <v>1000000000</v>
      </c>
      <c r="F994" s="4">
        <v>44461</v>
      </c>
      <c r="G994">
        <f t="shared" si="46"/>
        <v>2021</v>
      </c>
      <c r="H994" t="s">
        <v>45</v>
      </c>
      <c r="I994" t="s">
        <v>34</v>
      </c>
      <c r="J994" t="s">
        <v>22</v>
      </c>
      <c r="K994" t="s">
        <v>23</v>
      </c>
      <c r="L994">
        <v>2016</v>
      </c>
      <c r="M994" t="s">
        <v>2837</v>
      </c>
      <c r="N994" t="str" cm="1">
        <f t="array" ref="N994">_xlfn.IFS(RIGHT(M994,1)="B",SUBSTITUTE(M994,"B","000000000"),RIGHT(M994,1)="M",SUBSTITUTE(M994,"M","000000"))</f>
        <v>$51000000</v>
      </c>
      <c r="O994" s="1" t="str">
        <f t="shared" si="47"/>
        <v>51000000</v>
      </c>
      <c r="P994" s="10">
        <v>51000000</v>
      </c>
      <c r="Q994" t="s">
        <v>2838</v>
      </c>
      <c r="R994" s="2" t="str" cm="1">
        <f t="array" ref="R994:T994">_xlfn.TEXTSPLIT(Q994,",")</f>
        <v>Rembrandt Venture Partners</v>
      </c>
      <c r="S994" s="2" t="str">
        <v xml:space="preserve"> M12</v>
      </c>
      <c r="T994" s="2" t="str">
        <v xml:space="preserve"> Altos Ventures</v>
      </c>
      <c r="U994" s="2"/>
    </row>
    <row r="995" spans="1:21" x14ac:dyDescent="0.3">
      <c r="A995" t="s">
        <v>2839</v>
      </c>
      <c r="B995">
        <v>1</v>
      </c>
      <c r="C995" t="s">
        <v>146</v>
      </c>
      <c r="D995" t="str">
        <f t="shared" si="45"/>
        <v>1000000000</v>
      </c>
      <c r="E995" s="2">
        <v>1000000000</v>
      </c>
      <c r="F995" s="4">
        <v>43297</v>
      </c>
      <c r="G995">
        <f t="shared" si="46"/>
        <v>2018</v>
      </c>
      <c r="H995" t="s">
        <v>62</v>
      </c>
      <c r="I995" t="s">
        <v>133</v>
      </c>
      <c r="J995" t="s">
        <v>22</v>
      </c>
      <c r="K995" t="s">
        <v>23</v>
      </c>
      <c r="L995">
        <v>2016</v>
      </c>
      <c r="M995" t="s">
        <v>2840</v>
      </c>
      <c r="N995" t="str" cm="1">
        <f t="array" ref="N995">_xlfn.IFS(RIGHT(M995,1)="B",SUBSTITUTE(M995,"B","000000000"),RIGHT(M995,1)="M",SUBSTITUTE(M995,"M","000000"))</f>
        <v>$60000000</v>
      </c>
      <c r="O995" s="1" t="str">
        <f t="shared" si="47"/>
        <v>60000000</v>
      </c>
      <c r="P995" s="10">
        <v>60000000</v>
      </c>
      <c r="Q995" t="s">
        <v>2841</v>
      </c>
      <c r="R995" s="2" t="str" cm="1">
        <f t="array" ref="R995:S995">_xlfn.TEXTSPLIT(Q995,",")</f>
        <v>One Luxury Group</v>
      </c>
      <c r="S995" s="2" t="str">
        <v xml:space="preserve"> Eurazeo</v>
      </c>
      <c r="T995" s="2"/>
      <c r="U995" s="2"/>
    </row>
    <row r="996" spans="1:21" x14ac:dyDescent="0.3">
      <c r="A996" t="s">
        <v>2842</v>
      </c>
      <c r="B996">
        <v>1</v>
      </c>
      <c r="C996" t="s">
        <v>146</v>
      </c>
      <c r="D996" t="str">
        <f t="shared" si="45"/>
        <v>1000000000</v>
      </c>
      <c r="E996" s="2">
        <v>1000000000</v>
      </c>
      <c r="F996" s="4">
        <v>44271</v>
      </c>
      <c r="G996">
        <f t="shared" si="46"/>
        <v>2021</v>
      </c>
      <c r="H996" t="s">
        <v>45</v>
      </c>
      <c r="J996" t="s">
        <v>583</v>
      </c>
      <c r="K996" t="s">
        <v>15</v>
      </c>
      <c r="L996">
        <v>2007</v>
      </c>
      <c r="M996" t="s">
        <v>652</v>
      </c>
      <c r="N996" t="str" cm="1">
        <f t="array" ref="N996">_xlfn.IFS(RIGHT(M996,1)="B",SUBSTITUTE(M996,"B","000000000"),RIGHT(M996,1)="M",SUBSTITUTE(M996,"M","000000"))</f>
        <v>$352000000</v>
      </c>
      <c r="O996" s="1" t="str">
        <f t="shared" si="47"/>
        <v>352000000</v>
      </c>
      <c r="P996" s="10">
        <v>352000000</v>
      </c>
      <c r="Q996" t="s">
        <v>2843</v>
      </c>
      <c r="R996" s="2" t="str" cm="1">
        <f t="array" ref="R996:T996">_xlfn.TEXTSPLIT(Q996,",")</f>
        <v>Sequoia Capital China</v>
      </c>
      <c r="S996" s="2" t="str">
        <v xml:space="preserve"> Shunwei Capital Partners</v>
      </c>
      <c r="T996" s="2" t="str">
        <v xml:space="preserve"> Qualgro</v>
      </c>
      <c r="U996" s="2"/>
    </row>
    <row r="997" spans="1:21" x14ac:dyDescent="0.3">
      <c r="A997" t="s">
        <v>2844</v>
      </c>
      <c r="B997">
        <v>1</v>
      </c>
      <c r="C997" t="s">
        <v>146</v>
      </c>
      <c r="D997" t="str">
        <f t="shared" si="45"/>
        <v>1000000000</v>
      </c>
      <c r="E997" s="2">
        <v>1000000000</v>
      </c>
      <c r="F997" s="4">
        <v>44606</v>
      </c>
      <c r="G997">
        <f t="shared" si="46"/>
        <v>2022</v>
      </c>
      <c r="H997" t="s">
        <v>33</v>
      </c>
      <c r="I997" t="s">
        <v>52</v>
      </c>
      <c r="J997" t="s">
        <v>53</v>
      </c>
      <c r="K997" t="s">
        <v>40</v>
      </c>
      <c r="L997">
        <v>2018</v>
      </c>
      <c r="M997" t="s">
        <v>2845</v>
      </c>
      <c r="N997" t="str" cm="1">
        <f t="array" ref="N997">_xlfn.IFS(RIGHT(M997,1)="B",SUBSTITUTE(M997,"B","000000000"),RIGHT(M997,1)="M",SUBSTITUTE(M997,"M","000000"))</f>
        <v>$239000000</v>
      </c>
      <c r="O997" s="1" t="str">
        <f t="shared" si="47"/>
        <v>239000000</v>
      </c>
      <c r="P997" s="10">
        <v>239000000</v>
      </c>
      <c r="Q997" t="s">
        <v>2846</v>
      </c>
      <c r="R997" s="2" t="str" cm="1">
        <f t="array" ref="R997:T997">_xlfn.TEXTSPLIT(Q997,",")</f>
        <v>Earlybird Venture Capital</v>
      </c>
      <c r="S997" s="2" t="str">
        <v xml:space="preserve"> Eleven Ventures</v>
      </c>
      <c r="T997" s="2" t="str">
        <v xml:space="preserve"> QED Investors</v>
      </c>
      <c r="U997" s="2"/>
    </row>
    <row r="998" spans="1:21" x14ac:dyDescent="0.3">
      <c r="A998" t="s">
        <v>2847</v>
      </c>
      <c r="B998">
        <v>1</v>
      </c>
      <c r="C998" t="s">
        <v>146</v>
      </c>
      <c r="D998" t="str">
        <f t="shared" si="45"/>
        <v>1000000000</v>
      </c>
      <c r="E998" s="2">
        <v>1000000000</v>
      </c>
      <c r="F998" s="4">
        <v>44572</v>
      </c>
      <c r="G998">
        <f t="shared" si="46"/>
        <v>2022</v>
      </c>
      <c r="H998" t="s">
        <v>252</v>
      </c>
      <c r="I998" t="s">
        <v>2848</v>
      </c>
      <c r="J998" t="s">
        <v>446</v>
      </c>
      <c r="K998" t="s">
        <v>15</v>
      </c>
      <c r="L998">
        <v>2015</v>
      </c>
      <c r="M998" t="s">
        <v>1341</v>
      </c>
      <c r="N998" t="str" cm="1">
        <f t="array" ref="N998">_xlfn.IFS(RIGHT(M998,1)="B",SUBSTITUTE(M998,"B","000000000"),RIGHT(M998,1)="M",SUBSTITUTE(M998,"M","000000"))</f>
        <v>$190000000</v>
      </c>
      <c r="O998" s="1" t="str">
        <f t="shared" si="47"/>
        <v>190000000</v>
      </c>
      <c r="P998" s="10">
        <v>190000000</v>
      </c>
      <c r="Q998" t="s">
        <v>2849</v>
      </c>
      <c r="R998" s="2" t="str" cm="1">
        <f t="array" ref="R998:T998">_xlfn.TEXTSPLIT(Q998,",")</f>
        <v>AWZ Ventures</v>
      </c>
      <c r="S998" s="2" t="str">
        <v xml:space="preserve"> Blackstone</v>
      </c>
      <c r="T998" s="2" t="str">
        <v xml:space="preserve"> Insight Partners</v>
      </c>
      <c r="U998" s="2"/>
    </row>
    <row r="999" spans="1:21" x14ac:dyDescent="0.3">
      <c r="A999" t="s">
        <v>2850</v>
      </c>
      <c r="B999">
        <v>1</v>
      </c>
      <c r="C999" t="s">
        <v>146</v>
      </c>
      <c r="D999" t="str">
        <f t="shared" si="45"/>
        <v>1000000000</v>
      </c>
      <c r="E999" s="2">
        <v>1000000000</v>
      </c>
      <c r="F999" s="4">
        <v>44536</v>
      </c>
      <c r="G999">
        <f t="shared" si="46"/>
        <v>2021</v>
      </c>
      <c r="H999" t="s">
        <v>27</v>
      </c>
      <c r="I999" t="s">
        <v>2851</v>
      </c>
      <c r="J999" t="s">
        <v>47</v>
      </c>
      <c r="K999" t="s">
        <v>48</v>
      </c>
      <c r="L999">
        <v>2011</v>
      </c>
      <c r="M999" t="s">
        <v>658</v>
      </c>
      <c r="N999" t="str" cm="1">
        <f t="array" ref="N999">_xlfn.IFS(RIGHT(M999,1)="B",SUBSTITUTE(M999,"B","000000000"),RIGHT(M999,1)="M",SUBSTITUTE(M999,"M","000000"))</f>
        <v>$125000000</v>
      </c>
      <c r="O999" s="1" t="str">
        <f t="shared" si="47"/>
        <v>125000000</v>
      </c>
      <c r="P999" s="10">
        <v>125000000</v>
      </c>
      <c r="Q999" t="s">
        <v>2852</v>
      </c>
      <c r="R999" s="2" t="str" cm="1">
        <f t="array" ref="R999:T999">_xlfn.TEXTSPLIT(Q999,",")</f>
        <v>Prysm Capital</v>
      </c>
      <c r="S999" s="2" t="str">
        <v xml:space="preserve"> Baillie Gifford &amp; Co.</v>
      </c>
      <c r="T999" s="2" t="str">
        <v xml:space="preserve"> TDM Growth Partners</v>
      </c>
      <c r="U999" s="2"/>
    </row>
    <row r="1000" spans="1:21" x14ac:dyDescent="0.3">
      <c r="A1000" t="s">
        <v>2853</v>
      </c>
      <c r="B1000">
        <v>1</v>
      </c>
      <c r="C1000" t="s">
        <v>146</v>
      </c>
      <c r="D1000" t="str">
        <f t="shared" si="45"/>
        <v>1000000000</v>
      </c>
      <c r="E1000" s="2">
        <v>1000000000</v>
      </c>
      <c r="F1000" s="4">
        <v>44434</v>
      </c>
      <c r="G1000">
        <f t="shared" si="46"/>
        <v>2021</v>
      </c>
      <c r="H1000" t="s">
        <v>265</v>
      </c>
      <c r="I1000" t="s">
        <v>34</v>
      </c>
      <c r="J1000" t="s">
        <v>22</v>
      </c>
      <c r="K1000" t="s">
        <v>23</v>
      </c>
      <c r="L1000">
        <v>2011</v>
      </c>
      <c r="M1000" t="s">
        <v>1443</v>
      </c>
      <c r="N1000" t="str" cm="1">
        <f t="array" ref="N1000">_xlfn.IFS(RIGHT(M1000,1)="B",SUBSTITUTE(M1000,"B","000000000"),RIGHT(M1000,1)="M",SUBSTITUTE(M1000,"M","000000"))</f>
        <v>$195000000</v>
      </c>
      <c r="O1000" s="1" t="str">
        <f t="shared" si="47"/>
        <v>195000000</v>
      </c>
      <c r="P1000" s="10">
        <v>195000000</v>
      </c>
      <c r="Q1000" t="s">
        <v>2854</v>
      </c>
      <c r="R1000" s="2" t="str" cm="1">
        <f t="array" ref="R1000:T1000">_xlfn.TEXTSPLIT(Q1000,",")</f>
        <v>Sequoia Capital</v>
      </c>
      <c r="S1000" s="2" t="str">
        <v xml:space="preserve"> DCM Ventures</v>
      </c>
      <c r="T1000" s="2" t="str">
        <v xml:space="preserve"> Insight Partners</v>
      </c>
      <c r="U1000" s="2"/>
    </row>
    <row r="1001" spans="1:21" x14ac:dyDescent="0.3">
      <c r="A1001" t="s">
        <v>2855</v>
      </c>
      <c r="B1001">
        <v>1</v>
      </c>
      <c r="C1001" t="s">
        <v>146</v>
      </c>
      <c r="D1001" t="str">
        <f t="shared" si="45"/>
        <v>1000000000</v>
      </c>
      <c r="E1001" s="2">
        <v>1000000000</v>
      </c>
      <c r="F1001" s="4">
        <v>44517</v>
      </c>
      <c r="G1001">
        <f t="shared" si="46"/>
        <v>2021</v>
      </c>
      <c r="H1001" t="s">
        <v>45</v>
      </c>
      <c r="I1001" t="s">
        <v>2856</v>
      </c>
      <c r="J1001" t="s">
        <v>22</v>
      </c>
      <c r="K1001" t="s">
        <v>23</v>
      </c>
      <c r="L1001">
        <v>2020</v>
      </c>
      <c r="M1001" t="s">
        <v>1265</v>
      </c>
      <c r="N1001" t="str" cm="1">
        <f t="array" ref="N1001">_xlfn.IFS(RIGHT(M1001,1)="B",SUBSTITUTE(M1001,"B","000000000"),RIGHT(M1001,1)="M",SUBSTITUTE(M1001,"M","000000"))</f>
        <v>$100000000</v>
      </c>
      <c r="O1001" s="1" t="str">
        <f t="shared" si="47"/>
        <v>100000000</v>
      </c>
      <c r="P1001" s="10">
        <v>100000000</v>
      </c>
      <c r="Q1001" t="s">
        <v>2857</v>
      </c>
      <c r="R1001" s="2" t="str" cm="1">
        <f t="array" ref="R1001:S1001">_xlfn.TEXTSPLIT(Q1001,",")</f>
        <v>Goldman Sachs Asset Management</v>
      </c>
      <c r="S1001" s="2" t="str">
        <v xml:space="preserve"> 3L</v>
      </c>
      <c r="T1001" s="2"/>
      <c r="U1001" s="2"/>
    </row>
    <row r="1002" spans="1:21" x14ac:dyDescent="0.3">
      <c r="A1002" t="s">
        <v>2858</v>
      </c>
      <c r="B1002">
        <v>1</v>
      </c>
      <c r="C1002" t="s">
        <v>146</v>
      </c>
      <c r="D1002" t="str">
        <f t="shared" si="45"/>
        <v>1000000000</v>
      </c>
      <c r="E1002" s="2">
        <v>1000000000</v>
      </c>
      <c r="F1002" s="4">
        <v>44573</v>
      </c>
      <c r="G1002">
        <f t="shared" si="46"/>
        <v>2022</v>
      </c>
      <c r="H1002" t="s">
        <v>12</v>
      </c>
      <c r="I1002" t="s">
        <v>750</v>
      </c>
      <c r="J1002" t="s">
        <v>22</v>
      </c>
      <c r="K1002" t="s">
        <v>23</v>
      </c>
      <c r="L1002">
        <v>2016</v>
      </c>
      <c r="M1002" t="s">
        <v>2213</v>
      </c>
      <c r="N1002" t="str" cm="1">
        <f t="array" ref="N1002">_xlfn.IFS(RIGHT(M1002,1)="B",SUBSTITUTE(M1002,"B","000000000"),RIGHT(M1002,1)="M",SUBSTITUTE(M1002,"M","000000"))</f>
        <v>$166000000</v>
      </c>
      <c r="O1002" s="1" t="str">
        <f t="shared" si="47"/>
        <v>166000000</v>
      </c>
      <c r="P1002" s="10">
        <v>166000000</v>
      </c>
      <c r="Q1002" t="s">
        <v>2859</v>
      </c>
      <c r="R1002" s="2" t="str" cm="1">
        <f t="array" ref="R1002:T1002">_xlfn.TEXTSPLIT(Q1002,",")</f>
        <v>Fifth Wall Ventures</v>
      </c>
      <c r="S1002" s="2" t="str">
        <v xml:space="preserve"> JBV Capital</v>
      </c>
      <c r="T1002" s="2" t="str">
        <v xml:space="preserve"> Array Ventures</v>
      </c>
      <c r="U1002" s="2"/>
    </row>
    <row r="1003" spans="1:21" x14ac:dyDescent="0.3">
      <c r="A1003" t="s">
        <v>2860</v>
      </c>
      <c r="B1003">
        <v>1</v>
      </c>
      <c r="C1003" t="s">
        <v>146</v>
      </c>
      <c r="D1003" t="str">
        <f t="shared" si="45"/>
        <v>1000000000</v>
      </c>
      <c r="E1003" s="2">
        <v>1000000000</v>
      </c>
      <c r="F1003" s="4">
        <v>44095</v>
      </c>
      <c r="G1003">
        <f t="shared" si="46"/>
        <v>2020</v>
      </c>
      <c r="H1003" t="s">
        <v>20</v>
      </c>
      <c r="I1003" t="s">
        <v>1433</v>
      </c>
      <c r="J1003" t="s">
        <v>1434</v>
      </c>
      <c r="K1003" t="s">
        <v>15</v>
      </c>
      <c r="L1003">
        <v>2020</v>
      </c>
      <c r="M1003" t="s">
        <v>2401</v>
      </c>
      <c r="N1003" t="str" cm="1">
        <f t="array" ref="N1003">_xlfn.IFS(RIGHT(M1003,1)="B",SUBSTITUTE(M1003,"B","000000000"),RIGHT(M1003,1)="M",SUBSTITUTE(M1003,"M","000000"))</f>
        <v>$140000000</v>
      </c>
      <c r="O1003" s="1" t="str">
        <f t="shared" si="47"/>
        <v>140000000</v>
      </c>
      <c r="P1003" s="10">
        <v>140000000</v>
      </c>
      <c r="Q1003" t="s">
        <v>2861</v>
      </c>
      <c r="R1003" s="2" t="str" cm="1">
        <f t="array" ref="R1003:T1003">_xlfn.TEXTSPLIT(Q1003,",")</f>
        <v>Sozo Ventures</v>
      </c>
      <c r="S1003" s="2" t="str">
        <v xml:space="preserve"> Caffeinated Capital</v>
      </c>
      <c r="T1003" s="2" t="str">
        <v xml:space="preserve"> Sequoia Capital</v>
      </c>
      <c r="U1003" s="2"/>
    </row>
    <row r="1004" spans="1:21" x14ac:dyDescent="0.3">
      <c r="A1004" t="s">
        <v>2862</v>
      </c>
      <c r="B1004">
        <v>1</v>
      </c>
      <c r="C1004" t="s">
        <v>146</v>
      </c>
      <c r="D1004" t="str">
        <f t="shared" si="45"/>
        <v>1000000000</v>
      </c>
      <c r="E1004" s="2">
        <v>1000000000</v>
      </c>
      <c r="F1004" s="4">
        <v>43584</v>
      </c>
      <c r="G1004">
        <f t="shared" si="46"/>
        <v>2019</v>
      </c>
      <c r="H1004" t="s">
        <v>265</v>
      </c>
      <c r="I1004" t="s">
        <v>98</v>
      </c>
      <c r="J1004" t="s">
        <v>14</v>
      </c>
      <c r="K1004" t="s">
        <v>15</v>
      </c>
      <c r="L1004">
        <v>2015</v>
      </c>
      <c r="M1004" t="s">
        <v>722</v>
      </c>
      <c r="N1004" t="e" cm="1">
        <f t="array" ref="N1004">_xlfn.IFS(RIGHT(M1004,1)="B",SUBSTITUTE(M1004,"B","000000000"),RIGHT(M1004,1)="M",SUBSTITUTE(M1004,"M","000000"))</f>
        <v>#N/A</v>
      </c>
      <c r="O1004" s="1" t="str">
        <f t="shared" si="47"/>
        <v>unknown</v>
      </c>
      <c r="P1004" s="10" t="s">
        <v>3038</v>
      </c>
      <c r="Q1004" t="s">
        <v>2863</v>
      </c>
      <c r="R1004" s="2" t="str" cm="1">
        <f t="array" ref="R1004:T1004">_xlfn.TEXTSPLIT(Q1004,",")</f>
        <v>DST Global</v>
      </c>
      <c r="S1004" s="2" t="str">
        <v xml:space="preserve"> Sequoia Capital China</v>
      </c>
      <c r="T1004" s="2" t="str">
        <v xml:space="preserve"> Gaorong Capital</v>
      </c>
      <c r="U1004" s="2"/>
    </row>
    <row r="1005" spans="1:21" x14ac:dyDescent="0.3">
      <c r="A1005" t="s">
        <v>2864</v>
      </c>
      <c r="B1005">
        <v>1</v>
      </c>
      <c r="C1005" t="s">
        <v>146</v>
      </c>
      <c r="D1005" t="str">
        <f t="shared" si="45"/>
        <v>1000000000</v>
      </c>
      <c r="E1005" s="2">
        <v>1000000000</v>
      </c>
      <c r="F1005" s="4">
        <v>44215</v>
      </c>
      <c r="G1005">
        <f t="shared" si="46"/>
        <v>2021</v>
      </c>
      <c r="H1005" t="s">
        <v>33</v>
      </c>
      <c r="I1005" t="s">
        <v>52</v>
      </c>
      <c r="J1005" t="s">
        <v>53</v>
      </c>
      <c r="K1005" t="s">
        <v>40</v>
      </c>
      <c r="L1005">
        <v>2006</v>
      </c>
      <c r="M1005" t="s">
        <v>1318</v>
      </c>
      <c r="N1005" t="str" cm="1">
        <f t="array" ref="N1005">_xlfn.IFS(RIGHT(M1005,1)="B",SUBSTITUTE(M1005,"B","000000000"),RIGHT(M1005,1)="M",SUBSTITUTE(M1005,"M","000000"))</f>
        <v>$370000000</v>
      </c>
      <c r="O1005" s="1" t="str">
        <f t="shared" si="47"/>
        <v>370000000</v>
      </c>
      <c r="P1005" s="10">
        <v>370000000</v>
      </c>
      <c r="Q1005" t="s">
        <v>2865</v>
      </c>
      <c r="R1005" s="2" t="str" cm="1">
        <f t="array" ref="R1005:T1005">_xlfn.TEXTSPLIT(Q1005,",")</f>
        <v>Wellington Management</v>
      </c>
      <c r="S1005" s="2" t="str">
        <v xml:space="preserve"> Eurazeo</v>
      </c>
      <c r="T1005" s="2" t="str">
        <v xml:space="preserve"> Citi Ventures</v>
      </c>
      <c r="U1005" s="2"/>
    </row>
    <row r="1006" spans="1:21" x14ac:dyDescent="0.3">
      <c r="A1006" t="s">
        <v>2866</v>
      </c>
      <c r="B1006">
        <v>1</v>
      </c>
      <c r="C1006" t="s">
        <v>146</v>
      </c>
      <c r="D1006" t="str">
        <f t="shared" si="45"/>
        <v>1000000000</v>
      </c>
      <c r="E1006" s="2">
        <v>1000000000</v>
      </c>
      <c r="F1006" s="4">
        <v>44340</v>
      </c>
      <c r="G1006">
        <f t="shared" si="46"/>
        <v>2021</v>
      </c>
      <c r="H1006" t="s">
        <v>20</v>
      </c>
      <c r="I1006" t="s">
        <v>2867</v>
      </c>
      <c r="J1006" t="s">
        <v>22</v>
      </c>
      <c r="K1006" t="s">
        <v>23</v>
      </c>
      <c r="L1006">
        <v>2016</v>
      </c>
      <c r="M1006" t="s">
        <v>2196</v>
      </c>
      <c r="N1006" t="str" cm="1">
        <f t="array" ref="N1006">_xlfn.IFS(RIGHT(M1006,1)="B",SUBSTITUTE(M1006,"B","000000000"),RIGHT(M1006,1)="M",SUBSTITUTE(M1006,"M","000000"))</f>
        <v>$130000000</v>
      </c>
      <c r="O1006" s="1" t="str">
        <f t="shared" si="47"/>
        <v>130000000</v>
      </c>
      <c r="P1006" s="10">
        <v>130000000</v>
      </c>
      <c r="Q1006" t="s">
        <v>2868</v>
      </c>
      <c r="R1006" s="2" t="str" cm="1">
        <f t="array" ref="R1006">_xlfn.TEXTSPLIT(Q1006,",")</f>
        <v>Bregal Sagemount</v>
      </c>
      <c r="S1006" s="2"/>
      <c r="T1006" s="2"/>
      <c r="U1006" s="2"/>
    </row>
    <row r="1007" spans="1:21" x14ac:dyDescent="0.3">
      <c r="A1007" t="s">
        <v>2869</v>
      </c>
      <c r="B1007">
        <v>1</v>
      </c>
      <c r="C1007" t="s">
        <v>146</v>
      </c>
      <c r="D1007" t="str">
        <f t="shared" si="45"/>
        <v>1000000000</v>
      </c>
      <c r="E1007" s="2">
        <v>1000000000</v>
      </c>
      <c r="F1007" s="4">
        <v>44203</v>
      </c>
      <c r="G1007">
        <f t="shared" si="46"/>
        <v>2021</v>
      </c>
      <c r="H1007" t="s">
        <v>66</v>
      </c>
      <c r="I1007" t="s">
        <v>2870</v>
      </c>
      <c r="J1007" t="s">
        <v>22</v>
      </c>
      <c r="K1007" t="s">
        <v>23</v>
      </c>
      <c r="L1007">
        <v>2015</v>
      </c>
      <c r="M1007" t="s">
        <v>1809</v>
      </c>
      <c r="N1007" t="str" cm="1">
        <f t="array" ref="N1007">_xlfn.IFS(RIGHT(M1007,1)="B",SUBSTITUTE(M1007,"B","000000000"),RIGHT(M1007,1)="M",SUBSTITUTE(M1007,"M","000000"))</f>
        <v>$226000000</v>
      </c>
      <c r="O1007" s="1" t="str">
        <f t="shared" si="47"/>
        <v>226000000</v>
      </c>
      <c r="P1007" s="10">
        <v>226000000</v>
      </c>
      <c r="Q1007" t="s">
        <v>2871</v>
      </c>
      <c r="R1007" s="2" t="str" cm="1">
        <f t="array" ref="R1007:S1007">_xlfn.TEXTSPLIT(Q1007,",")</f>
        <v>Insight Partners</v>
      </c>
      <c r="S1007" s="2" t="str">
        <v xml:space="preserve"> Bain Capital Ventures</v>
      </c>
      <c r="T1007" s="2"/>
      <c r="U1007" s="2"/>
    </row>
    <row r="1008" spans="1:21" x14ac:dyDescent="0.3">
      <c r="A1008" t="s">
        <v>2872</v>
      </c>
      <c r="B1008">
        <v>1</v>
      </c>
      <c r="C1008" t="s">
        <v>146</v>
      </c>
      <c r="D1008" t="str">
        <f t="shared" si="45"/>
        <v>1000000000</v>
      </c>
      <c r="E1008" s="2">
        <v>1000000000</v>
      </c>
      <c r="F1008" s="4">
        <v>43964</v>
      </c>
      <c r="G1008">
        <f t="shared" si="46"/>
        <v>2020</v>
      </c>
      <c r="H1008" t="s">
        <v>87</v>
      </c>
      <c r="I1008" t="s">
        <v>34</v>
      </c>
      <c r="J1008" t="s">
        <v>22</v>
      </c>
      <c r="K1008" t="s">
        <v>23</v>
      </c>
      <c r="L1008">
        <v>2005</v>
      </c>
      <c r="M1008" t="s">
        <v>1857</v>
      </c>
      <c r="N1008" t="str" cm="1">
        <f t="array" ref="N1008">_xlfn.IFS(RIGHT(M1008,1)="B",SUBSTITUTE(M1008,"B","000000000"),RIGHT(M1008,1)="M",SUBSTITUTE(M1008,"M","000000"))</f>
        <v>$62000000</v>
      </c>
      <c r="O1008" s="1" t="str">
        <f t="shared" si="47"/>
        <v>62000000</v>
      </c>
      <c r="P1008" s="10">
        <v>62000000</v>
      </c>
      <c r="Q1008" t="s">
        <v>2873</v>
      </c>
      <c r="R1008" s="2" t="str" cm="1">
        <f t="array" ref="R1008:T1008">_xlfn.TEXTSPLIT(Q1008,",")</f>
        <v>Union Square Ventures</v>
      </c>
      <c r="S1008" s="2" t="str">
        <v xml:space="preserve"> Altos Ventures</v>
      </c>
      <c r="T1008" s="2" t="str">
        <v xml:space="preserve"> Costanoa Ventures</v>
      </c>
      <c r="U1008" s="2"/>
    </row>
    <row r="1009" spans="1:21" x14ac:dyDescent="0.3">
      <c r="A1009" t="s">
        <v>2874</v>
      </c>
      <c r="B1009">
        <v>1</v>
      </c>
      <c r="C1009" t="s">
        <v>146</v>
      </c>
      <c r="D1009" t="str">
        <f t="shared" si="45"/>
        <v>1000000000</v>
      </c>
      <c r="E1009" s="2">
        <v>1000000000</v>
      </c>
      <c r="F1009" s="4">
        <v>44643</v>
      </c>
      <c r="G1009">
        <f t="shared" si="46"/>
        <v>2022</v>
      </c>
      <c r="H1009" t="s">
        <v>45</v>
      </c>
      <c r="I1009" t="s">
        <v>34</v>
      </c>
      <c r="J1009" t="s">
        <v>22</v>
      </c>
      <c r="K1009" t="s">
        <v>23</v>
      </c>
      <c r="L1009">
        <v>2015</v>
      </c>
      <c r="M1009" t="s">
        <v>2512</v>
      </c>
      <c r="N1009" t="str" cm="1">
        <f t="array" ref="N1009">_xlfn.IFS(RIGHT(M1009,1)="B",SUBSTITUTE(M1009,"B","000000000"),RIGHT(M1009,1)="M",SUBSTITUTE(M1009,"M","000000"))</f>
        <v>$273000000</v>
      </c>
      <c r="O1009" s="1" t="str">
        <f t="shared" si="47"/>
        <v>273000000</v>
      </c>
      <c r="P1009" s="10">
        <v>273000000</v>
      </c>
      <c r="Q1009" t="s">
        <v>2875</v>
      </c>
      <c r="R1009" s="2" t="str" cm="1">
        <f t="array" ref="R1009:T1009">_xlfn.TEXTSPLIT(Q1009,",")</f>
        <v>Green Bay Ventures</v>
      </c>
      <c r="S1009" s="2" t="str">
        <v xml:space="preserve"> M12</v>
      </c>
      <c r="T1009" s="2" t="str">
        <v xml:space="preserve"> Andreessen Horowitz</v>
      </c>
      <c r="U1009" s="2"/>
    </row>
    <row r="1010" spans="1:21" x14ac:dyDescent="0.3">
      <c r="A1010" t="s">
        <v>2876</v>
      </c>
      <c r="B1010">
        <v>1</v>
      </c>
      <c r="C1010" t="s">
        <v>146</v>
      </c>
      <c r="D1010" t="str">
        <f t="shared" si="45"/>
        <v>1000000000</v>
      </c>
      <c r="E1010" s="2">
        <v>1000000000</v>
      </c>
      <c r="F1010" s="4">
        <v>44508</v>
      </c>
      <c r="G1010">
        <f t="shared" si="46"/>
        <v>2021</v>
      </c>
      <c r="H1010" t="s">
        <v>62</v>
      </c>
      <c r="I1010" t="s">
        <v>259</v>
      </c>
      <c r="J1010" t="s">
        <v>191</v>
      </c>
      <c r="K1010" t="s">
        <v>40</v>
      </c>
      <c r="L1010">
        <v>2020</v>
      </c>
      <c r="M1010" t="s">
        <v>2268</v>
      </c>
      <c r="N1010" t="str" cm="1">
        <f t="array" ref="N1010">_xlfn.IFS(RIGHT(M1010,1)="B",SUBSTITUTE(M1010,"B","000000000"),RIGHT(M1010,1)="M",SUBSTITUTE(M1010,"M","000000"))</f>
        <v>$167000000</v>
      </c>
      <c r="O1010" s="1" t="str">
        <f t="shared" si="47"/>
        <v>167000000</v>
      </c>
      <c r="P1010" s="10">
        <v>167000000</v>
      </c>
      <c r="Q1010" t="s">
        <v>2877</v>
      </c>
      <c r="R1010" s="2" t="str" cm="1">
        <f t="array" ref="R1010:T1010">_xlfn.TEXTSPLIT(Q1010,",")</f>
        <v>Global Founders Capital</v>
      </c>
      <c r="S1010" s="2" t="str">
        <v xml:space="preserve"> 468 Capital</v>
      </c>
      <c r="T1010" s="2" t="str">
        <v xml:space="preserve"> Redalpine Venture Partners</v>
      </c>
      <c r="U1010" s="2"/>
    </row>
    <row r="1011" spans="1:21" x14ac:dyDescent="0.3">
      <c r="A1011" t="s">
        <v>2878</v>
      </c>
      <c r="B1011">
        <v>1</v>
      </c>
      <c r="C1011" t="s">
        <v>146</v>
      </c>
      <c r="D1011" t="str">
        <f t="shared" si="45"/>
        <v>1000000000</v>
      </c>
      <c r="E1011" s="2">
        <v>1000000000</v>
      </c>
      <c r="F1011" s="4">
        <v>42011</v>
      </c>
      <c r="G1011">
        <f t="shared" si="46"/>
        <v>2015</v>
      </c>
      <c r="H1011" t="s">
        <v>20</v>
      </c>
      <c r="I1011" t="s">
        <v>2879</v>
      </c>
      <c r="J1011" t="s">
        <v>22</v>
      </c>
      <c r="K1011" t="s">
        <v>23</v>
      </c>
      <c r="L1011">
        <v>2000</v>
      </c>
      <c r="M1011" t="s">
        <v>747</v>
      </c>
      <c r="N1011" t="str" cm="1">
        <f t="array" ref="N1011">_xlfn.IFS(RIGHT(M1011,1)="B",SUBSTITUTE(M1011,"B","000000000"),RIGHT(M1011,1)="M",SUBSTITUTE(M1011,"M","000000"))</f>
        <v>$250000000</v>
      </c>
      <c r="O1011" s="1" t="str">
        <f t="shared" si="47"/>
        <v>250000000</v>
      </c>
      <c r="P1011" s="10">
        <v>250000000</v>
      </c>
      <c r="Q1011" t="s">
        <v>2880</v>
      </c>
      <c r="R1011" s="2" t="str" cm="1">
        <f t="array" ref="R1011:S1011">_xlfn.TEXTSPLIT(Q1011,",")</f>
        <v>Silver Lake Partners</v>
      </c>
      <c r="S1011" s="2" t="str">
        <v xml:space="preserve"> General Atlantic</v>
      </c>
      <c r="T1011" s="2"/>
      <c r="U1011" s="2"/>
    </row>
    <row r="1012" spans="1:21" x14ac:dyDescent="0.3">
      <c r="A1012" t="s">
        <v>2881</v>
      </c>
      <c r="B1012">
        <v>1</v>
      </c>
      <c r="C1012" t="s">
        <v>146</v>
      </c>
      <c r="D1012" t="str">
        <f t="shared" si="45"/>
        <v>1000000000</v>
      </c>
      <c r="E1012" s="2">
        <v>1000000000</v>
      </c>
      <c r="F1012" s="4">
        <v>43444</v>
      </c>
      <c r="G1012">
        <f t="shared" si="46"/>
        <v>2018</v>
      </c>
      <c r="H1012" t="s">
        <v>57</v>
      </c>
      <c r="I1012" t="s">
        <v>605</v>
      </c>
      <c r="J1012" t="s">
        <v>22</v>
      </c>
      <c r="K1012" t="s">
        <v>23</v>
      </c>
      <c r="L1012">
        <v>2015</v>
      </c>
      <c r="M1012" t="s">
        <v>29</v>
      </c>
      <c r="N1012" t="str" cm="1">
        <f t="array" ref="N1012">_xlfn.IFS(RIGHT(M1012,1)="B",SUBSTITUTE(M1012,"B","000000000"),RIGHT(M1012,1)="M",SUBSTITUTE(M1012,"M","000000"))</f>
        <v>$2000000000</v>
      </c>
      <c r="O1012" s="1" t="str">
        <f t="shared" si="47"/>
        <v>2000000000</v>
      </c>
      <c r="P1012" s="10">
        <v>2000000000</v>
      </c>
      <c r="Q1012" t="s">
        <v>2882</v>
      </c>
      <c r="R1012" s="2" t="str" cm="1">
        <f t="array" ref="R1012:T1012">_xlfn.TEXTSPLIT(Q1012,",")</f>
        <v>Target Global</v>
      </c>
      <c r="S1012" s="2" t="str">
        <v xml:space="preserve"> UBS Asset Management</v>
      </c>
      <c r="T1012" s="2" t="str">
        <v xml:space="preserve"> Mubadala Capital</v>
      </c>
      <c r="U1012" s="2"/>
    </row>
    <row r="1013" spans="1:21" x14ac:dyDescent="0.3">
      <c r="A1013" t="s">
        <v>2883</v>
      </c>
      <c r="B1013">
        <v>1</v>
      </c>
      <c r="C1013" t="s">
        <v>146</v>
      </c>
      <c r="D1013" t="str">
        <f t="shared" si="45"/>
        <v>1000000000</v>
      </c>
      <c r="E1013" s="2">
        <v>1000000000</v>
      </c>
      <c r="F1013" s="4">
        <v>44531</v>
      </c>
      <c r="G1013">
        <f t="shared" si="46"/>
        <v>2021</v>
      </c>
      <c r="H1013" t="s">
        <v>252</v>
      </c>
      <c r="I1013" t="s">
        <v>2884</v>
      </c>
      <c r="J1013" t="s">
        <v>22</v>
      </c>
      <c r="K1013" t="s">
        <v>23</v>
      </c>
      <c r="L1013">
        <v>2007</v>
      </c>
      <c r="M1013" t="s">
        <v>1105</v>
      </c>
      <c r="N1013" t="str" cm="1">
        <f t="array" ref="N1013">_xlfn.IFS(RIGHT(M1013,1)="B",SUBSTITUTE(M1013,"B","000000000"),RIGHT(M1013,1)="M",SUBSTITUTE(M1013,"M","000000"))</f>
        <v>$330000000</v>
      </c>
      <c r="O1013" s="1" t="str">
        <f t="shared" si="47"/>
        <v>330000000</v>
      </c>
      <c r="P1013" s="10">
        <v>330000000</v>
      </c>
      <c r="Q1013" t="s">
        <v>2885</v>
      </c>
      <c r="R1013" s="2" t="str" cm="1">
        <f t="array" ref="R1013:T1013">_xlfn.TEXTSPLIT(Q1013,",")</f>
        <v>KKR</v>
      </c>
      <c r="S1013" s="2" t="str">
        <v xml:space="preserve"> FTV Capital</v>
      </c>
      <c r="T1013" s="2" t="str">
        <v xml:space="preserve"> Ten Eleven Ventures</v>
      </c>
      <c r="U1013" s="2"/>
    </row>
    <row r="1014" spans="1:21" x14ac:dyDescent="0.3">
      <c r="A1014" t="s">
        <v>2886</v>
      </c>
      <c r="B1014">
        <v>1</v>
      </c>
      <c r="C1014" t="s">
        <v>146</v>
      </c>
      <c r="D1014" t="str">
        <f t="shared" si="45"/>
        <v>1000000000</v>
      </c>
      <c r="E1014" s="2">
        <v>1000000000</v>
      </c>
      <c r="F1014" s="4">
        <v>43031</v>
      </c>
      <c r="G1014">
        <f t="shared" si="46"/>
        <v>2017</v>
      </c>
      <c r="H1014" t="s">
        <v>20</v>
      </c>
      <c r="I1014" t="s">
        <v>2887</v>
      </c>
      <c r="J1014" t="s">
        <v>1786</v>
      </c>
      <c r="K1014" t="s">
        <v>15</v>
      </c>
      <c r="L1014">
        <v>2015</v>
      </c>
      <c r="M1014" t="s">
        <v>2888</v>
      </c>
      <c r="N1014" t="str" cm="1">
        <f t="array" ref="N1014">_xlfn.IFS(RIGHT(M1014,1)="B",SUBSTITUTE(M1014,"B","000000000"),RIGHT(M1014,1)="M",SUBSTITUTE(M1014,"M","000000"))</f>
        <v>$15000000</v>
      </c>
      <c r="O1014" s="1" t="str">
        <f t="shared" si="47"/>
        <v>15000000</v>
      </c>
      <c r="P1014" s="10">
        <v>15000000</v>
      </c>
      <c r="Q1014" t="s">
        <v>2889</v>
      </c>
      <c r="R1014" s="2" t="str" cm="1">
        <f t="array" ref="R1014:S1014">_xlfn.TEXTSPLIT(Q1014,",")</f>
        <v>K2 Global</v>
      </c>
      <c r="S1014" s="2" t="str">
        <v xml:space="preserve"> 500 Startups</v>
      </c>
      <c r="T1014" s="2"/>
      <c r="U1014" s="2"/>
    </row>
    <row r="1015" spans="1:21" x14ac:dyDescent="0.3">
      <c r="A1015" t="s">
        <v>2890</v>
      </c>
      <c r="B1015">
        <v>1</v>
      </c>
      <c r="C1015" t="s">
        <v>146</v>
      </c>
      <c r="D1015" t="str">
        <f t="shared" si="45"/>
        <v>1000000000</v>
      </c>
      <c r="E1015" s="2">
        <v>1000000000</v>
      </c>
      <c r="F1015" s="4">
        <v>44551</v>
      </c>
      <c r="G1015">
        <f t="shared" si="46"/>
        <v>2021</v>
      </c>
      <c r="H1015" t="s">
        <v>62</v>
      </c>
      <c r="I1015" t="s">
        <v>34</v>
      </c>
      <c r="J1015" t="s">
        <v>22</v>
      </c>
      <c r="K1015" t="s">
        <v>23</v>
      </c>
      <c r="L1015">
        <v>2016</v>
      </c>
      <c r="M1015" t="s">
        <v>2891</v>
      </c>
      <c r="N1015" t="str" cm="1">
        <f t="array" ref="N1015">_xlfn.IFS(RIGHT(M1015,1)="B",SUBSTITUTE(M1015,"B","000000000"),RIGHT(M1015,1)="M",SUBSTITUTE(M1015,"M","000000"))</f>
        <v>$484000000</v>
      </c>
      <c r="O1015" s="1" t="str">
        <f t="shared" si="47"/>
        <v>484000000</v>
      </c>
      <c r="P1015" s="10">
        <v>484000000</v>
      </c>
      <c r="Q1015" t="s">
        <v>2892</v>
      </c>
      <c r="R1015" s="2" t="str" cm="1">
        <f t="array" ref="R1015:T1015">_xlfn.TEXTSPLIT(Q1015,",")</f>
        <v>Alpargatas</v>
      </c>
      <c r="S1015" s="2" t="str">
        <v xml:space="preserve"> GS Growth</v>
      </c>
      <c r="T1015" s="2" t="str">
        <v xml:space="preserve"> Lightspeed Venture Partners</v>
      </c>
      <c r="U1015" s="2"/>
    </row>
    <row r="1016" spans="1:21" x14ac:dyDescent="0.3">
      <c r="A1016" t="s">
        <v>2893</v>
      </c>
      <c r="B1016">
        <v>1</v>
      </c>
      <c r="C1016" t="s">
        <v>146</v>
      </c>
      <c r="D1016" t="str">
        <f t="shared" si="45"/>
        <v>1000000000</v>
      </c>
      <c r="E1016" s="2">
        <v>1000000000</v>
      </c>
      <c r="F1016" s="4">
        <v>44295</v>
      </c>
      <c r="G1016">
        <f t="shared" si="46"/>
        <v>2021</v>
      </c>
      <c r="H1016" t="s">
        <v>33</v>
      </c>
      <c r="I1016" t="s">
        <v>52</v>
      </c>
      <c r="J1016" t="s">
        <v>53</v>
      </c>
      <c r="K1016" t="s">
        <v>40</v>
      </c>
      <c r="L1016">
        <v>2019</v>
      </c>
      <c r="M1016" t="s">
        <v>146</v>
      </c>
      <c r="N1016" t="str" cm="1">
        <f t="array" ref="N1016">_xlfn.IFS(RIGHT(M1016,1)="B",SUBSTITUTE(M1016,"B","000000000"),RIGHT(M1016,1)="M",SUBSTITUTE(M1016,"M","000000"))</f>
        <v>$1000000000</v>
      </c>
      <c r="O1016" s="1" t="str">
        <f t="shared" si="47"/>
        <v>1000000000</v>
      </c>
      <c r="P1016" s="10">
        <v>1000000000</v>
      </c>
      <c r="Q1016" t="s">
        <v>2894</v>
      </c>
      <c r="R1016" s="2" t="str" cm="1">
        <f t="array" ref="R1016:S1016">_xlfn.TEXTSPLIT(Q1016,",")</f>
        <v>Tiger Global Management</v>
      </c>
      <c r="S1016" s="2" t="str">
        <v xml:space="preserve"> Hedosophia</v>
      </c>
      <c r="T1016" s="2"/>
      <c r="U1016" s="2"/>
    </row>
    <row r="1017" spans="1:21" x14ac:dyDescent="0.3">
      <c r="A1017" t="s">
        <v>2895</v>
      </c>
      <c r="B1017">
        <v>1</v>
      </c>
      <c r="C1017" t="s">
        <v>146</v>
      </c>
      <c r="D1017" t="str">
        <f t="shared" si="45"/>
        <v>1000000000</v>
      </c>
      <c r="E1017" s="2">
        <v>1000000000</v>
      </c>
      <c r="F1017" s="4">
        <v>44237</v>
      </c>
      <c r="G1017">
        <f t="shared" si="46"/>
        <v>2021</v>
      </c>
      <c r="H1017" t="s">
        <v>27</v>
      </c>
      <c r="I1017" t="s">
        <v>587</v>
      </c>
      <c r="J1017" t="s">
        <v>22</v>
      </c>
      <c r="K1017" t="s">
        <v>23</v>
      </c>
      <c r="L1017">
        <v>2018</v>
      </c>
      <c r="M1017" t="s">
        <v>1303</v>
      </c>
      <c r="N1017" t="str" cm="1">
        <f t="array" ref="N1017">_xlfn.IFS(RIGHT(M1017,1)="B",SUBSTITUTE(M1017,"B","000000000"),RIGHT(M1017,1)="M",SUBSTITUTE(M1017,"M","000000"))</f>
        <v>$310000000</v>
      </c>
      <c r="O1017" s="1" t="str">
        <f t="shared" si="47"/>
        <v>310000000</v>
      </c>
      <c r="P1017" s="10">
        <v>310000000</v>
      </c>
      <c r="Q1017" t="s">
        <v>728</v>
      </c>
      <c r="R1017" s="2" t="str" cm="1">
        <f t="array" ref="R1017:T1017">_xlfn.TEXTSPLIT(Q1017,",")</f>
        <v>Speedinvest</v>
      </c>
      <c r="S1017" s="2" t="str">
        <v xml:space="preserve"> Valar Ventures</v>
      </c>
      <c r="T1017" s="2" t="str">
        <v xml:space="preserve"> Uniqa Ventures</v>
      </c>
      <c r="U1017" s="2"/>
    </row>
    <row r="1018" spans="1:21" x14ac:dyDescent="0.3">
      <c r="A1018" t="s">
        <v>2896</v>
      </c>
      <c r="B1018">
        <v>1</v>
      </c>
      <c r="C1018" t="s">
        <v>146</v>
      </c>
      <c r="D1018" t="str">
        <f t="shared" si="45"/>
        <v>1000000000</v>
      </c>
      <c r="E1018" s="2">
        <v>1000000000</v>
      </c>
      <c r="F1018" s="4">
        <v>44615</v>
      </c>
      <c r="G1018">
        <f t="shared" si="46"/>
        <v>2022</v>
      </c>
      <c r="H1018" t="s">
        <v>33</v>
      </c>
      <c r="I1018" t="s">
        <v>2897</v>
      </c>
      <c r="J1018" t="s">
        <v>2898</v>
      </c>
      <c r="K1018" t="s">
        <v>40</v>
      </c>
      <c r="L1018">
        <v>2019</v>
      </c>
      <c r="M1018" t="s">
        <v>2899</v>
      </c>
      <c r="N1018" t="str" cm="1">
        <f t="array" ref="N1018">_xlfn.IFS(RIGHT(M1018,1)="B",SUBSTITUTE(M1018,"B","000000000"),RIGHT(M1018,1)="M",SUBSTITUTE(M1018,"M","000000"))</f>
        <v>$416000000</v>
      </c>
      <c r="O1018" s="1" t="str">
        <f t="shared" si="47"/>
        <v>416000000</v>
      </c>
      <c r="P1018" s="10">
        <v>416000000</v>
      </c>
      <c r="Q1018" t="s">
        <v>2900</v>
      </c>
      <c r="R1018" s="2" t="str" cm="1">
        <f t="array" ref="R1018:T1018">_xlfn.TEXTSPLIT(Q1018,",")</f>
        <v>Fasanara Capital</v>
      </c>
      <c r="S1018" s="2" t="str">
        <v xml:space="preserve"> Tiger Global Management</v>
      </c>
      <c r="T1018" s="2" t="str">
        <v xml:space="preserve"> Baleen Capital</v>
      </c>
      <c r="U1018" s="2"/>
    </row>
    <row r="1019" spans="1:21" x14ac:dyDescent="0.3">
      <c r="A1019" t="s">
        <v>2901</v>
      </c>
      <c r="B1019">
        <v>1</v>
      </c>
      <c r="C1019" t="s">
        <v>146</v>
      </c>
      <c r="D1019" t="str">
        <f t="shared" si="45"/>
        <v>1000000000</v>
      </c>
      <c r="E1019" s="2">
        <v>1000000000</v>
      </c>
      <c r="F1019" s="4">
        <v>44601</v>
      </c>
      <c r="G1019">
        <f t="shared" si="46"/>
        <v>2022</v>
      </c>
      <c r="H1019" t="s">
        <v>57</v>
      </c>
      <c r="I1019" t="s">
        <v>2817</v>
      </c>
      <c r="J1019" t="s">
        <v>844</v>
      </c>
      <c r="K1019" t="s">
        <v>40</v>
      </c>
      <c r="L1019">
        <v>2009</v>
      </c>
      <c r="M1019" t="s">
        <v>2512</v>
      </c>
      <c r="N1019" t="str" cm="1">
        <f t="array" ref="N1019">_xlfn.IFS(RIGHT(M1019,1)="B",SUBSTITUTE(M1019,"B","000000000"),RIGHT(M1019,1)="M",SUBSTITUTE(M1019,"M","000000"))</f>
        <v>$273000000</v>
      </c>
      <c r="O1019" s="1" t="str">
        <f t="shared" si="47"/>
        <v>273000000</v>
      </c>
      <c r="P1019" s="10">
        <v>273000000</v>
      </c>
      <c r="Q1019" t="s">
        <v>2902</v>
      </c>
      <c r="R1019" s="2" t="str" cm="1">
        <f t="array" ref="R1019:T1019">_xlfn.TEXTSPLIT(Q1019,",")</f>
        <v>Atomico</v>
      </c>
      <c r="S1019" s="2" t="str">
        <v xml:space="preserve"> NGP Capital</v>
      </c>
      <c r="T1019" s="2" t="str">
        <v xml:space="preserve"> Google Ventures</v>
      </c>
      <c r="U1019" s="2"/>
    </row>
    <row r="1020" spans="1:21" x14ac:dyDescent="0.3">
      <c r="A1020" t="s">
        <v>2903</v>
      </c>
      <c r="B1020">
        <v>1</v>
      </c>
      <c r="C1020" t="s">
        <v>146</v>
      </c>
      <c r="D1020" t="str">
        <f t="shared" si="45"/>
        <v>1000000000</v>
      </c>
      <c r="E1020" s="2">
        <v>1000000000</v>
      </c>
      <c r="F1020" s="4">
        <v>44245</v>
      </c>
      <c r="G1020">
        <f t="shared" si="46"/>
        <v>2021</v>
      </c>
      <c r="H1020" t="s">
        <v>20</v>
      </c>
      <c r="I1020" t="s">
        <v>34</v>
      </c>
      <c r="J1020" t="s">
        <v>22</v>
      </c>
      <c r="K1020" t="s">
        <v>23</v>
      </c>
      <c r="L1020">
        <v>2011</v>
      </c>
      <c r="M1020" t="s">
        <v>1143</v>
      </c>
      <c r="N1020" t="str" cm="1">
        <f t="array" ref="N1020">_xlfn.IFS(RIGHT(M1020,1)="B",SUBSTITUTE(M1020,"B","000000000"),RIGHT(M1020,1)="M",SUBSTITUTE(M1020,"M","000000"))</f>
        <v>$127000000</v>
      </c>
      <c r="O1020" s="1" t="str">
        <f t="shared" si="47"/>
        <v>127000000</v>
      </c>
      <c r="P1020" s="10">
        <v>127000000</v>
      </c>
      <c r="Q1020" t="s">
        <v>2904</v>
      </c>
      <c r="R1020" s="2" t="str" cm="1">
        <f t="array" ref="R1020:T1020">_xlfn.TEXTSPLIT(Q1020,",")</f>
        <v>New Enterprise Associates</v>
      </c>
      <c r="S1020" s="2" t="str">
        <v xml:space="preserve"> Accel</v>
      </c>
      <c r="T1020" s="2" t="str">
        <v xml:space="preserve"> Bond</v>
      </c>
      <c r="U1020" s="2"/>
    </row>
    <row r="1021" spans="1:21" x14ac:dyDescent="0.3">
      <c r="A1021" t="s">
        <v>2905</v>
      </c>
      <c r="B1021">
        <v>1</v>
      </c>
      <c r="C1021" t="s">
        <v>146</v>
      </c>
      <c r="D1021" t="str">
        <f t="shared" si="45"/>
        <v>1000000000</v>
      </c>
      <c r="E1021" s="2">
        <v>1000000000</v>
      </c>
      <c r="F1021" s="4">
        <v>44432</v>
      </c>
      <c r="G1021">
        <f t="shared" si="46"/>
        <v>2021</v>
      </c>
      <c r="H1021" t="s">
        <v>12</v>
      </c>
      <c r="I1021" t="s">
        <v>157</v>
      </c>
      <c r="J1021" t="s">
        <v>22</v>
      </c>
      <c r="K1021" t="s">
        <v>23</v>
      </c>
      <c r="L1021">
        <v>2015</v>
      </c>
      <c r="M1021" t="s">
        <v>1055</v>
      </c>
      <c r="N1021" t="str" cm="1">
        <f t="array" ref="N1021">_xlfn.IFS(RIGHT(M1021,1)="B",SUBSTITUTE(M1021,"B","000000000"),RIGHT(M1021,1)="M",SUBSTITUTE(M1021,"M","000000"))</f>
        <v>$328000000</v>
      </c>
      <c r="O1021" s="1" t="str">
        <f t="shared" si="47"/>
        <v>328000000</v>
      </c>
      <c r="P1021" s="10">
        <v>328000000</v>
      </c>
      <c r="Q1021" t="s">
        <v>2906</v>
      </c>
      <c r="R1021" s="2" t="str" cm="1">
        <f t="array" ref="R1021:T1021">_xlfn.TEXTSPLIT(Q1021,",")</f>
        <v>Andreessen Horowitz</v>
      </c>
      <c r="S1021" s="2" t="str">
        <v xml:space="preserve"> Homebrew</v>
      </c>
      <c r="T1021" s="2" t="str">
        <v xml:space="preserve"> Point72 Ventures</v>
      </c>
      <c r="U1021" s="2"/>
    </row>
    <row r="1022" spans="1:21" x14ac:dyDescent="0.3">
      <c r="A1022" t="s">
        <v>2907</v>
      </c>
      <c r="B1022">
        <v>1</v>
      </c>
      <c r="C1022" t="s">
        <v>146</v>
      </c>
      <c r="D1022" t="str">
        <f t="shared" si="45"/>
        <v>1000000000</v>
      </c>
      <c r="E1022" s="2">
        <v>1000000000</v>
      </c>
      <c r="F1022" s="4">
        <v>44322</v>
      </c>
      <c r="G1022">
        <f t="shared" si="46"/>
        <v>2021</v>
      </c>
      <c r="H1022" t="s">
        <v>12</v>
      </c>
      <c r="I1022" t="s">
        <v>391</v>
      </c>
      <c r="J1022" t="s">
        <v>392</v>
      </c>
      <c r="K1022" t="s">
        <v>40</v>
      </c>
      <c r="L1022">
        <v>2014</v>
      </c>
      <c r="M1022" t="s">
        <v>1756</v>
      </c>
      <c r="N1022" t="str" cm="1">
        <f t="array" ref="N1022">_xlfn.IFS(RIGHT(M1022,1)="B",SUBSTITUTE(M1022,"B","000000000"),RIGHT(M1022,1)="M",SUBSTITUTE(M1022,"M","000000"))</f>
        <v>$545000000</v>
      </c>
      <c r="O1022" s="1" t="str">
        <f t="shared" si="47"/>
        <v>545000000</v>
      </c>
      <c r="P1022" s="10">
        <v>545000000</v>
      </c>
      <c r="Q1022" t="s">
        <v>2908</v>
      </c>
      <c r="R1022" s="2" t="str" cm="1">
        <f t="array" ref="R1022:T1022">_xlfn.TEXTSPLIT(Q1022,",")</f>
        <v>Griffin Gaming Partners</v>
      </c>
      <c r="S1022" s="2" t="str">
        <v xml:space="preserve"> Andreessen Horowitz</v>
      </c>
      <c r="T1022" s="2" t="str">
        <v xml:space="preserve"> Battery Ventures</v>
      </c>
      <c r="U1022" s="2"/>
    </row>
    <row r="1023" spans="1:21" x14ac:dyDescent="0.3">
      <c r="A1023" t="s">
        <v>2909</v>
      </c>
      <c r="B1023">
        <v>1</v>
      </c>
      <c r="C1023" t="s">
        <v>146</v>
      </c>
      <c r="D1023" t="str">
        <f t="shared" si="45"/>
        <v>1000000000</v>
      </c>
      <c r="E1023" s="2">
        <v>1000000000</v>
      </c>
      <c r="F1023" s="4">
        <v>44376</v>
      </c>
      <c r="G1023">
        <f t="shared" si="46"/>
        <v>2021</v>
      </c>
      <c r="H1023" t="s">
        <v>57</v>
      </c>
      <c r="I1023" t="s">
        <v>304</v>
      </c>
      <c r="J1023" t="s">
        <v>22</v>
      </c>
      <c r="K1023" t="s">
        <v>23</v>
      </c>
      <c r="L1023">
        <v>2014</v>
      </c>
      <c r="M1023" t="s">
        <v>1363</v>
      </c>
      <c r="N1023" t="str" cm="1">
        <f t="array" ref="N1023">_xlfn.IFS(RIGHT(M1023,1)="B",SUBSTITUTE(M1023,"B","000000000"),RIGHT(M1023,1)="M",SUBSTITUTE(M1023,"M","000000"))</f>
        <v>$331000000</v>
      </c>
      <c r="O1023" s="1" t="str">
        <f t="shared" si="47"/>
        <v>331000000</v>
      </c>
      <c r="P1023" s="10">
        <v>331000000</v>
      </c>
      <c r="Q1023" t="s">
        <v>2910</v>
      </c>
      <c r="R1023" s="2" t="str" cm="1">
        <f t="array" ref="R1023:T1023">_xlfn.TEXTSPLIT(Q1023,",")</f>
        <v>Hyde Park Venture Partners</v>
      </c>
      <c r="S1023" s="2" t="str">
        <v xml:space="preserve"> FundersClub</v>
      </c>
      <c r="T1023" s="2" t="str">
        <v xml:space="preserve"> Bain Capital Ventures</v>
      </c>
      <c r="U1023" s="2"/>
    </row>
    <row r="1024" spans="1:21" x14ac:dyDescent="0.3">
      <c r="A1024" t="s">
        <v>2911</v>
      </c>
      <c r="B1024">
        <v>1</v>
      </c>
      <c r="C1024" t="s">
        <v>146</v>
      </c>
      <c r="D1024" t="str">
        <f t="shared" si="45"/>
        <v>1000000000</v>
      </c>
      <c r="E1024" s="2">
        <v>1000000000</v>
      </c>
      <c r="F1024" s="4">
        <v>44349</v>
      </c>
      <c r="G1024">
        <f t="shared" si="46"/>
        <v>2021</v>
      </c>
      <c r="H1024" t="s">
        <v>57</v>
      </c>
      <c r="I1024" t="s">
        <v>34</v>
      </c>
      <c r="J1024" t="s">
        <v>22</v>
      </c>
      <c r="K1024" t="s">
        <v>23</v>
      </c>
      <c r="L1024">
        <v>2013</v>
      </c>
      <c r="M1024" t="s">
        <v>802</v>
      </c>
      <c r="N1024" t="str" cm="1">
        <f t="array" ref="N1024">_xlfn.IFS(RIGHT(M1024,1)="B",SUBSTITUTE(M1024,"B","000000000"),RIGHT(M1024,1)="M",SUBSTITUTE(M1024,"M","000000"))</f>
        <v>$154000000</v>
      </c>
      <c r="O1024" s="1" t="str">
        <f t="shared" si="47"/>
        <v>154000000</v>
      </c>
      <c r="P1024" s="10">
        <v>154000000</v>
      </c>
      <c r="Q1024" t="s">
        <v>2912</v>
      </c>
      <c r="R1024" s="2" t="str" cm="1">
        <f t="array" ref="R1024:T1024">_xlfn.TEXTSPLIT(Q1024,",")</f>
        <v>Version One Ventures</v>
      </c>
      <c r="S1024" s="2" t="str">
        <v xml:space="preserve"> Uncork Capital</v>
      </c>
      <c r="T1024" s="2" t="str">
        <v xml:space="preserve"> Bessemer Venture Partners</v>
      </c>
      <c r="U1024" s="2"/>
    </row>
    <row r="1025" spans="1:21" x14ac:dyDescent="0.3">
      <c r="A1025" t="s">
        <v>2913</v>
      </c>
      <c r="B1025">
        <v>1</v>
      </c>
      <c r="C1025" t="s">
        <v>146</v>
      </c>
      <c r="D1025" t="str">
        <f t="shared" si="45"/>
        <v>1000000000</v>
      </c>
      <c r="E1025" s="2">
        <v>1000000000</v>
      </c>
      <c r="F1025" s="4">
        <v>44222</v>
      </c>
      <c r="G1025">
        <f t="shared" si="46"/>
        <v>2021</v>
      </c>
      <c r="H1025" t="s">
        <v>33</v>
      </c>
      <c r="I1025" t="s">
        <v>587</v>
      </c>
      <c r="J1025" t="s">
        <v>22</v>
      </c>
      <c r="K1025" t="s">
        <v>23</v>
      </c>
      <c r="L1025">
        <v>2018</v>
      </c>
      <c r="M1025" t="s">
        <v>1936</v>
      </c>
      <c r="N1025" t="str" cm="1">
        <f t="array" ref="N1025">_xlfn.IFS(RIGHT(M1025,1)="B",SUBSTITUTE(M1025,"B","000000000"),RIGHT(M1025,1)="M",SUBSTITUTE(M1025,"M","000000"))</f>
        <v>$163000000</v>
      </c>
      <c r="O1025" s="1" t="str">
        <f t="shared" si="47"/>
        <v>163000000</v>
      </c>
      <c r="P1025" s="10">
        <v>163000000</v>
      </c>
      <c r="Q1025" t="s">
        <v>2914</v>
      </c>
      <c r="R1025" s="2" t="str" cm="1">
        <f t="array" ref="R1025:T1025">_xlfn.TEXTSPLIT(Q1025,",")</f>
        <v>GreatPoint Ventures</v>
      </c>
      <c r="S1025" s="2" t="str">
        <v xml:space="preserve"> Tiger Global Management</v>
      </c>
      <c r="T1025" s="2" t="str">
        <v xml:space="preserve"> Menlo Ventures</v>
      </c>
      <c r="U1025" s="2"/>
    </row>
    <row r="1026" spans="1:21" x14ac:dyDescent="0.3">
      <c r="A1026" t="s">
        <v>2915</v>
      </c>
      <c r="B1026">
        <v>1</v>
      </c>
      <c r="C1026" t="s">
        <v>146</v>
      </c>
      <c r="D1026" t="str">
        <f t="shared" si="45"/>
        <v>1000000000</v>
      </c>
      <c r="E1026" s="2">
        <v>1000000000</v>
      </c>
      <c r="F1026" s="4">
        <v>44308</v>
      </c>
      <c r="G1026">
        <f t="shared" si="46"/>
        <v>2021</v>
      </c>
      <c r="H1026" t="s">
        <v>12</v>
      </c>
      <c r="I1026" t="s">
        <v>34</v>
      </c>
      <c r="J1026" t="s">
        <v>22</v>
      </c>
      <c r="K1026" t="s">
        <v>23</v>
      </c>
      <c r="L1026">
        <v>2011</v>
      </c>
      <c r="M1026" t="s">
        <v>2242</v>
      </c>
      <c r="N1026" t="str" cm="1">
        <f t="array" ref="N1026">_xlfn.IFS(RIGHT(M1026,1)="B",SUBSTITUTE(M1026,"B","000000000"),RIGHT(M1026,1)="M",SUBSTITUTE(M1026,"M","000000"))</f>
        <v>$157000000</v>
      </c>
      <c r="O1026" s="1" t="str">
        <f t="shared" si="47"/>
        <v>157000000</v>
      </c>
      <c r="P1026" s="10">
        <v>157000000</v>
      </c>
      <c r="Q1026" t="s">
        <v>2916</v>
      </c>
      <c r="R1026" s="2" t="str" cm="1">
        <f t="array" ref="R1026:T1026">_xlfn.TEXTSPLIT(Q1026,",")</f>
        <v>Union Square Ventures</v>
      </c>
      <c r="S1026" s="2" t="str">
        <v xml:space="preserve"> Insight Partners</v>
      </c>
      <c r="T1026" s="2" t="str">
        <v xml:space="preserve"> Spark Capital</v>
      </c>
      <c r="U1026" s="2"/>
    </row>
    <row r="1027" spans="1:21" x14ac:dyDescent="0.3">
      <c r="A1027" t="s">
        <v>2917</v>
      </c>
      <c r="B1027">
        <v>1</v>
      </c>
      <c r="C1027" t="s">
        <v>146</v>
      </c>
      <c r="D1027" t="str">
        <f t="shared" ref="D1027:D1075" si="48">SUBSTITUTE(RIGHT(C1027,LEN(C1027)-1),"B","000000000")</f>
        <v>1000000000</v>
      </c>
      <c r="E1027" s="2">
        <v>1000000000</v>
      </c>
      <c r="F1027" s="4">
        <v>44252</v>
      </c>
      <c r="G1027">
        <f t="shared" ref="G1027:G1075" si="49">YEAR(F1027)</f>
        <v>2021</v>
      </c>
      <c r="H1027" t="s">
        <v>57</v>
      </c>
      <c r="I1027" t="s">
        <v>317</v>
      </c>
      <c r="J1027" t="s">
        <v>22</v>
      </c>
      <c r="K1027" t="s">
        <v>23</v>
      </c>
      <c r="L1027">
        <v>2014</v>
      </c>
      <c r="M1027" t="s">
        <v>1220</v>
      </c>
      <c r="N1027" t="str" cm="1">
        <f t="array" ref="N1027">_xlfn.IFS(RIGHT(M1027,1)="B",SUBSTITUTE(M1027,"B","000000000"),RIGHT(M1027,1)="M",SUBSTITUTE(M1027,"M","000000"))</f>
        <v>$340000000</v>
      </c>
      <c r="O1027" s="1" t="str">
        <f t="shared" ref="O1027:O1075" si="50">IFERROR(RIGHT(N1027,(LEN(N1027))-1),"unknown")</f>
        <v>340000000</v>
      </c>
      <c r="P1027" s="10">
        <v>340000000</v>
      </c>
      <c r="Q1027" t="s">
        <v>2918</v>
      </c>
      <c r="R1027" s="2" t="str" cm="1">
        <f t="array" ref="R1027:U1027">_xlfn.TEXTSPLIT(Q1027,",")</f>
        <v>Andreessen Horowitz</v>
      </c>
      <c r="S1027" s="2" t="str">
        <v xml:space="preserve"> Andreessen Horowitz</v>
      </c>
      <c r="T1027" s="2" t="str">
        <v xml:space="preserve"> Institutional Venture Partners</v>
      </c>
      <c r="U1027" s="2" t="str">
        <v xml:space="preserve"> Accel</v>
      </c>
    </row>
    <row r="1028" spans="1:21" x14ac:dyDescent="0.3">
      <c r="A1028" t="s">
        <v>2919</v>
      </c>
      <c r="B1028">
        <v>1</v>
      </c>
      <c r="C1028" t="s">
        <v>146</v>
      </c>
      <c r="D1028" t="str">
        <f t="shared" si="48"/>
        <v>1000000000</v>
      </c>
      <c r="E1028" s="2">
        <v>1000000000</v>
      </c>
      <c r="F1028" s="4">
        <v>44528</v>
      </c>
      <c r="G1028">
        <f t="shared" si="49"/>
        <v>2021</v>
      </c>
      <c r="H1028" t="s">
        <v>33</v>
      </c>
      <c r="I1028" t="s">
        <v>88</v>
      </c>
      <c r="J1028" t="s">
        <v>89</v>
      </c>
      <c r="K1028" t="s">
        <v>15</v>
      </c>
      <c r="L1028">
        <v>2015</v>
      </c>
      <c r="M1028" t="s">
        <v>1901</v>
      </c>
      <c r="N1028" t="str" cm="1">
        <f t="array" ref="N1028">_xlfn.IFS(RIGHT(M1028,1)="B",SUBSTITUTE(M1028,"B","000000000"),RIGHT(M1028,1)="M",SUBSTITUTE(M1028,"M","000000"))</f>
        <v>$249000000</v>
      </c>
      <c r="O1028" s="1" t="str">
        <f t="shared" si="50"/>
        <v>249000000</v>
      </c>
      <c r="P1028" s="10">
        <v>249000000</v>
      </c>
      <c r="Q1028" t="s">
        <v>2920</v>
      </c>
      <c r="R1028" s="2" t="str" cm="1">
        <f t="array" ref="R1028:T1028">_xlfn.TEXTSPLIT(Q1028,",")</f>
        <v>Gunosy Capital</v>
      </c>
      <c r="S1028" s="2" t="str">
        <v xml:space="preserve"> Blume Ventures</v>
      </c>
      <c r="T1028" s="2" t="str">
        <v xml:space="preserve"> Das Capital</v>
      </c>
      <c r="U1028" s="2"/>
    </row>
    <row r="1029" spans="1:21" x14ac:dyDescent="0.3">
      <c r="A1029" t="s">
        <v>2921</v>
      </c>
      <c r="B1029">
        <v>1</v>
      </c>
      <c r="C1029" t="s">
        <v>146</v>
      </c>
      <c r="D1029" t="str">
        <f t="shared" si="48"/>
        <v>1000000000</v>
      </c>
      <c r="E1029" s="2">
        <v>1000000000</v>
      </c>
      <c r="F1029" s="4">
        <v>44371</v>
      </c>
      <c r="G1029">
        <f t="shared" si="49"/>
        <v>2021</v>
      </c>
      <c r="H1029" t="s">
        <v>33</v>
      </c>
      <c r="I1029" t="s">
        <v>133</v>
      </c>
      <c r="J1029" t="s">
        <v>22</v>
      </c>
      <c r="K1029" t="s">
        <v>23</v>
      </c>
      <c r="L1029">
        <v>2012</v>
      </c>
      <c r="M1029" t="s">
        <v>1821</v>
      </c>
      <c r="N1029" t="str" cm="1">
        <f t="array" ref="N1029">_xlfn.IFS(RIGHT(M1029,1)="B",SUBSTITUTE(M1029,"B","000000000"),RIGHT(M1029,1)="M",SUBSTITUTE(M1029,"M","000000"))</f>
        <v>$161000000</v>
      </c>
      <c r="O1029" s="1" t="str">
        <f t="shared" si="50"/>
        <v>161000000</v>
      </c>
      <c r="P1029" s="10">
        <v>161000000</v>
      </c>
      <c r="Q1029" t="s">
        <v>2922</v>
      </c>
      <c r="R1029" s="2" t="str" cm="1">
        <f t="array" ref="R1029:T1029">_xlfn.TEXTSPLIT(Q1029,",")</f>
        <v>Javelin Venture Partners</v>
      </c>
      <c r="S1029" s="2" t="str">
        <v xml:space="preserve"> TTV Capital</v>
      </c>
      <c r="T1029" s="2" t="str">
        <v xml:space="preserve"> Peterson Ventures</v>
      </c>
      <c r="U1029" s="2"/>
    </row>
    <row r="1030" spans="1:21" x14ac:dyDescent="0.3">
      <c r="A1030" t="s">
        <v>2923</v>
      </c>
      <c r="B1030">
        <v>1</v>
      </c>
      <c r="C1030" t="s">
        <v>146</v>
      </c>
      <c r="D1030" t="str">
        <f t="shared" si="48"/>
        <v>1000000000</v>
      </c>
      <c r="E1030" s="2">
        <v>1000000000</v>
      </c>
      <c r="F1030" s="4">
        <v>42528</v>
      </c>
      <c r="G1030">
        <f t="shared" si="49"/>
        <v>2016</v>
      </c>
      <c r="H1030" t="s">
        <v>45</v>
      </c>
      <c r="I1030" t="s">
        <v>304</v>
      </c>
      <c r="J1030" t="s">
        <v>22</v>
      </c>
      <c r="K1030" t="s">
        <v>23</v>
      </c>
      <c r="L1030">
        <v>2003</v>
      </c>
      <c r="M1030" t="s">
        <v>1440</v>
      </c>
      <c r="N1030" t="str" cm="1">
        <f t="array" ref="N1030">_xlfn.IFS(RIGHT(M1030,1)="B",SUBSTITUTE(M1030,"B","000000000"),RIGHT(M1030,1)="M",SUBSTITUTE(M1030,"M","000000"))</f>
        <v>$255000000</v>
      </c>
      <c r="O1030" s="1" t="str">
        <f t="shared" si="50"/>
        <v>255000000</v>
      </c>
      <c r="P1030" s="10">
        <v>255000000</v>
      </c>
      <c r="Q1030" t="s">
        <v>2924</v>
      </c>
      <c r="R1030" s="2" t="str" cm="1">
        <f t="array" ref="R1030:T1030">_xlfn.TEXTSPLIT(Q1030,",")</f>
        <v>Goldman Sachs</v>
      </c>
      <c r="S1030" s="2" t="str">
        <v xml:space="preserve"> Insights Venture Partners</v>
      </c>
      <c r="T1030" s="2" t="str">
        <v xml:space="preserve"> Pritzker Group Venture Capital</v>
      </c>
      <c r="U1030" s="2"/>
    </row>
    <row r="1031" spans="1:21" x14ac:dyDescent="0.3">
      <c r="A1031" t="s">
        <v>2925</v>
      </c>
      <c r="B1031">
        <v>1</v>
      </c>
      <c r="C1031" t="s">
        <v>146</v>
      </c>
      <c r="D1031" t="str">
        <f t="shared" si="48"/>
        <v>1000000000</v>
      </c>
      <c r="E1031" s="2">
        <v>1000000000</v>
      </c>
      <c r="F1031" s="4">
        <v>44543</v>
      </c>
      <c r="G1031">
        <f t="shared" si="49"/>
        <v>2021</v>
      </c>
      <c r="H1031" t="s">
        <v>45</v>
      </c>
      <c r="I1031" t="s">
        <v>292</v>
      </c>
      <c r="J1031" t="s">
        <v>22</v>
      </c>
      <c r="K1031" t="s">
        <v>23</v>
      </c>
      <c r="L1031">
        <v>2006</v>
      </c>
      <c r="M1031" t="s">
        <v>549</v>
      </c>
      <c r="N1031" t="str" cm="1">
        <f t="array" ref="N1031">_xlfn.IFS(RIGHT(M1031,1)="B",SUBSTITUTE(M1031,"B","000000000"),RIGHT(M1031,1)="M",SUBSTITUTE(M1031,"M","000000"))</f>
        <v>$371000000</v>
      </c>
      <c r="O1031" s="1" t="str">
        <f t="shared" si="50"/>
        <v>371000000</v>
      </c>
      <c r="P1031" s="10">
        <v>371000000</v>
      </c>
      <c r="Q1031" t="s">
        <v>2926</v>
      </c>
      <c r="R1031" s="2" t="str" cm="1">
        <f t="array" ref="R1031:T1031">_xlfn.TEXTSPLIT(Q1031,",")</f>
        <v>Andreessen Horowitz</v>
      </c>
      <c r="S1031" s="2" t="str">
        <v xml:space="preserve"> Triangle Peak Partners</v>
      </c>
      <c r="T1031" s="2" t="str">
        <v xml:space="preserve"> Ignition Partners</v>
      </c>
      <c r="U1031" s="2"/>
    </row>
    <row r="1032" spans="1:21" x14ac:dyDescent="0.3">
      <c r="A1032" t="s">
        <v>2927</v>
      </c>
      <c r="B1032">
        <v>1</v>
      </c>
      <c r="C1032" t="s">
        <v>146</v>
      </c>
      <c r="D1032" t="str">
        <f t="shared" si="48"/>
        <v>1000000000</v>
      </c>
      <c r="E1032" s="2">
        <v>1000000000</v>
      </c>
      <c r="F1032" s="4">
        <v>44417</v>
      </c>
      <c r="G1032">
        <f t="shared" si="49"/>
        <v>2021</v>
      </c>
      <c r="H1032" t="s">
        <v>12</v>
      </c>
      <c r="I1032" t="s">
        <v>342</v>
      </c>
      <c r="J1032" t="s">
        <v>22</v>
      </c>
      <c r="K1032" t="s">
        <v>23</v>
      </c>
      <c r="L1032">
        <v>2019</v>
      </c>
      <c r="M1032" t="s">
        <v>2729</v>
      </c>
      <c r="N1032" t="str" cm="1">
        <f t="array" ref="N1032">_xlfn.IFS(RIGHT(M1032,1)="B",SUBSTITUTE(M1032,"B","000000000"),RIGHT(M1032,1)="M",SUBSTITUTE(M1032,"M","000000"))</f>
        <v>$135000000</v>
      </c>
      <c r="O1032" s="1" t="str">
        <f t="shared" si="50"/>
        <v>135000000</v>
      </c>
      <c r="P1032" s="10">
        <v>135000000</v>
      </c>
      <c r="Q1032" t="s">
        <v>2678</v>
      </c>
      <c r="R1032" s="2" t="str" cm="1">
        <f t="array" ref="R1032:T1032">_xlfn.TEXTSPLIT(Q1032,",")</f>
        <v>Greylock Partners</v>
      </c>
      <c r="S1032" s="2" t="str">
        <v xml:space="preserve"> Google Ventures</v>
      </c>
      <c r="T1032" s="2" t="str">
        <v xml:space="preserve"> BlackRock</v>
      </c>
      <c r="U1032" s="2"/>
    </row>
    <row r="1033" spans="1:21" x14ac:dyDescent="0.3">
      <c r="A1033" t="s">
        <v>2928</v>
      </c>
      <c r="B1033">
        <v>1</v>
      </c>
      <c r="C1033" t="s">
        <v>146</v>
      </c>
      <c r="D1033" t="str">
        <f t="shared" si="48"/>
        <v>1000000000</v>
      </c>
      <c r="E1033" s="2">
        <v>1000000000</v>
      </c>
      <c r="F1033" s="4">
        <v>44476</v>
      </c>
      <c r="G1033">
        <f t="shared" si="49"/>
        <v>2021</v>
      </c>
      <c r="H1033" t="s">
        <v>45</v>
      </c>
      <c r="I1033" t="s">
        <v>1072</v>
      </c>
      <c r="J1033" t="s">
        <v>22</v>
      </c>
      <c r="K1033" t="s">
        <v>23</v>
      </c>
      <c r="L1033">
        <v>2017</v>
      </c>
      <c r="M1033" t="s">
        <v>1596</v>
      </c>
      <c r="N1033" t="str" cm="1">
        <f t="array" ref="N1033">_xlfn.IFS(RIGHT(M1033,1)="B",SUBSTITUTE(M1033,"B","000000000"),RIGHT(M1033,1)="M",SUBSTITUTE(M1033,"M","000000"))</f>
        <v>$172000000</v>
      </c>
      <c r="O1033" s="1" t="str">
        <f t="shared" si="50"/>
        <v>172000000</v>
      </c>
      <c r="P1033" s="10">
        <v>172000000</v>
      </c>
      <c r="Q1033" t="s">
        <v>2929</v>
      </c>
      <c r="R1033" s="2" t="str" cm="1">
        <f t="array" ref="R1033:T1033">_xlfn.TEXTSPLIT(Q1033,",")</f>
        <v>True Ventures</v>
      </c>
      <c r="S1033" s="2" t="str">
        <v xml:space="preserve"> Altimeter Capital</v>
      </c>
      <c r="T1033" s="2" t="str">
        <v xml:space="preserve"> Redpoint Ventures</v>
      </c>
      <c r="U1033" s="2"/>
    </row>
    <row r="1034" spans="1:21" x14ac:dyDescent="0.3">
      <c r="A1034" t="s">
        <v>2930</v>
      </c>
      <c r="B1034">
        <v>1</v>
      </c>
      <c r="C1034" t="s">
        <v>146</v>
      </c>
      <c r="D1034" t="str">
        <f t="shared" si="48"/>
        <v>1000000000</v>
      </c>
      <c r="E1034" s="2">
        <v>1000000000</v>
      </c>
      <c r="F1034" s="4">
        <v>43223</v>
      </c>
      <c r="G1034">
        <f t="shared" si="49"/>
        <v>2018</v>
      </c>
      <c r="H1034" t="s">
        <v>12</v>
      </c>
      <c r="I1034" t="s">
        <v>278</v>
      </c>
      <c r="J1034" t="s">
        <v>22</v>
      </c>
      <c r="K1034" t="s">
        <v>23</v>
      </c>
      <c r="L1034">
        <v>2005</v>
      </c>
      <c r="M1034" t="s">
        <v>2205</v>
      </c>
      <c r="N1034" t="str" cm="1">
        <f t="array" ref="N1034">_xlfn.IFS(RIGHT(M1034,1)="B",SUBSTITUTE(M1034,"B","000000000"),RIGHT(M1034,1)="M",SUBSTITUTE(M1034,"M","000000"))</f>
        <v>$215000000</v>
      </c>
      <c r="O1034" s="1" t="str">
        <f t="shared" si="50"/>
        <v>215000000</v>
      </c>
      <c r="P1034" s="10">
        <v>215000000</v>
      </c>
      <c r="Q1034" t="s">
        <v>2931</v>
      </c>
      <c r="R1034" s="2" t="str" cm="1">
        <f t="array" ref="R1034:T1034">_xlfn.TEXTSPLIT(Q1034,",")</f>
        <v>Tencent Holdings</v>
      </c>
      <c r="S1034" s="2" t="str">
        <v xml:space="preserve"> Walden Venture Capital</v>
      </c>
      <c r="T1034" s="2" t="str">
        <v xml:space="preserve"> Global Catalyst Partnera</v>
      </c>
      <c r="U1034" s="2"/>
    </row>
    <row r="1035" spans="1:21" x14ac:dyDescent="0.3">
      <c r="A1035" t="s">
        <v>2932</v>
      </c>
      <c r="B1035">
        <v>1</v>
      </c>
      <c r="C1035" t="s">
        <v>146</v>
      </c>
      <c r="D1035" t="str">
        <f t="shared" si="48"/>
        <v>1000000000</v>
      </c>
      <c r="E1035" s="2">
        <v>1000000000</v>
      </c>
      <c r="F1035" s="4">
        <v>44223</v>
      </c>
      <c r="G1035">
        <f t="shared" si="49"/>
        <v>2021</v>
      </c>
      <c r="H1035" t="s">
        <v>45</v>
      </c>
      <c r="I1035" t="s">
        <v>289</v>
      </c>
      <c r="J1035" t="s">
        <v>22</v>
      </c>
      <c r="K1035" t="s">
        <v>23</v>
      </c>
      <c r="L1035">
        <v>2006</v>
      </c>
      <c r="M1035" t="s">
        <v>2933</v>
      </c>
      <c r="N1035" t="str" cm="1">
        <f t="array" ref="N1035">_xlfn.IFS(RIGHT(M1035,1)="B",SUBSTITUTE(M1035,"B","000000000"),RIGHT(M1035,1)="M",SUBSTITUTE(M1035,"M","000000"))</f>
        <v>$114000000</v>
      </c>
      <c r="O1035" s="1" t="str">
        <f t="shared" si="50"/>
        <v>114000000</v>
      </c>
      <c r="P1035" s="10">
        <v>114000000</v>
      </c>
      <c r="Q1035" t="s">
        <v>2934</v>
      </c>
      <c r="R1035" s="2" t="str" cm="1">
        <f t="array" ref="R1035:T1035">_xlfn.TEXTSPLIT(Q1035,",")</f>
        <v>Storm Ventures</v>
      </c>
      <c r="S1035" s="2" t="str">
        <v xml:space="preserve"> DFJ DragonFund</v>
      </c>
      <c r="T1035" s="2" t="str">
        <v xml:space="preserve"> New Enterprise Associates</v>
      </c>
      <c r="U1035" s="2"/>
    </row>
    <row r="1036" spans="1:21" x14ac:dyDescent="0.3">
      <c r="A1036" t="s">
        <v>2935</v>
      </c>
      <c r="B1036">
        <v>1</v>
      </c>
      <c r="C1036" t="s">
        <v>146</v>
      </c>
      <c r="D1036" t="str">
        <f t="shared" si="48"/>
        <v>1000000000</v>
      </c>
      <c r="E1036" s="2">
        <v>1000000000</v>
      </c>
      <c r="F1036" s="4">
        <v>44244</v>
      </c>
      <c r="G1036">
        <f t="shared" si="49"/>
        <v>2021</v>
      </c>
      <c r="H1036" t="s">
        <v>12</v>
      </c>
      <c r="I1036" t="s">
        <v>34</v>
      </c>
      <c r="J1036" t="s">
        <v>22</v>
      </c>
      <c r="K1036" t="s">
        <v>23</v>
      </c>
      <c r="L1036">
        <v>2017</v>
      </c>
      <c r="M1036" t="s">
        <v>2845</v>
      </c>
      <c r="N1036" t="str" cm="1">
        <f t="array" ref="N1036">_xlfn.IFS(RIGHT(M1036,1)="B",SUBSTITUTE(M1036,"B","000000000"),RIGHT(M1036,1)="M",SUBSTITUTE(M1036,"M","000000"))</f>
        <v>$239000000</v>
      </c>
      <c r="O1036" s="1" t="str">
        <f t="shared" si="50"/>
        <v>239000000</v>
      </c>
      <c r="P1036" s="10">
        <v>239000000</v>
      </c>
      <c r="Q1036" t="s">
        <v>2936</v>
      </c>
      <c r="R1036" s="2" t="str" cm="1">
        <f t="array" ref="R1036:T1036">_xlfn.TEXTSPLIT(Q1036,",")</f>
        <v>CRV</v>
      </c>
      <c r="S1036" s="2" t="str">
        <v xml:space="preserve"> Y Combinator</v>
      </c>
      <c r="T1036" s="2" t="str">
        <v xml:space="preserve"> Initialized Capital</v>
      </c>
      <c r="U1036" s="2"/>
    </row>
    <row r="1037" spans="1:21" x14ac:dyDescent="0.3">
      <c r="A1037" t="s">
        <v>2937</v>
      </c>
      <c r="B1037">
        <v>1</v>
      </c>
      <c r="C1037" t="s">
        <v>146</v>
      </c>
      <c r="D1037" t="str">
        <f t="shared" si="48"/>
        <v>1000000000</v>
      </c>
      <c r="E1037" s="2">
        <v>1000000000</v>
      </c>
      <c r="F1037" s="4">
        <v>44518</v>
      </c>
      <c r="G1037">
        <f t="shared" si="49"/>
        <v>2021</v>
      </c>
      <c r="H1037" t="s">
        <v>252</v>
      </c>
      <c r="I1037" t="s">
        <v>34</v>
      </c>
      <c r="J1037" t="s">
        <v>22</v>
      </c>
      <c r="K1037" t="s">
        <v>23</v>
      </c>
      <c r="L1037">
        <v>2020</v>
      </c>
      <c r="M1037" t="s">
        <v>2784</v>
      </c>
      <c r="N1037" t="str" cm="1">
        <f t="array" ref="N1037">_xlfn.IFS(RIGHT(M1037,1)="B",SUBSTITUTE(M1037,"B","000000000"),RIGHT(M1037,1)="M",SUBSTITUTE(M1037,"M","000000"))</f>
        <v>$126000000</v>
      </c>
      <c r="O1037" s="1" t="str">
        <f t="shared" si="50"/>
        <v>126000000</v>
      </c>
      <c r="P1037" s="10">
        <v>126000000</v>
      </c>
      <c r="Q1037" t="s">
        <v>2938</v>
      </c>
      <c r="R1037" s="2" t="str" cm="1">
        <f t="array" ref="R1037:T1037">_xlfn.TEXTSPLIT(Q1037,",")</f>
        <v>Index Ventures</v>
      </c>
      <c r="S1037" s="2" t="str">
        <v xml:space="preserve"> Benchmark</v>
      </c>
      <c r="T1037" s="2" t="str">
        <v xml:space="preserve"> Thrive Capital</v>
      </c>
      <c r="U1037" s="2"/>
    </row>
    <row r="1038" spans="1:21" x14ac:dyDescent="0.3">
      <c r="A1038" t="s">
        <v>2939</v>
      </c>
      <c r="B1038">
        <v>1</v>
      </c>
      <c r="C1038" t="s">
        <v>146</v>
      </c>
      <c r="D1038" t="str">
        <f t="shared" si="48"/>
        <v>1000000000</v>
      </c>
      <c r="E1038" s="2">
        <v>1000000000</v>
      </c>
      <c r="F1038" s="4">
        <v>44480</v>
      </c>
      <c r="G1038">
        <f t="shared" si="49"/>
        <v>2021</v>
      </c>
      <c r="H1038" t="s">
        <v>33</v>
      </c>
      <c r="I1038" t="s">
        <v>2940</v>
      </c>
      <c r="J1038" t="s">
        <v>392</v>
      </c>
      <c r="K1038" t="s">
        <v>40</v>
      </c>
      <c r="L1038">
        <v>2016</v>
      </c>
      <c r="M1038" t="s">
        <v>995</v>
      </c>
      <c r="N1038" t="str" cm="1">
        <f t="array" ref="N1038">_xlfn.IFS(RIGHT(M1038,1)="B",SUBSTITUTE(M1038,"B","000000000"),RIGHT(M1038,1)="M",SUBSTITUTE(M1038,"M","000000"))</f>
        <v>$326000000</v>
      </c>
      <c r="O1038" s="1" t="str">
        <f t="shared" si="50"/>
        <v>326000000</v>
      </c>
      <c r="P1038" s="10">
        <v>326000000</v>
      </c>
      <c r="Q1038" t="s">
        <v>2941</v>
      </c>
      <c r="R1038" s="2" t="str" cm="1">
        <f t="array" ref="R1038:T1038">_xlfn.TEXTSPLIT(Q1038,",")</f>
        <v>Index Ventures</v>
      </c>
      <c r="S1038" s="2" t="str">
        <v xml:space="preserve"> IDInvest Partners</v>
      </c>
      <c r="T1038" s="2" t="str">
        <v xml:space="preserve"> Daphni</v>
      </c>
      <c r="U1038" s="2"/>
    </row>
    <row r="1039" spans="1:21" x14ac:dyDescent="0.3">
      <c r="A1039" t="s">
        <v>2942</v>
      </c>
      <c r="B1039">
        <v>1</v>
      </c>
      <c r="C1039" t="s">
        <v>146</v>
      </c>
      <c r="D1039" t="str">
        <f t="shared" si="48"/>
        <v>1000000000</v>
      </c>
      <c r="E1039" s="2">
        <v>1000000000</v>
      </c>
      <c r="F1039" s="4">
        <v>44643</v>
      </c>
      <c r="G1039">
        <f t="shared" si="49"/>
        <v>2022</v>
      </c>
      <c r="H1039" t="s">
        <v>265</v>
      </c>
      <c r="I1039" t="s">
        <v>2943</v>
      </c>
      <c r="J1039" t="s">
        <v>22</v>
      </c>
      <c r="K1039" t="s">
        <v>23</v>
      </c>
      <c r="L1039">
        <v>2009</v>
      </c>
      <c r="M1039" t="s">
        <v>174</v>
      </c>
      <c r="N1039" t="str" cm="1">
        <f t="array" ref="N1039">_xlfn.IFS(RIGHT(M1039,1)="B",SUBSTITUTE(M1039,"B","000000000"),RIGHT(M1039,1)="M",SUBSTITUTE(M1039,"M","000000"))</f>
        <v>$376000000</v>
      </c>
      <c r="O1039" s="1" t="str">
        <f t="shared" si="50"/>
        <v>376000000</v>
      </c>
      <c r="P1039" s="10">
        <v>376000000</v>
      </c>
      <c r="Q1039" t="s">
        <v>2944</v>
      </c>
      <c r="R1039" s="2" t="str" cm="1">
        <f t="array" ref="R1039:T1039">_xlfn.TEXTSPLIT(Q1039,",")</f>
        <v>Prime Movers Lab</v>
      </c>
      <c r="S1039" s="2" t="str">
        <v xml:space="preserve"> Khosla Ventures</v>
      </c>
      <c r="T1039" s="2" t="str">
        <v xml:space="preserve"> I Squared Capital</v>
      </c>
      <c r="U1039" s="2"/>
    </row>
    <row r="1040" spans="1:21" x14ac:dyDescent="0.3">
      <c r="A1040" t="s">
        <v>2945</v>
      </c>
      <c r="B1040">
        <v>1</v>
      </c>
      <c r="C1040" t="s">
        <v>146</v>
      </c>
      <c r="D1040" t="str">
        <f t="shared" si="48"/>
        <v>1000000000</v>
      </c>
      <c r="E1040" s="2">
        <v>1000000000</v>
      </c>
      <c r="F1040" s="4">
        <v>41880</v>
      </c>
      <c r="G1040">
        <f t="shared" si="49"/>
        <v>2014</v>
      </c>
      <c r="H1040" t="s">
        <v>27</v>
      </c>
      <c r="I1040" t="s">
        <v>587</v>
      </c>
      <c r="J1040" t="s">
        <v>22</v>
      </c>
      <c r="K1040" t="s">
        <v>23</v>
      </c>
      <c r="L1040">
        <v>2010</v>
      </c>
      <c r="M1040" t="s">
        <v>2216</v>
      </c>
      <c r="N1040" t="str" cm="1">
        <f t="array" ref="N1040">_xlfn.IFS(RIGHT(M1040,1)="B",SUBSTITUTE(M1040,"B","000000000"),RIGHT(M1040,1)="M",SUBSTITUTE(M1040,"M","000000"))</f>
        <v>$336000000</v>
      </c>
      <c r="O1040" s="1" t="str">
        <f t="shared" si="50"/>
        <v>336000000</v>
      </c>
      <c r="P1040" s="10">
        <v>336000000</v>
      </c>
      <c r="Q1040" t="s">
        <v>2946</v>
      </c>
      <c r="R1040" s="2" t="str" cm="1">
        <f t="array" ref="R1040:T1040">_xlfn.TEXTSPLIT(Q1040,",")</f>
        <v>Matrix Partners</v>
      </c>
      <c r="S1040" s="2" t="str">
        <v xml:space="preserve"> Passport Capital</v>
      </c>
      <c r="T1040" s="2" t="str">
        <v xml:space="preserve"> Rho Ventures</v>
      </c>
      <c r="U1040" s="2"/>
    </row>
    <row r="1041" spans="1:21" x14ac:dyDescent="0.3">
      <c r="A1041" t="s">
        <v>2947</v>
      </c>
      <c r="B1041">
        <v>1</v>
      </c>
      <c r="C1041" t="s">
        <v>146</v>
      </c>
      <c r="D1041" t="str">
        <f t="shared" si="48"/>
        <v>1000000000</v>
      </c>
      <c r="E1041" s="2">
        <v>1000000000</v>
      </c>
      <c r="F1041" s="4">
        <v>44321</v>
      </c>
      <c r="G1041">
        <f t="shared" si="49"/>
        <v>2021</v>
      </c>
      <c r="H1041" t="s">
        <v>12</v>
      </c>
      <c r="I1041" t="s">
        <v>349</v>
      </c>
      <c r="J1041" t="s">
        <v>285</v>
      </c>
      <c r="K1041" t="s">
        <v>23</v>
      </c>
      <c r="L1041">
        <v>2016</v>
      </c>
      <c r="M1041" t="s">
        <v>2019</v>
      </c>
      <c r="N1041" t="str" cm="1">
        <f t="array" ref="N1041">_xlfn.IFS(RIGHT(M1041,1)="B",SUBSTITUTE(M1041,"B","000000000"),RIGHT(M1041,1)="M",SUBSTITUTE(M1041,"M","000000"))</f>
        <v>$235000000</v>
      </c>
      <c r="O1041" s="1" t="str">
        <f t="shared" si="50"/>
        <v>235000000</v>
      </c>
      <c r="P1041" s="10">
        <v>235000000</v>
      </c>
      <c r="Q1041" t="s">
        <v>2948</v>
      </c>
      <c r="R1041" s="2" t="str" cm="1">
        <f t="array" ref="R1041:T1041">_xlfn.TEXTSPLIT(Q1041,",")</f>
        <v>Eclipse Ventures</v>
      </c>
      <c r="S1041" s="2" t="str">
        <v xml:space="preserve"> Fidelity Investments</v>
      </c>
      <c r="T1041" s="2" t="str">
        <v xml:space="preserve"> Moore Capital Management</v>
      </c>
      <c r="U1041" s="2"/>
    </row>
    <row r="1042" spans="1:21" x14ac:dyDescent="0.3">
      <c r="A1042" t="s">
        <v>2949</v>
      </c>
      <c r="B1042">
        <v>1</v>
      </c>
      <c r="C1042" t="s">
        <v>146</v>
      </c>
      <c r="D1042" t="str">
        <f t="shared" si="48"/>
        <v>1000000000</v>
      </c>
      <c r="E1042" s="2">
        <v>1000000000</v>
      </c>
      <c r="F1042" s="4">
        <v>43398</v>
      </c>
      <c r="G1042">
        <f t="shared" si="49"/>
        <v>2018</v>
      </c>
      <c r="H1042" t="s">
        <v>161</v>
      </c>
      <c r="I1042" t="s">
        <v>13</v>
      </c>
      <c r="J1042" t="s">
        <v>14</v>
      </c>
      <c r="K1042" t="s">
        <v>15</v>
      </c>
      <c r="L1042">
        <v>2015</v>
      </c>
      <c r="M1042" t="s">
        <v>2950</v>
      </c>
      <c r="N1042" t="str" cm="1">
        <f t="array" ref="N1042">_xlfn.IFS(RIGHT(M1042,1)="B",SUBSTITUTE(M1042,"B","000000000"),RIGHT(M1042,1)="M",SUBSTITUTE(M1042,"M","000000"))</f>
        <v>$623000000</v>
      </c>
      <c r="O1042" s="1" t="str">
        <f t="shared" si="50"/>
        <v>623000000</v>
      </c>
      <c r="P1042" s="10">
        <v>623000000</v>
      </c>
      <c r="Q1042" t="s">
        <v>2951</v>
      </c>
      <c r="R1042" s="2" t="str" cm="1">
        <f t="array" ref="R1042:T1042">_xlfn.TEXTSPLIT(Q1042,",")</f>
        <v>China Everbright Limited</v>
      </c>
      <c r="S1042" s="2" t="str">
        <v xml:space="preserve"> IDG Capital</v>
      </c>
      <c r="T1042" s="2" t="str">
        <v xml:space="preserve"> iFLYTEK</v>
      </c>
      <c r="U1042" s="2"/>
    </row>
    <row r="1043" spans="1:21" x14ac:dyDescent="0.3">
      <c r="A1043" t="s">
        <v>2952</v>
      </c>
      <c r="B1043">
        <v>1</v>
      </c>
      <c r="C1043" t="s">
        <v>146</v>
      </c>
      <c r="D1043" t="str">
        <f t="shared" si="48"/>
        <v>1000000000</v>
      </c>
      <c r="E1043" s="2">
        <v>1000000000</v>
      </c>
      <c r="F1043" s="4">
        <v>44502</v>
      </c>
      <c r="G1043">
        <f t="shared" si="49"/>
        <v>2021</v>
      </c>
      <c r="H1043" t="s">
        <v>45</v>
      </c>
      <c r="I1043" t="s">
        <v>98</v>
      </c>
      <c r="J1043" t="s">
        <v>14</v>
      </c>
      <c r="K1043" t="s">
        <v>15</v>
      </c>
      <c r="L1043">
        <v>2015</v>
      </c>
      <c r="M1043" t="s">
        <v>1408</v>
      </c>
      <c r="N1043" t="str" cm="1">
        <f t="array" ref="N1043">_xlfn.IFS(RIGHT(M1043,1)="B",SUBSTITUTE(M1043,"B","000000000"),RIGHT(M1043,1)="M",SUBSTITUTE(M1043,"M","000000"))</f>
        <v>$151000000</v>
      </c>
      <c r="O1043" s="1" t="str">
        <f t="shared" si="50"/>
        <v>151000000</v>
      </c>
      <c r="P1043" s="10">
        <v>151000000</v>
      </c>
      <c r="Q1043" t="s">
        <v>2953</v>
      </c>
      <c r="R1043" s="2" t="str" cm="1">
        <f t="array" ref="R1043:T1043">_xlfn.TEXTSPLIT(Q1043,",")</f>
        <v>Sequoia Capital China</v>
      </c>
      <c r="S1043" s="2" t="str">
        <v xml:space="preserve"> Linear Venture</v>
      </c>
      <c r="T1043" s="2" t="str">
        <v xml:space="preserve"> Hearst Ventures</v>
      </c>
      <c r="U1043" s="2"/>
    </row>
    <row r="1044" spans="1:21" x14ac:dyDescent="0.3">
      <c r="A1044" t="s">
        <v>2954</v>
      </c>
      <c r="B1044">
        <v>1</v>
      </c>
      <c r="C1044" t="s">
        <v>146</v>
      </c>
      <c r="D1044" t="str">
        <f t="shared" si="48"/>
        <v>1000000000</v>
      </c>
      <c r="E1044" s="2">
        <v>1000000000</v>
      </c>
      <c r="F1044" s="4">
        <v>44298</v>
      </c>
      <c r="G1044">
        <f t="shared" si="49"/>
        <v>2021</v>
      </c>
      <c r="H1044" t="s">
        <v>27</v>
      </c>
      <c r="I1044" t="s">
        <v>1047</v>
      </c>
      <c r="J1044" t="s">
        <v>22</v>
      </c>
      <c r="K1044" t="s">
        <v>23</v>
      </c>
      <c r="L1044">
        <v>2012</v>
      </c>
      <c r="M1044" t="s">
        <v>1278</v>
      </c>
      <c r="N1044" t="str" cm="1">
        <f t="array" ref="N1044">_xlfn.IFS(RIGHT(M1044,1)="B",SUBSTITUTE(M1044,"B","000000000"),RIGHT(M1044,1)="M",SUBSTITUTE(M1044,"M","000000"))</f>
        <v>$257000000</v>
      </c>
      <c r="O1044" s="1" t="str">
        <f t="shared" si="50"/>
        <v>257000000</v>
      </c>
      <c r="P1044" s="10">
        <v>257000000</v>
      </c>
      <c r="Q1044" t="s">
        <v>2955</v>
      </c>
      <c r="R1044" s="2" t="str" cm="1">
        <f t="array" ref="R1044:T1044">_xlfn.TEXTSPLIT(Q1044,",")</f>
        <v>Silverton Partners</v>
      </c>
      <c r="S1044" s="2" t="str">
        <v xml:space="preserve"> Accel</v>
      </c>
      <c r="T1044" s="2" t="str">
        <v xml:space="preserve"> Ballast Point Ventures</v>
      </c>
      <c r="U1044" s="2"/>
    </row>
    <row r="1045" spans="1:21" x14ac:dyDescent="0.3">
      <c r="A1045" t="s">
        <v>2956</v>
      </c>
      <c r="B1045">
        <v>1</v>
      </c>
      <c r="C1045" t="s">
        <v>146</v>
      </c>
      <c r="D1045" t="str">
        <f t="shared" si="48"/>
        <v>1000000000</v>
      </c>
      <c r="E1045" s="2">
        <v>1000000000</v>
      </c>
      <c r="F1045" s="4">
        <v>44349</v>
      </c>
      <c r="G1045">
        <f t="shared" si="49"/>
        <v>2021</v>
      </c>
      <c r="H1045" t="s">
        <v>129</v>
      </c>
      <c r="I1045" t="s">
        <v>133</v>
      </c>
      <c r="J1045" t="s">
        <v>22</v>
      </c>
      <c r="K1045" t="s">
        <v>23</v>
      </c>
      <c r="L1045">
        <v>1993</v>
      </c>
      <c r="M1045" t="s">
        <v>1683</v>
      </c>
      <c r="N1045" t="str" cm="1">
        <f t="array" ref="N1045">_xlfn.IFS(RIGHT(M1045,1)="B",SUBSTITUTE(M1045,"B","000000000"),RIGHT(M1045,1)="M",SUBSTITUTE(M1045,"M","000000"))</f>
        <v>$210000000</v>
      </c>
      <c r="O1045" s="1" t="str">
        <f t="shared" si="50"/>
        <v>210000000</v>
      </c>
      <c r="P1045" s="10">
        <v>210000000</v>
      </c>
      <c r="Q1045" t="s">
        <v>2957</v>
      </c>
      <c r="R1045" s="2" t="str" cm="1">
        <f t="array" ref="R1045:T1045">_xlfn.TEXTSPLIT(Q1045,",")</f>
        <v>Northzone Ventures</v>
      </c>
      <c r="S1045" s="2" t="str">
        <v xml:space="preserve"> Maveron</v>
      </c>
      <c r="T1045" s="2" t="str">
        <v xml:space="preserve"> Johnson &amp; Johnson Innovation</v>
      </c>
      <c r="U1045" s="2"/>
    </row>
    <row r="1046" spans="1:21" x14ac:dyDescent="0.3">
      <c r="A1046" t="s">
        <v>2958</v>
      </c>
      <c r="B1046">
        <v>1</v>
      </c>
      <c r="C1046" t="s">
        <v>146</v>
      </c>
      <c r="D1046" t="str">
        <f t="shared" si="48"/>
        <v>1000000000</v>
      </c>
      <c r="E1046" s="2">
        <v>1000000000</v>
      </c>
      <c r="F1046" s="4">
        <v>44529</v>
      </c>
      <c r="G1046">
        <f t="shared" si="49"/>
        <v>2021</v>
      </c>
      <c r="H1046" t="s">
        <v>33</v>
      </c>
      <c r="I1046" t="s">
        <v>52</v>
      </c>
      <c r="J1046" t="s">
        <v>53</v>
      </c>
      <c r="K1046" t="s">
        <v>40</v>
      </c>
      <c r="L1046">
        <v>2014</v>
      </c>
      <c r="M1046" t="s">
        <v>1474</v>
      </c>
      <c r="N1046" t="str" cm="1">
        <f t="array" ref="N1046">_xlfn.IFS(RIGHT(M1046,1)="B",SUBSTITUTE(M1046,"B","000000000"),RIGHT(M1046,1)="M",SUBSTITUTE(M1046,"M","000000"))</f>
        <v>$403000000</v>
      </c>
      <c r="O1046" s="1" t="str">
        <f t="shared" si="50"/>
        <v>403000000</v>
      </c>
      <c r="P1046" s="10">
        <v>403000000</v>
      </c>
      <c r="Q1046" t="s">
        <v>2959</v>
      </c>
      <c r="R1046" s="2" t="str" cm="1">
        <f t="array" ref="R1046:T1046">_xlfn.TEXTSPLIT(Q1046,",")</f>
        <v>British Patient Capital</v>
      </c>
      <c r="S1046" s="2" t="str">
        <v xml:space="preserve"> SEB Venture Capital</v>
      </c>
      <c r="T1046" s="2" t="str">
        <v xml:space="preserve"> IQ Capital</v>
      </c>
      <c r="U1046" s="2"/>
    </row>
    <row r="1047" spans="1:21" x14ac:dyDescent="0.3">
      <c r="A1047" t="s">
        <v>2960</v>
      </c>
      <c r="B1047">
        <v>1</v>
      </c>
      <c r="C1047" t="s">
        <v>146</v>
      </c>
      <c r="D1047" t="str">
        <f t="shared" si="48"/>
        <v>1000000000</v>
      </c>
      <c r="E1047" s="2">
        <v>1000000000</v>
      </c>
      <c r="F1047" s="4">
        <v>44614</v>
      </c>
      <c r="G1047">
        <f t="shared" si="49"/>
        <v>2022</v>
      </c>
      <c r="H1047" t="s">
        <v>45</v>
      </c>
      <c r="I1047" t="s">
        <v>133</v>
      </c>
      <c r="J1047" t="s">
        <v>22</v>
      </c>
      <c r="K1047" t="s">
        <v>23</v>
      </c>
      <c r="L1047">
        <v>2015</v>
      </c>
      <c r="M1047" t="s">
        <v>1249</v>
      </c>
      <c r="N1047" t="str" cm="1">
        <f t="array" ref="N1047">_xlfn.IFS(RIGHT(M1047,1)="B",SUBSTITUTE(M1047,"B","000000000"),RIGHT(M1047,1)="M",SUBSTITUTE(M1047,"M","000000"))</f>
        <v>$181000000</v>
      </c>
      <c r="O1047" s="1" t="str">
        <f t="shared" si="50"/>
        <v>181000000</v>
      </c>
      <c r="P1047" s="10">
        <v>181000000</v>
      </c>
      <c r="Q1047" t="s">
        <v>2961</v>
      </c>
      <c r="R1047" s="2" t="str" cm="1">
        <f t="array" ref="R1047:T1047">_xlfn.TEXTSPLIT(Q1047,",")</f>
        <v>New Enterprise Associates</v>
      </c>
      <c r="S1047" s="2" t="str">
        <v xml:space="preserve"> Benchmark</v>
      </c>
      <c r="T1047" s="2" t="str">
        <v xml:space="preserve"> Two Sigma Ventures</v>
      </c>
      <c r="U1047" s="2"/>
    </row>
    <row r="1048" spans="1:21" x14ac:dyDescent="0.3">
      <c r="A1048" t="s">
        <v>2962</v>
      </c>
      <c r="B1048">
        <v>1</v>
      </c>
      <c r="C1048" t="s">
        <v>146</v>
      </c>
      <c r="D1048" t="str">
        <f t="shared" si="48"/>
        <v>1000000000</v>
      </c>
      <c r="E1048" s="2">
        <v>1000000000</v>
      </c>
      <c r="F1048" s="4">
        <v>44363</v>
      </c>
      <c r="G1048">
        <f t="shared" si="49"/>
        <v>2021</v>
      </c>
      <c r="H1048" t="s">
        <v>12</v>
      </c>
      <c r="I1048" t="s">
        <v>52</v>
      </c>
      <c r="J1048" t="s">
        <v>53</v>
      </c>
      <c r="K1048" t="s">
        <v>40</v>
      </c>
      <c r="L1048">
        <v>2014</v>
      </c>
      <c r="M1048" t="s">
        <v>1387</v>
      </c>
      <c r="N1048" t="str" cm="1">
        <f t="array" ref="N1048">_xlfn.IFS(RIGHT(M1048,1)="B",SUBSTITUTE(M1048,"B","000000000"),RIGHT(M1048,1)="M",SUBSTITUTE(M1048,"M","000000"))</f>
        <v>$120000000</v>
      </c>
      <c r="O1048" s="1" t="str">
        <f t="shared" si="50"/>
        <v>120000000</v>
      </c>
      <c r="P1048" s="10">
        <v>120000000</v>
      </c>
      <c r="Q1048" t="s">
        <v>2963</v>
      </c>
      <c r="R1048" s="2" t="str" cm="1">
        <f t="array" ref="R1048:T1048">_xlfn.TEXTSPLIT(Q1048,",")</f>
        <v>Insight Partners</v>
      </c>
      <c r="S1048" s="2" t="str">
        <v xml:space="preserve"> Ignition Partners</v>
      </c>
      <c r="T1048" s="2" t="str">
        <v xml:space="preserve"> Georgian Partners</v>
      </c>
      <c r="U1048" s="2"/>
    </row>
    <row r="1049" spans="1:21" x14ac:dyDescent="0.3">
      <c r="A1049" t="s">
        <v>2964</v>
      </c>
      <c r="B1049">
        <v>1</v>
      </c>
      <c r="C1049" t="s">
        <v>146</v>
      </c>
      <c r="D1049" t="str">
        <f t="shared" si="48"/>
        <v>1000000000</v>
      </c>
      <c r="E1049" s="2">
        <v>1000000000</v>
      </c>
      <c r="F1049" s="4">
        <v>43383</v>
      </c>
      <c r="G1049">
        <f t="shared" si="49"/>
        <v>2018</v>
      </c>
      <c r="H1049" t="s">
        <v>33</v>
      </c>
      <c r="I1049" t="s">
        <v>2867</v>
      </c>
      <c r="J1049" t="s">
        <v>22</v>
      </c>
      <c r="K1049" t="s">
        <v>23</v>
      </c>
      <c r="L1049">
        <v>2011</v>
      </c>
      <c r="M1049" t="s">
        <v>2837</v>
      </c>
      <c r="N1049" t="str" cm="1">
        <f t="array" ref="N1049">_xlfn.IFS(RIGHT(M1049,1)="B",SUBSTITUTE(M1049,"B","000000000"),RIGHT(M1049,1)="M",SUBSTITUTE(M1049,"M","000000"))</f>
        <v>$51000000</v>
      </c>
      <c r="O1049" s="1" t="str">
        <f t="shared" si="50"/>
        <v>51000000</v>
      </c>
      <c r="P1049" s="10">
        <v>51000000</v>
      </c>
      <c r="Q1049" t="s">
        <v>2965</v>
      </c>
      <c r="R1049" s="2" t="str" cm="1">
        <f t="array" ref="R1049">_xlfn.TEXTSPLIT(Q1049,",")</f>
        <v>GCP Capital Partners</v>
      </c>
      <c r="S1049" s="2"/>
      <c r="T1049" s="2"/>
      <c r="U1049" s="2"/>
    </row>
    <row r="1050" spans="1:21" x14ac:dyDescent="0.3">
      <c r="A1050" t="s">
        <v>2966</v>
      </c>
      <c r="B1050">
        <v>1</v>
      </c>
      <c r="C1050" t="s">
        <v>146</v>
      </c>
      <c r="D1050" t="str">
        <f t="shared" si="48"/>
        <v>1000000000</v>
      </c>
      <c r="E1050" s="2">
        <v>1000000000</v>
      </c>
      <c r="F1050" s="4">
        <v>44469</v>
      </c>
      <c r="G1050">
        <f t="shared" si="49"/>
        <v>2021</v>
      </c>
      <c r="H1050" t="s">
        <v>129</v>
      </c>
      <c r="I1050" t="s">
        <v>133</v>
      </c>
      <c r="J1050" t="s">
        <v>22</v>
      </c>
      <c r="K1050" t="s">
        <v>23</v>
      </c>
      <c r="L1050">
        <v>2014</v>
      </c>
      <c r="M1050" t="s">
        <v>2153</v>
      </c>
      <c r="N1050" t="str" cm="1">
        <f t="array" ref="N1050">_xlfn.IFS(RIGHT(M1050,1)="B",SUBSTITUTE(M1050,"B","000000000"),RIGHT(M1050,1)="M",SUBSTITUTE(M1050,"M","000000"))</f>
        <v>$156000000</v>
      </c>
      <c r="O1050" s="1" t="str">
        <f t="shared" si="50"/>
        <v>156000000</v>
      </c>
      <c r="P1050" s="10">
        <v>156000000</v>
      </c>
      <c r="Q1050" t="s">
        <v>2967</v>
      </c>
      <c r="R1050" s="2" t="str" cm="1">
        <f t="array" ref="R1050:T1050">_xlfn.TEXTSPLIT(Q1050,",")</f>
        <v>Sequoia Capital</v>
      </c>
      <c r="S1050" s="2" t="str">
        <v xml:space="preserve"> Thrive Capital</v>
      </c>
      <c r="T1050" s="2" t="str">
        <v xml:space="preserve"> Sound Ventures</v>
      </c>
      <c r="U1050" s="2"/>
    </row>
    <row r="1051" spans="1:21" x14ac:dyDescent="0.3">
      <c r="A1051" t="s">
        <v>2968</v>
      </c>
      <c r="B1051">
        <v>1</v>
      </c>
      <c r="C1051" t="s">
        <v>146</v>
      </c>
      <c r="D1051" t="str">
        <f t="shared" si="48"/>
        <v>1000000000</v>
      </c>
      <c r="E1051" s="2">
        <v>1000000000</v>
      </c>
      <c r="F1051" s="4">
        <v>44460</v>
      </c>
      <c r="G1051">
        <f t="shared" si="49"/>
        <v>2021</v>
      </c>
      <c r="H1051" t="s">
        <v>33</v>
      </c>
      <c r="I1051" t="s">
        <v>52</v>
      </c>
      <c r="J1051" t="s">
        <v>53</v>
      </c>
      <c r="K1051" t="s">
        <v>40</v>
      </c>
      <c r="L1051">
        <v>2016</v>
      </c>
      <c r="M1051" t="s">
        <v>2040</v>
      </c>
      <c r="N1051" t="str" cm="1">
        <f t="array" ref="N1051">_xlfn.IFS(RIGHT(M1051,1)="B",SUBSTITUTE(M1051,"B","000000000"),RIGHT(M1051,1)="M",SUBSTITUTE(M1051,"M","000000"))</f>
        <v>$271000000</v>
      </c>
      <c r="O1051" s="1" t="str">
        <f t="shared" si="50"/>
        <v>271000000</v>
      </c>
      <c r="P1051" s="10">
        <v>271000000</v>
      </c>
      <c r="Q1051" t="s">
        <v>2969</v>
      </c>
      <c r="R1051" s="2" t="str" cm="1">
        <f t="array" ref="R1051:T1051">_xlfn.TEXTSPLIT(Q1051,",")</f>
        <v>Anthemis</v>
      </c>
      <c r="S1051" s="2" t="str">
        <v xml:space="preserve"> Connect Ventures</v>
      </c>
      <c r="T1051" s="2" t="str">
        <v xml:space="preserve"> Northzone Ventures</v>
      </c>
      <c r="U1051" s="2"/>
    </row>
    <row r="1052" spans="1:21" x14ac:dyDescent="0.3">
      <c r="A1052" t="s">
        <v>2970</v>
      </c>
      <c r="B1052">
        <v>1</v>
      </c>
      <c r="C1052" t="s">
        <v>146</v>
      </c>
      <c r="D1052" t="str">
        <f t="shared" si="48"/>
        <v>1000000000</v>
      </c>
      <c r="E1052" s="2">
        <v>1000000000</v>
      </c>
      <c r="F1052" s="4">
        <v>44411</v>
      </c>
      <c r="G1052">
        <f t="shared" si="49"/>
        <v>2021</v>
      </c>
      <c r="H1052" t="s">
        <v>12</v>
      </c>
      <c r="I1052" t="s">
        <v>526</v>
      </c>
      <c r="J1052" t="s">
        <v>527</v>
      </c>
      <c r="K1052" t="s">
        <v>517</v>
      </c>
      <c r="L1052">
        <v>2007</v>
      </c>
      <c r="M1052" t="s">
        <v>1518</v>
      </c>
      <c r="N1052" t="str" cm="1">
        <f t="array" ref="N1052">_xlfn.IFS(RIGHT(M1052,1)="B",SUBSTITUTE(M1052,"B","000000000"),RIGHT(M1052,1)="M",SUBSTITUTE(M1052,"M","000000"))</f>
        <v>$237000000</v>
      </c>
      <c r="O1052" s="1" t="str">
        <f t="shared" si="50"/>
        <v>237000000</v>
      </c>
      <c r="P1052" s="10">
        <v>237000000</v>
      </c>
      <c r="Q1052" t="s">
        <v>2971</v>
      </c>
      <c r="R1052" s="2" t="str" cm="1">
        <f t="array" ref="R1052:T1052">_xlfn.TEXTSPLIT(Q1052,",")</f>
        <v>Big Bets</v>
      </c>
      <c r="S1052" s="2" t="str">
        <v xml:space="preserve"> General Atlantic</v>
      </c>
      <c r="T1052" s="2" t="str">
        <v xml:space="preserve"> SOFTBANK Latin America Ventures</v>
      </c>
      <c r="U1052" s="2"/>
    </row>
    <row r="1053" spans="1:21" x14ac:dyDescent="0.3">
      <c r="A1053" t="s">
        <v>2972</v>
      </c>
      <c r="B1053">
        <v>1</v>
      </c>
      <c r="C1053" t="s">
        <v>146</v>
      </c>
      <c r="D1053" t="str">
        <f t="shared" si="48"/>
        <v>1000000000</v>
      </c>
      <c r="E1053" s="2">
        <v>1000000000</v>
      </c>
      <c r="F1053" s="4">
        <v>44503</v>
      </c>
      <c r="G1053">
        <f t="shared" si="49"/>
        <v>2021</v>
      </c>
      <c r="H1053" t="s">
        <v>45</v>
      </c>
      <c r="I1053" t="s">
        <v>745</v>
      </c>
      <c r="J1053" t="s">
        <v>22</v>
      </c>
      <c r="K1053" t="s">
        <v>23</v>
      </c>
      <c r="L1053">
        <v>2009</v>
      </c>
      <c r="M1053" t="s">
        <v>1936</v>
      </c>
      <c r="N1053" t="str" cm="1">
        <f t="array" ref="N1053">_xlfn.IFS(RIGHT(M1053,1)="B",SUBSTITUTE(M1053,"B","000000000"),RIGHT(M1053,1)="M",SUBSTITUTE(M1053,"M","000000"))</f>
        <v>$163000000</v>
      </c>
      <c r="O1053" s="1" t="str">
        <f t="shared" si="50"/>
        <v>163000000</v>
      </c>
      <c r="P1053" s="10">
        <v>163000000</v>
      </c>
      <c r="Q1053" t="s">
        <v>2973</v>
      </c>
      <c r="R1053" s="2" t="str" cm="1">
        <f t="array" ref="R1053">_xlfn.TEXTSPLIT(Q1053,",")</f>
        <v>FTV Capital</v>
      </c>
      <c r="S1053" s="2"/>
      <c r="T1053" s="2"/>
      <c r="U1053" s="2"/>
    </row>
    <row r="1054" spans="1:21" x14ac:dyDescent="0.3">
      <c r="A1054" t="s">
        <v>2974</v>
      </c>
      <c r="B1054">
        <v>1</v>
      </c>
      <c r="C1054" t="s">
        <v>146</v>
      </c>
      <c r="D1054" t="str">
        <f t="shared" si="48"/>
        <v>1000000000</v>
      </c>
      <c r="E1054" s="2">
        <v>1000000000</v>
      </c>
      <c r="F1054" s="4">
        <v>44468</v>
      </c>
      <c r="G1054">
        <f t="shared" si="49"/>
        <v>2021</v>
      </c>
      <c r="H1054" t="s">
        <v>87</v>
      </c>
      <c r="I1054" t="s">
        <v>88</v>
      </c>
      <c r="J1054" t="s">
        <v>89</v>
      </c>
      <c r="K1054" t="s">
        <v>15</v>
      </c>
      <c r="L1054">
        <v>2014</v>
      </c>
      <c r="M1054" t="s">
        <v>2384</v>
      </c>
      <c r="N1054" t="str" cm="1">
        <f t="array" ref="N1054">_xlfn.IFS(RIGHT(M1054,1)="B",SUBSTITUTE(M1054,"B","000000000"),RIGHT(M1054,1)="M",SUBSTITUTE(M1054,"M","000000"))</f>
        <v>$292000000</v>
      </c>
      <c r="O1054" s="1" t="str">
        <f t="shared" si="50"/>
        <v>292000000</v>
      </c>
      <c r="P1054" s="10">
        <v>292000000</v>
      </c>
      <c r="Q1054" t="s">
        <v>2975</v>
      </c>
      <c r="R1054" s="2" t="str" cm="1">
        <f t="array" ref="R1054:T1054">_xlfn.TEXTSPLIT(Q1054,",")</f>
        <v>Accel</v>
      </c>
      <c r="S1054" s="2" t="str">
        <v xml:space="preserve"> Tiger Global Management</v>
      </c>
      <c r="T1054" s="2" t="str">
        <v xml:space="preserve"> Omidyar Network</v>
      </c>
      <c r="U1054" s="2"/>
    </row>
    <row r="1055" spans="1:21" x14ac:dyDescent="0.3">
      <c r="A1055" t="s">
        <v>2976</v>
      </c>
      <c r="B1055">
        <v>1</v>
      </c>
      <c r="C1055" t="s">
        <v>146</v>
      </c>
      <c r="D1055" t="str">
        <f t="shared" si="48"/>
        <v>1000000000</v>
      </c>
      <c r="E1055" s="2">
        <v>1000000000</v>
      </c>
      <c r="F1055" s="4">
        <v>44616</v>
      </c>
      <c r="G1055">
        <f t="shared" si="49"/>
        <v>2022</v>
      </c>
      <c r="H1055" t="s">
        <v>45</v>
      </c>
      <c r="I1055" t="s">
        <v>292</v>
      </c>
      <c r="J1055" t="s">
        <v>22</v>
      </c>
      <c r="K1055" t="s">
        <v>23</v>
      </c>
      <c r="L1055">
        <v>2008</v>
      </c>
      <c r="M1055" t="s">
        <v>2977</v>
      </c>
      <c r="N1055" t="str" cm="1">
        <f t="array" ref="N1055">_xlfn.IFS(RIGHT(M1055,1)="B",SUBSTITUTE(M1055,"B","000000000"),RIGHT(M1055,1)="M",SUBSTITUTE(M1055,"M","000000"))</f>
        <v>$585000000</v>
      </c>
      <c r="O1055" s="1" t="str">
        <f t="shared" si="50"/>
        <v>585000000</v>
      </c>
      <c r="P1055" s="10">
        <v>585000000</v>
      </c>
      <c r="Q1055" t="s">
        <v>2978</v>
      </c>
      <c r="R1055" s="2" t="str" cm="1">
        <f t="array" ref="R1055:T1055">_xlfn.TEXTSPLIT(Q1055,",")</f>
        <v>Zeev Ventures</v>
      </c>
      <c r="S1055" s="2" t="str">
        <v xml:space="preserve"> Bond</v>
      </c>
      <c r="T1055" s="2" t="str">
        <v xml:space="preserve"> Fifth Wall Ventures</v>
      </c>
      <c r="U1055" s="2"/>
    </row>
    <row r="1056" spans="1:21" x14ac:dyDescent="0.3">
      <c r="A1056" t="s">
        <v>2979</v>
      </c>
      <c r="B1056">
        <v>1</v>
      </c>
      <c r="C1056" t="s">
        <v>146</v>
      </c>
      <c r="D1056" t="str">
        <f t="shared" si="48"/>
        <v>1000000000</v>
      </c>
      <c r="E1056" s="2">
        <v>1000000000</v>
      </c>
      <c r="F1056" s="4">
        <v>44334</v>
      </c>
      <c r="G1056">
        <f t="shared" si="49"/>
        <v>2021</v>
      </c>
      <c r="H1056" t="s">
        <v>33</v>
      </c>
      <c r="I1056" t="s">
        <v>133</v>
      </c>
      <c r="J1056" t="s">
        <v>22</v>
      </c>
      <c r="K1056" t="s">
        <v>23</v>
      </c>
      <c r="L1056">
        <v>2016</v>
      </c>
      <c r="M1056" t="s">
        <v>593</v>
      </c>
      <c r="N1056" t="str" cm="1">
        <f t="array" ref="N1056">_xlfn.IFS(RIGHT(M1056,1)="B",SUBSTITUTE(M1056,"B","000000000"),RIGHT(M1056,1)="M",SUBSTITUTE(M1056,"M","000000"))</f>
        <v>$128000000</v>
      </c>
      <c r="O1056" s="1" t="str">
        <f t="shared" si="50"/>
        <v>128000000</v>
      </c>
      <c r="P1056" s="10">
        <v>128000000</v>
      </c>
      <c r="Q1056" t="s">
        <v>2980</v>
      </c>
      <c r="R1056" s="2" t="str" cm="1">
        <f t="array" ref="R1056:T1056">_xlfn.TEXTSPLIT(Q1056,",")</f>
        <v>Sequoia Capital</v>
      </c>
      <c r="S1056" s="2" t="str">
        <v xml:space="preserve"> Founders Fund</v>
      </c>
      <c r="T1056" s="2" t="str">
        <v xml:space="preserve"> Bling Capital</v>
      </c>
      <c r="U1056" s="2"/>
    </row>
    <row r="1057" spans="1:21" x14ac:dyDescent="0.3">
      <c r="A1057" t="s">
        <v>2981</v>
      </c>
      <c r="B1057">
        <v>1</v>
      </c>
      <c r="C1057" t="s">
        <v>146</v>
      </c>
      <c r="D1057" t="str">
        <f t="shared" si="48"/>
        <v>1000000000</v>
      </c>
      <c r="E1057" s="2">
        <v>1000000000</v>
      </c>
      <c r="F1057" s="4">
        <v>44376</v>
      </c>
      <c r="G1057">
        <f t="shared" si="49"/>
        <v>2021</v>
      </c>
      <c r="H1057" t="s">
        <v>45</v>
      </c>
      <c r="I1057" t="s">
        <v>284</v>
      </c>
      <c r="J1057" t="s">
        <v>285</v>
      </c>
      <c r="K1057" t="s">
        <v>23</v>
      </c>
      <c r="L1057">
        <v>2010</v>
      </c>
      <c r="M1057" t="s">
        <v>1325</v>
      </c>
      <c r="N1057" t="str" cm="1">
        <f t="array" ref="N1057">_xlfn.IFS(RIGHT(M1057,1)="B",SUBSTITUTE(M1057,"B","000000000"),RIGHT(M1057,1)="M",SUBSTITUTE(M1057,"M","000000"))</f>
        <v>$217000000</v>
      </c>
      <c r="O1057" s="1" t="str">
        <f t="shared" si="50"/>
        <v>217000000</v>
      </c>
      <c r="P1057" s="10">
        <v>217000000</v>
      </c>
      <c r="Q1057" t="s">
        <v>2982</v>
      </c>
      <c r="R1057" s="2" t="str" cm="1">
        <f t="array" ref="R1057:T1057">_xlfn.TEXTSPLIT(Q1057,",")</f>
        <v>Foundation Capital</v>
      </c>
      <c r="S1057" s="2" t="str">
        <v xml:space="preserve"> Summit Partners</v>
      </c>
      <c r="T1057" s="2" t="str">
        <v xml:space="preserve"> Adams Street Partners</v>
      </c>
      <c r="U1057" s="2"/>
    </row>
    <row r="1058" spans="1:21" x14ac:dyDescent="0.3">
      <c r="A1058" t="s">
        <v>2983</v>
      </c>
      <c r="B1058">
        <v>1</v>
      </c>
      <c r="C1058" t="s">
        <v>146</v>
      </c>
      <c r="D1058" t="str">
        <f t="shared" si="48"/>
        <v>1000000000</v>
      </c>
      <c r="E1058" s="2">
        <v>1000000000</v>
      </c>
      <c r="F1058" s="4">
        <v>44551</v>
      </c>
      <c r="G1058">
        <f t="shared" si="49"/>
        <v>2021</v>
      </c>
      <c r="H1058" t="s">
        <v>200</v>
      </c>
      <c r="I1058" t="s">
        <v>38</v>
      </c>
      <c r="J1058" t="s">
        <v>39</v>
      </c>
      <c r="K1058" t="s">
        <v>40</v>
      </c>
      <c r="L1058">
        <v>2018</v>
      </c>
      <c r="M1058" t="s">
        <v>2984</v>
      </c>
      <c r="N1058" t="str" cm="1">
        <f t="array" ref="N1058">_xlfn.IFS(RIGHT(M1058,1)="B",SUBSTITUTE(M1058,"B","000000000"),RIGHT(M1058,1)="M",SUBSTITUTE(M1058,"M","000000"))</f>
        <v>$516000000</v>
      </c>
      <c r="O1058" s="1" t="str">
        <f t="shared" si="50"/>
        <v>516000000</v>
      </c>
      <c r="P1058" s="10">
        <v>516000000</v>
      </c>
      <c r="Q1058" t="s">
        <v>2985</v>
      </c>
      <c r="R1058" s="2" t="str" cm="1">
        <f t="array" ref="R1058:T1058">_xlfn.TEXTSPLIT(Q1058,",")</f>
        <v>Vostok New Ventures</v>
      </c>
      <c r="S1058" s="2" t="str">
        <v xml:space="preserve"> The Raine Group</v>
      </c>
      <c r="T1058" s="2" t="str">
        <v xml:space="preserve"> Balderton Capital</v>
      </c>
      <c r="U1058" s="2"/>
    </row>
    <row r="1059" spans="1:21" x14ac:dyDescent="0.3">
      <c r="A1059" t="s">
        <v>2986</v>
      </c>
      <c r="B1059">
        <v>1</v>
      </c>
      <c r="C1059" t="s">
        <v>146</v>
      </c>
      <c r="D1059" t="str">
        <f t="shared" si="48"/>
        <v>1000000000</v>
      </c>
      <c r="E1059" s="2">
        <v>1000000000</v>
      </c>
      <c r="F1059" s="4">
        <v>42228</v>
      </c>
      <c r="G1059">
        <f t="shared" si="49"/>
        <v>2015</v>
      </c>
      <c r="H1059" t="s">
        <v>45</v>
      </c>
      <c r="I1059" t="s">
        <v>2186</v>
      </c>
      <c r="J1059" t="s">
        <v>22</v>
      </c>
      <c r="K1059" t="s">
        <v>23</v>
      </c>
      <c r="L1059">
        <v>2011</v>
      </c>
      <c r="M1059" t="s">
        <v>2987</v>
      </c>
      <c r="N1059" t="str" cm="1">
        <f t="array" ref="N1059">_xlfn.IFS(RIGHT(M1059,1)="B",SUBSTITUTE(M1059,"B","000000000"),RIGHT(M1059,1)="M",SUBSTITUTE(M1059,"M","000000"))</f>
        <v>$308000000</v>
      </c>
      <c r="O1059" s="1" t="str">
        <f t="shared" si="50"/>
        <v>308000000</v>
      </c>
      <c r="P1059" s="10">
        <v>308000000</v>
      </c>
      <c r="Q1059" t="s">
        <v>2988</v>
      </c>
      <c r="R1059" s="2" t="str" cm="1">
        <f t="array" ref="R1059:T1059">_xlfn.TEXTSPLIT(Q1059,",")</f>
        <v>Accel Partners</v>
      </c>
      <c r="S1059" s="2" t="str">
        <v xml:space="preserve"> Comcast Ventures</v>
      </c>
      <c r="T1059" s="2" t="str">
        <v xml:space="preserve"> General Atlantic</v>
      </c>
      <c r="U1059" s="2"/>
    </row>
    <row r="1060" spans="1:21" x14ac:dyDescent="0.3">
      <c r="A1060" t="s">
        <v>2989</v>
      </c>
      <c r="B1060">
        <v>1</v>
      </c>
      <c r="C1060" t="s">
        <v>146</v>
      </c>
      <c r="D1060" t="str">
        <f t="shared" si="48"/>
        <v>1000000000</v>
      </c>
      <c r="E1060" s="2">
        <v>1000000000</v>
      </c>
      <c r="F1060" s="4">
        <v>43592</v>
      </c>
      <c r="G1060">
        <f t="shared" si="49"/>
        <v>2019</v>
      </c>
      <c r="H1060" t="s">
        <v>45</v>
      </c>
      <c r="I1060" t="s">
        <v>133</v>
      </c>
      <c r="J1060" t="s">
        <v>22</v>
      </c>
      <c r="K1060" t="s">
        <v>23</v>
      </c>
      <c r="L1060">
        <v>2012</v>
      </c>
      <c r="M1060" t="s">
        <v>453</v>
      </c>
      <c r="N1060" t="str" cm="1">
        <f t="array" ref="N1060">_xlfn.IFS(RIGHT(M1060,1)="B",SUBSTITUTE(M1060,"B","000000000"),RIGHT(M1060,1)="M",SUBSTITUTE(M1060,"M","000000"))</f>
        <v>$187000000</v>
      </c>
      <c r="O1060" s="1" t="str">
        <f t="shared" si="50"/>
        <v>187000000</v>
      </c>
      <c r="P1060" s="10">
        <v>187000000</v>
      </c>
      <c r="Q1060" t="s">
        <v>2990</v>
      </c>
      <c r="R1060" s="2" t="str" cm="1">
        <f t="array" ref="R1060:T1060">_xlfn.TEXTSPLIT(Q1060,",")</f>
        <v>Trinity Ventures</v>
      </c>
      <c r="S1060" s="2" t="str">
        <v xml:space="preserve"> Fifth Wall Ventures</v>
      </c>
      <c r="T1060" s="2" t="str">
        <v xml:space="preserve"> OpenView Venture Partners</v>
      </c>
      <c r="U1060" s="2"/>
    </row>
    <row r="1061" spans="1:21" x14ac:dyDescent="0.3">
      <c r="A1061" t="s">
        <v>2991</v>
      </c>
      <c r="B1061">
        <v>1</v>
      </c>
      <c r="C1061" t="s">
        <v>146</v>
      </c>
      <c r="D1061" t="str">
        <f t="shared" si="48"/>
        <v>1000000000</v>
      </c>
      <c r="E1061" s="2">
        <v>1000000000</v>
      </c>
      <c r="F1061" s="4">
        <v>44600</v>
      </c>
      <c r="G1061">
        <f t="shared" si="49"/>
        <v>2022</v>
      </c>
      <c r="H1061" t="s">
        <v>45</v>
      </c>
      <c r="I1061" t="s">
        <v>34</v>
      </c>
      <c r="J1061" t="s">
        <v>22</v>
      </c>
      <c r="K1061" t="s">
        <v>23</v>
      </c>
      <c r="L1061">
        <v>2019</v>
      </c>
      <c r="M1061" t="s">
        <v>2992</v>
      </c>
      <c r="N1061" t="str" cm="1">
        <f t="array" ref="N1061">_xlfn.IFS(RIGHT(M1061,1)="B",SUBSTITUTE(M1061,"B","000000000"),RIGHT(M1061,1)="M",SUBSTITUTE(M1061,"M","000000"))</f>
        <v>$70000000</v>
      </c>
      <c r="O1061" s="1" t="str">
        <f t="shared" si="50"/>
        <v>70000000</v>
      </c>
      <c r="P1061" s="10">
        <v>70000000</v>
      </c>
      <c r="Q1061" t="s">
        <v>2993</v>
      </c>
      <c r="R1061" s="2" t="str" cm="1">
        <f t="array" ref="R1061:S1061">_xlfn.TEXTSPLIT(Q1061,",")</f>
        <v>Kleiner Perkins Caufield &amp; Byers</v>
      </c>
      <c r="S1061" s="2" t="str">
        <v xml:space="preserve"> Sequoia Capital</v>
      </c>
      <c r="T1061" s="2"/>
      <c r="U1061" s="2"/>
    </row>
    <row r="1062" spans="1:21" x14ac:dyDescent="0.3">
      <c r="A1062" t="s">
        <v>2994</v>
      </c>
      <c r="B1062">
        <v>1</v>
      </c>
      <c r="C1062" t="s">
        <v>146</v>
      </c>
      <c r="D1062" t="str">
        <f t="shared" si="48"/>
        <v>1000000000</v>
      </c>
      <c r="E1062" s="2">
        <v>1000000000</v>
      </c>
      <c r="F1062" s="4">
        <v>44482</v>
      </c>
      <c r="G1062">
        <f t="shared" si="49"/>
        <v>2021</v>
      </c>
      <c r="H1062" t="s">
        <v>45</v>
      </c>
      <c r="I1062" t="s">
        <v>34</v>
      </c>
      <c r="J1062" t="s">
        <v>22</v>
      </c>
      <c r="K1062" t="s">
        <v>23</v>
      </c>
      <c r="L1062">
        <v>2017</v>
      </c>
      <c r="M1062" t="s">
        <v>952</v>
      </c>
      <c r="N1062" t="str" cm="1">
        <f t="array" ref="N1062">_xlfn.IFS(RIGHT(M1062,1)="B",SUBSTITUTE(M1062,"B","000000000"),RIGHT(M1062,1)="M",SUBSTITUTE(M1062,"M","000000"))</f>
        <v>$200000000</v>
      </c>
      <c r="O1062" s="1" t="str">
        <f t="shared" si="50"/>
        <v>200000000</v>
      </c>
      <c r="P1062" s="10">
        <v>200000000</v>
      </c>
      <c r="Q1062" t="s">
        <v>2995</v>
      </c>
      <c r="R1062" s="2" t="str" cm="1">
        <f t="array" ref="R1062:T1062">_xlfn.TEXTSPLIT(Q1062,",")</f>
        <v>Coatue Management</v>
      </c>
      <c r="S1062" s="2" t="str">
        <v xml:space="preserve"> Insight Partners</v>
      </c>
      <c r="T1062" s="2" t="str">
        <v xml:space="preserve"> Trinity Ventures</v>
      </c>
      <c r="U1062" s="2"/>
    </row>
    <row r="1063" spans="1:21" x14ac:dyDescent="0.3">
      <c r="A1063" t="s">
        <v>2996</v>
      </c>
      <c r="B1063">
        <v>1</v>
      </c>
      <c r="C1063" t="s">
        <v>146</v>
      </c>
      <c r="D1063" t="str">
        <f t="shared" si="48"/>
        <v>1000000000</v>
      </c>
      <c r="E1063" s="2">
        <v>1000000000</v>
      </c>
      <c r="F1063" s="4">
        <v>43047</v>
      </c>
      <c r="G1063">
        <f t="shared" si="49"/>
        <v>2017</v>
      </c>
      <c r="H1063" t="s">
        <v>33</v>
      </c>
      <c r="J1063" t="s">
        <v>224</v>
      </c>
      <c r="K1063" t="s">
        <v>15</v>
      </c>
      <c r="L1063">
        <v>2013</v>
      </c>
      <c r="M1063" t="s">
        <v>2997</v>
      </c>
      <c r="N1063" t="str" cm="1">
        <f t="array" ref="N1063">_xlfn.IFS(RIGHT(M1063,1)="B",SUBSTITUTE(M1063,"B","000000000"),RIGHT(M1063,1)="M",SUBSTITUTE(M1063,"M","000000"))</f>
        <v>$871000000</v>
      </c>
      <c r="O1063" s="1" t="str">
        <f t="shared" si="50"/>
        <v>871000000</v>
      </c>
      <c r="P1063" s="10">
        <v>871000000</v>
      </c>
      <c r="Q1063" t="s">
        <v>2998</v>
      </c>
      <c r="R1063" s="2" t="str" cm="1">
        <f t="array" ref="R1063:T1063">_xlfn.TEXTSPLIT(Q1063,",")</f>
        <v>Sequoia Capital China</v>
      </c>
      <c r="S1063" s="2" t="str">
        <v xml:space="preserve"> ING</v>
      </c>
      <c r="T1063" s="2" t="str">
        <v xml:space="preserve"> Alibaba Entrepreneurs Fund</v>
      </c>
      <c r="U1063" s="2"/>
    </row>
    <row r="1064" spans="1:21" x14ac:dyDescent="0.3">
      <c r="A1064" t="s">
        <v>2999</v>
      </c>
      <c r="B1064">
        <v>1</v>
      </c>
      <c r="C1064" t="s">
        <v>146</v>
      </c>
      <c r="D1064" t="str">
        <f t="shared" si="48"/>
        <v>1000000000</v>
      </c>
      <c r="E1064" s="2">
        <v>1000000000</v>
      </c>
      <c r="F1064" s="4">
        <v>42289</v>
      </c>
      <c r="G1064">
        <f t="shared" si="49"/>
        <v>2015</v>
      </c>
      <c r="H1064" t="s">
        <v>27</v>
      </c>
      <c r="I1064" t="s">
        <v>13</v>
      </c>
      <c r="J1064" t="s">
        <v>14</v>
      </c>
      <c r="K1064" t="s">
        <v>15</v>
      </c>
      <c r="L1064">
        <v>2009</v>
      </c>
      <c r="M1064" t="s">
        <v>1105</v>
      </c>
      <c r="N1064" t="str" cm="1">
        <f t="array" ref="N1064">_xlfn.IFS(RIGHT(M1064,1)="B",SUBSTITUTE(M1064,"B","000000000"),RIGHT(M1064,1)="M",SUBSTITUTE(M1064,"M","000000"))</f>
        <v>$330000000</v>
      </c>
      <c r="O1064" s="1" t="str">
        <f t="shared" si="50"/>
        <v>330000000</v>
      </c>
      <c r="P1064" s="10">
        <v>330000000</v>
      </c>
      <c r="Q1064" t="s">
        <v>3000</v>
      </c>
      <c r="R1064" s="2" t="str" cm="1">
        <f t="array" ref="R1064:T1064">_xlfn.TEXTSPLIT(Q1064,",")</f>
        <v>SAIF Partners China</v>
      </c>
      <c r="S1064" s="2" t="str">
        <v xml:space="preserve"> Baidu</v>
      </c>
      <c r="T1064" s="2" t="str">
        <v xml:space="preserve"> IDG Capital</v>
      </c>
      <c r="U1064" s="2"/>
    </row>
    <row r="1065" spans="1:21" x14ac:dyDescent="0.3">
      <c r="A1065" t="s">
        <v>3001</v>
      </c>
      <c r="B1065">
        <v>1</v>
      </c>
      <c r="C1065" t="s">
        <v>146</v>
      </c>
      <c r="D1065" t="str">
        <f t="shared" si="48"/>
        <v>1000000000</v>
      </c>
      <c r="E1065" s="2">
        <v>1000000000</v>
      </c>
      <c r="F1065" s="4">
        <v>44510</v>
      </c>
      <c r="G1065">
        <f t="shared" si="49"/>
        <v>2021</v>
      </c>
      <c r="H1065" t="s">
        <v>33</v>
      </c>
      <c r="I1065" t="s">
        <v>133</v>
      </c>
      <c r="J1065" t="s">
        <v>22</v>
      </c>
      <c r="K1065" t="s">
        <v>23</v>
      </c>
      <c r="L1065">
        <v>2018</v>
      </c>
      <c r="M1065" t="s">
        <v>1906</v>
      </c>
      <c r="N1065" t="str" cm="1">
        <f t="array" ref="N1065">_xlfn.IFS(RIGHT(M1065,1)="B",SUBSTITUTE(M1065,"B","000000000"),RIGHT(M1065,1)="M",SUBSTITUTE(M1065,"M","000000"))</f>
        <v>$131000000</v>
      </c>
      <c r="O1065" s="1" t="str">
        <f t="shared" si="50"/>
        <v>131000000</v>
      </c>
      <c r="P1065" s="10">
        <v>131000000</v>
      </c>
      <c r="Q1065" t="s">
        <v>3002</v>
      </c>
      <c r="R1065" s="2" t="str" cm="1">
        <f t="array" ref="R1065:T1065">_xlfn.TEXTSPLIT(Q1065,",")</f>
        <v>Equal Ventures</v>
      </c>
      <c r="S1065" s="2" t="str">
        <v xml:space="preserve"> Uncork Capital</v>
      </c>
      <c r="T1065" s="2" t="str">
        <v xml:space="preserve"> Andreessen Horowitz</v>
      </c>
      <c r="U1065" s="2"/>
    </row>
    <row r="1066" spans="1:21" x14ac:dyDescent="0.3">
      <c r="A1066" t="s">
        <v>3003</v>
      </c>
      <c r="B1066">
        <v>1</v>
      </c>
      <c r="C1066" t="s">
        <v>146</v>
      </c>
      <c r="D1066" t="str">
        <f t="shared" si="48"/>
        <v>1000000000</v>
      </c>
      <c r="E1066" s="2">
        <v>1000000000</v>
      </c>
      <c r="F1066" s="4">
        <v>44453</v>
      </c>
      <c r="G1066">
        <f t="shared" si="49"/>
        <v>2021</v>
      </c>
      <c r="H1066" t="s">
        <v>33</v>
      </c>
      <c r="I1066" t="s">
        <v>93</v>
      </c>
      <c r="J1066" t="s">
        <v>94</v>
      </c>
      <c r="K1066" t="s">
        <v>15</v>
      </c>
      <c r="L1066">
        <v>2014</v>
      </c>
      <c r="M1066" t="s">
        <v>2205</v>
      </c>
      <c r="N1066" t="str" cm="1">
        <f t="array" ref="N1066">_xlfn.IFS(RIGHT(M1066,1)="B",SUBSTITUTE(M1066,"B","000000000"),RIGHT(M1066,1)="M",SUBSTITUTE(M1066,"M","000000"))</f>
        <v>$215000000</v>
      </c>
      <c r="O1066" s="1" t="str">
        <f t="shared" si="50"/>
        <v>215000000</v>
      </c>
      <c r="P1066" s="10">
        <v>215000000</v>
      </c>
      <c r="Q1066" t="s">
        <v>3004</v>
      </c>
      <c r="R1066" s="2" t="str" cm="1">
        <f t="array" ref="R1066:T1066">_xlfn.TEXTSPLIT(Q1066,",")</f>
        <v>Accel</v>
      </c>
      <c r="S1066" s="2" t="str">
        <v xml:space="preserve"> Y Combinator</v>
      </c>
      <c r="T1066" s="2" t="str">
        <v xml:space="preserve"> Amasia</v>
      </c>
      <c r="U1066" s="2"/>
    </row>
    <row r="1067" spans="1:21" x14ac:dyDescent="0.3">
      <c r="A1067" t="s">
        <v>3005</v>
      </c>
      <c r="B1067">
        <v>1</v>
      </c>
      <c r="C1067" t="s">
        <v>146</v>
      </c>
      <c r="D1067" t="str">
        <f t="shared" si="48"/>
        <v>1000000000</v>
      </c>
      <c r="E1067" s="2">
        <v>1000000000</v>
      </c>
      <c r="F1067" s="4">
        <v>44348</v>
      </c>
      <c r="G1067">
        <f t="shared" si="49"/>
        <v>2021</v>
      </c>
      <c r="H1067" t="s">
        <v>45</v>
      </c>
      <c r="I1067" t="s">
        <v>98</v>
      </c>
      <c r="J1067" t="s">
        <v>14</v>
      </c>
      <c r="K1067" t="s">
        <v>15</v>
      </c>
      <c r="L1067">
        <v>2015</v>
      </c>
      <c r="M1067" t="s">
        <v>952</v>
      </c>
      <c r="N1067" t="str" cm="1">
        <f t="array" ref="N1067">_xlfn.IFS(RIGHT(M1067,1)="B",SUBSTITUTE(M1067,"B","000000000"),RIGHT(M1067,1)="M",SUBSTITUTE(M1067,"M","000000"))</f>
        <v>$200000000</v>
      </c>
      <c r="O1067" s="1" t="str">
        <f t="shared" si="50"/>
        <v>200000000</v>
      </c>
      <c r="P1067" s="10">
        <v>200000000</v>
      </c>
      <c r="Q1067" t="s">
        <v>3006</v>
      </c>
      <c r="R1067" s="2" t="str" cm="1">
        <f t="array" ref="R1067:T1067">_xlfn.TEXTSPLIT(Q1067,",")</f>
        <v>Eastern Bell Capital</v>
      </c>
      <c r="S1067" s="2" t="str">
        <v xml:space="preserve"> Danhua Capital</v>
      </c>
      <c r="T1067" s="2" t="str">
        <v xml:space="preserve"> MSA Capital</v>
      </c>
      <c r="U1067" s="2"/>
    </row>
    <row r="1068" spans="1:21" x14ac:dyDescent="0.3">
      <c r="A1068" t="s">
        <v>3007</v>
      </c>
      <c r="B1068">
        <v>1</v>
      </c>
      <c r="C1068" t="s">
        <v>146</v>
      </c>
      <c r="D1068" t="str">
        <f t="shared" si="48"/>
        <v>1000000000</v>
      </c>
      <c r="E1068" s="2">
        <v>1000000000</v>
      </c>
      <c r="F1068" s="4">
        <v>42999</v>
      </c>
      <c r="G1068">
        <f t="shared" si="49"/>
        <v>2017</v>
      </c>
      <c r="H1068" t="s">
        <v>57</v>
      </c>
      <c r="I1068" t="s">
        <v>28</v>
      </c>
      <c r="J1068" t="s">
        <v>14</v>
      </c>
      <c r="K1068" t="s">
        <v>15</v>
      </c>
      <c r="L1068">
        <v>1997</v>
      </c>
      <c r="M1068" t="s">
        <v>2597</v>
      </c>
      <c r="N1068" t="str" cm="1">
        <f t="array" ref="N1068">_xlfn.IFS(RIGHT(M1068,1)="B",SUBSTITUTE(M1068,"B","000000000"),RIGHT(M1068,1)="M",SUBSTITUTE(M1068,"M","000000"))</f>
        <v>$182000000</v>
      </c>
      <c r="O1068" s="1" t="str">
        <f t="shared" si="50"/>
        <v>182000000</v>
      </c>
      <c r="P1068" s="10">
        <v>182000000</v>
      </c>
      <c r="Q1068" t="s">
        <v>3008</v>
      </c>
      <c r="R1068" s="2" t="str" cm="1">
        <f t="array" ref="R1068:S1068">_xlfn.TEXTSPLIT(Q1068,",")</f>
        <v>Co-Energy Finance</v>
      </c>
      <c r="S1068" s="2" t="str">
        <v xml:space="preserve"> Grandland</v>
      </c>
      <c r="T1068" s="2"/>
      <c r="U1068" s="2"/>
    </row>
    <row r="1069" spans="1:21" x14ac:dyDescent="0.3">
      <c r="A1069" t="s">
        <v>3009</v>
      </c>
      <c r="B1069">
        <v>1</v>
      </c>
      <c r="C1069" t="s">
        <v>146</v>
      </c>
      <c r="D1069" t="str">
        <f t="shared" si="48"/>
        <v>1000000000</v>
      </c>
      <c r="E1069" s="2">
        <v>1000000000</v>
      </c>
      <c r="F1069" s="4">
        <v>44536</v>
      </c>
      <c r="G1069">
        <f t="shared" si="49"/>
        <v>2021</v>
      </c>
      <c r="H1069" t="s">
        <v>45</v>
      </c>
      <c r="I1069" t="s">
        <v>133</v>
      </c>
      <c r="J1069" t="s">
        <v>22</v>
      </c>
      <c r="K1069" t="s">
        <v>23</v>
      </c>
      <c r="L1069">
        <v>2008</v>
      </c>
      <c r="M1069" t="s">
        <v>466</v>
      </c>
      <c r="N1069" t="str" cm="1">
        <f t="array" ref="N1069">_xlfn.IFS(RIGHT(M1069,1)="B",SUBSTITUTE(M1069,"B","000000000"),RIGHT(M1069,1)="M",SUBSTITUTE(M1069,"M","000000"))</f>
        <v>$492000000</v>
      </c>
      <c r="O1069" s="1" t="str">
        <f t="shared" si="50"/>
        <v>492000000</v>
      </c>
      <c r="P1069" s="10">
        <v>492000000</v>
      </c>
      <c r="Q1069" t="s">
        <v>3010</v>
      </c>
      <c r="R1069" s="2" t="str" cm="1">
        <f t="array" ref="R1069:T1069">_xlfn.TEXTSPLIT(Q1069,",")</f>
        <v>RRE Ventures+</v>
      </c>
      <c r="S1069" s="2" t="str">
        <v xml:space="preserve"> Highland Capital Partners</v>
      </c>
      <c r="T1069" s="2" t="str">
        <v xml:space="preserve"> The Carlyle Group</v>
      </c>
      <c r="U1069" s="2"/>
    </row>
    <row r="1070" spans="1:21" x14ac:dyDescent="0.3">
      <c r="A1070" t="s">
        <v>3011</v>
      </c>
      <c r="B1070">
        <v>1</v>
      </c>
      <c r="C1070" t="s">
        <v>146</v>
      </c>
      <c r="D1070" t="str">
        <f t="shared" si="48"/>
        <v>1000000000</v>
      </c>
      <c r="E1070" s="2">
        <v>1000000000</v>
      </c>
      <c r="F1070" s="4">
        <v>44284</v>
      </c>
      <c r="G1070">
        <f t="shared" si="49"/>
        <v>2021</v>
      </c>
      <c r="H1070" t="s">
        <v>87</v>
      </c>
      <c r="I1070" t="s">
        <v>578</v>
      </c>
      <c r="J1070" t="s">
        <v>14</v>
      </c>
      <c r="K1070" t="s">
        <v>15</v>
      </c>
      <c r="L1070">
        <v>2011</v>
      </c>
      <c r="M1070" t="s">
        <v>3012</v>
      </c>
      <c r="N1070" t="str" cm="1">
        <f t="array" ref="N1070">_xlfn.IFS(RIGHT(M1070,1)="B",SUBSTITUTE(M1070,"B","000000000"),RIGHT(M1070,1)="M",SUBSTITUTE(M1070,"M","000000"))</f>
        <v>$389000000</v>
      </c>
      <c r="O1070" s="1" t="str">
        <f t="shared" si="50"/>
        <v>389000000</v>
      </c>
      <c r="P1070" s="10">
        <v>389000000</v>
      </c>
      <c r="Q1070" t="s">
        <v>3013</v>
      </c>
      <c r="R1070" s="2" t="str" cm="1">
        <f t="array" ref="R1070:T1070">_xlfn.TEXTSPLIT(Q1070,",")</f>
        <v>Matrix Partners China</v>
      </c>
      <c r="S1070" s="2" t="str">
        <v xml:space="preserve"> Sequoia Capital China</v>
      </c>
      <c r="T1070" s="2" t="str">
        <v xml:space="preserve"> Hundreds Capital</v>
      </c>
      <c r="U1070" s="2"/>
    </row>
    <row r="1071" spans="1:21" x14ac:dyDescent="0.3">
      <c r="A1071" t="s">
        <v>3014</v>
      </c>
      <c r="B1071">
        <v>1</v>
      </c>
      <c r="C1071" t="s">
        <v>146</v>
      </c>
      <c r="D1071" t="str">
        <f t="shared" si="48"/>
        <v>1000000000</v>
      </c>
      <c r="E1071" s="2">
        <v>1000000000</v>
      </c>
      <c r="F1071" s="4">
        <v>42915</v>
      </c>
      <c r="G1071">
        <f t="shared" si="49"/>
        <v>2017</v>
      </c>
      <c r="H1071" t="s">
        <v>27</v>
      </c>
      <c r="I1071" t="s">
        <v>98</v>
      </c>
      <c r="J1071" t="s">
        <v>14</v>
      </c>
      <c r="K1071" t="s">
        <v>15</v>
      </c>
      <c r="L1071">
        <v>2012</v>
      </c>
      <c r="M1071" t="s">
        <v>698</v>
      </c>
      <c r="N1071" t="str" cm="1">
        <f t="array" ref="N1071">_xlfn.IFS(RIGHT(M1071,1)="B",SUBSTITUTE(M1071,"B","000000000"),RIGHT(M1071,1)="M",SUBSTITUTE(M1071,"M","000000"))</f>
        <v>$379000000</v>
      </c>
      <c r="O1071" s="1" t="str">
        <f t="shared" si="50"/>
        <v>379000000</v>
      </c>
      <c r="P1071" s="10">
        <v>379000000</v>
      </c>
      <c r="Q1071" t="s">
        <v>3015</v>
      </c>
      <c r="R1071" s="2" t="str" cm="1">
        <f t="array" ref="R1071:T1071">_xlfn.TEXTSPLIT(Q1071,",")</f>
        <v>K2 Ventures</v>
      </c>
      <c r="S1071" s="2" t="str">
        <v xml:space="preserve"> Matrix Partners China</v>
      </c>
      <c r="T1071" s="2" t="str">
        <v xml:space="preserve"> IDG Capital</v>
      </c>
      <c r="U1071" s="2"/>
    </row>
    <row r="1072" spans="1:21" x14ac:dyDescent="0.3">
      <c r="A1072" t="s">
        <v>3016</v>
      </c>
      <c r="B1072">
        <v>1</v>
      </c>
      <c r="C1072" t="s">
        <v>146</v>
      </c>
      <c r="D1072" t="str">
        <f t="shared" si="48"/>
        <v>1000000000</v>
      </c>
      <c r="E1072" s="2">
        <v>1000000000</v>
      </c>
      <c r="F1072" s="4">
        <v>42843</v>
      </c>
      <c r="G1072">
        <f t="shared" si="49"/>
        <v>2017</v>
      </c>
      <c r="H1072" t="s">
        <v>27</v>
      </c>
      <c r="I1072" t="s">
        <v>13</v>
      </c>
      <c r="J1072" t="s">
        <v>14</v>
      </c>
      <c r="K1072" t="s">
        <v>15</v>
      </c>
      <c r="L1072">
        <v>2015</v>
      </c>
      <c r="M1072" t="s">
        <v>3017</v>
      </c>
      <c r="N1072" t="str" cm="1">
        <f t="array" ref="N1072">_xlfn.IFS(RIGHT(M1072,1)="B",SUBSTITUTE(M1072,"B","000000000"),RIGHT(M1072,1)="M",SUBSTITUTE(M1072,"M","000000"))</f>
        <v>$990000000</v>
      </c>
      <c r="O1072" s="1" t="str">
        <f t="shared" si="50"/>
        <v>990000000</v>
      </c>
      <c r="P1072" s="10">
        <v>990000000</v>
      </c>
      <c r="Q1072" t="s">
        <v>3018</v>
      </c>
      <c r="R1072" s="2" t="str" cm="1">
        <f t="array" ref="R1072:S1072">_xlfn.TEXTSPLIT(Q1072,",")</f>
        <v>58.com</v>
      </c>
      <c r="S1072" s="2" t="str">
        <v xml:space="preserve"> Tencent Holdings</v>
      </c>
      <c r="T1072" s="2"/>
      <c r="U1072" s="2"/>
    </row>
    <row r="1073" spans="1:21" x14ac:dyDescent="0.3">
      <c r="A1073" t="s">
        <v>3019</v>
      </c>
      <c r="B1073">
        <v>1</v>
      </c>
      <c r="C1073" t="s">
        <v>146</v>
      </c>
      <c r="D1073" t="str">
        <f t="shared" si="48"/>
        <v>1000000000</v>
      </c>
      <c r="E1073" s="2">
        <v>1000000000</v>
      </c>
      <c r="F1073" s="4">
        <v>44322</v>
      </c>
      <c r="G1073">
        <f t="shared" si="49"/>
        <v>2021</v>
      </c>
      <c r="H1073" t="s">
        <v>62</v>
      </c>
      <c r="I1073" t="s">
        <v>1451</v>
      </c>
      <c r="J1073" t="s">
        <v>14</v>
      </c>
      <c r="K1073" t="s">
        <v>15</v>
      </c>
      <c r="L1073">
        <v>2018</v>
      </c>
      <c r="M1073" t="s">
        <v>3020</v>
      </c>
      <c r="N1073" t="str" cm="1">
        <f t="array" ref="N1073">_xlfn.IFS(RIGHT(M1073,1)="B",SUBSTITUTE(M1073,"B","000000000"),RIGHT(M1073,1)="M",SUBSTITUTE(M1073,"M","000000"))</f>
        <v>$80000000</v>
      </c>
      <c r="O1073" s="1" t="str">
        <f t="shared" si="50"/>
        <v>80000000</v>
      </c>
      <c r="P1073" s="10">
        <v>80000000</v>
      </c>
      <c r="Q1073" t="s">
        <v>3021</v>
      </c>
      <c r="R1073" s="2" t="str" cm="1">
        <f t="array" ref="R1073:T1073">_xlfn.TEXTSPLIT(Q1073,",")</f>
        <v>Xingwang Investment Management</v>
      </c>
      <c r="S1073" s="2" t="str">
        <v xml:space="preserve"> China Capital Investment Group</v>
      </c>
      <c r="T1073" s="2" t="str">
        <v xml:space="preserve"> Matrix Partners China</v>
      </c>
      <c r="U1073" s="2"/>
    </row>
    <row r="1074" spans="1:21" x14ac:dyDescent="0.3">
      <c r="A1074" t="s">
        <v>3022</v>
      </c>
      <c r="B1074">
        <v>1</v>
      </c>
      <c r="C1074" t="s">
        <v>146</v>
      </c>
      <c r="D1074" t="str">
        <f t="shared" si="48"/>
        <v>1000000000</v>
      </c>
      <c r="E1074" s="2">
        <v>1000000000</v>
      </c>
      <c r="F1074" s="4">
        <v>44488</v>
      </c>
      <c r="G1074">
        <f t="shared" si="49"/>
        <v>2021</v>
      </c>
      <c r="H1074" t="s">
        <v>33</v>
      </c>
      <c r="I1074" t="s">
        <v>52</v>
      </c>
      <c r="J1074" t="s">
        <v>53</v>
      </c>
      <c r="K1074" t="s">
        <v>40</v>
      </c>
      <c r="L1074">
        <v>2005</v>
      </c>
      <c r="M1074" t="s">
        <v>679</v>
      </c>
      <c r="N1074" t="str" cm="1">
        <f t="array" ref="N1074">_xlfn.IFS(RIGHT(M1074,1)="B",SUBSTITUTE(M1074,"B","000000000"),RIGHT(M1074,1)="M",SUBSTITUTE(M1074,"M","000000"))</f>
        <v>$792000000</v>
      </c>
      <c r="O1074" s="1" t="str">
        <f t="shared" si="50"/>
        <v>792000000</v>
      </c>
      <c r="P1074" s="10">
        <v>792000000</v>
      </c>
      <c r="Q1074" t="s">
        <v>3023</v>
      </c>
      <c r="R1074" s="2" t="str" cm="1">
        <f t="array" ref="R1074:T1074">_xlfn.TEXTSPLIT(Q1074,",")</f>
        <v>IAG Capital Partners</v>
      </c>
      <c r="S1074" s="2" t="str">
        <v xml:space="preserve"> Augmentum Fintech</v>
      </c>
      <c r="T1074" s="2" t="str">
        <v xml:space="preserve"> Northzone Ventures</v>
      </c>
      <c r="U1074" s="2"/>
    </row>
    <row r="1075" spans="1:21" x14ac:dyDescent="0.3">
      <c r="A1075" t="s">
        <v>3024</v>
      </c>
      <c r="B1075">
        <v>1</v>
      </c>
      <c r="C1075" t="s">
        <v>146</v>
      </c>
      <c r="D1075" t="str">
        <f t="shared" si="48"/>
        <v>1000000000</v>
      </c>
      <c r="E1075" s="2">
        <v>1000000000</v>
      </c>
      <c r="F1075" s="4">
        <v>44090</v>
      </c>
      <c r="G1075">
        <f t="shared" si="49"/>
        <v>2020</v>
      </c>
      <c r="H1075" t="s">
        <v>27</v>
      </c>
      <c r="I1075" t="s">
        <v>2208</v>
      </c>
      <c r="J1075" t="s">
        <v>22</v>
      </c>
      <c r="K1075" t="s">
        <v>23</v>
      </c>
      <c r="L1075">
        <v>2014</v>
      </c>
      <c r="M1075" t="s">
        <v>3025</v>
      </c>
      <c r="N1075" t="str" cm="1">
        <f t="array" ref="N1075">_xlfn.IFS(RIGHT(M1075,1)="B",SUBSTITUTE(M1075,"B","000000000"),RIGHT(M1075,1)="M",SUBSTITUTE(M1075,"M","000000"))</f>
        <v>$620000000</v>
      </c>
      <c r="O1075" s="1" t="str">
        <f t="shared" si="50"/>
        <v>620000000</v>
      </c>
      <c r="P1075" s="10">
        <v>620000000</v>
      </c>
      <c r="Q1075" t="s">
        <v>3026</v>
      </c>
      <c r="R1075" s="2" t="str" cm="1">
        <f t="array" ref="R1075:T1075">_xlfn.TEXTSPLIT(Q1075,",")</f>
        <v>Novator Partners</v>
      </c>
      <c r="S1075" s="2" t="str">
        <v xml:space="preserve"> True</v>
      </c>
      <c r="T1075" s="2" t="str">
        <v xml:space="preserve"> Causeway Media Partners</v>
      </c>
      <c r="U1075" s="2"/>
    </row>
  </sheetData>
  <autoFilter ref="A1:A1075" xr:uid="{00000000-0001-0000-0200-000000000000}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ROI</vt:lpstr>
      <vt:lpstr># Years to Unicorn</vt:lpstr>
      <vt:lpstr>Hubs</vt:lpstr>
      <vt:lpstr>Top performers</vt:lpstr>
      <vt:lpstr>Top investors</vt:lpstr>
      <vt:lpstr>Unicorn_Companies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Turner</dc:creator>
  <cp:lastModifiedBy>Sarah Turner</cp:lastModifiedBy>
  <dcterms:created xsi:type="dcterms:W3CDTF">2022-12-11T16:00:06Z</dcterms:created>
  <dcterms:modified xsi:type="dcterms:W3CDTF">2022-12-19T22:18:34Z</dcterms:modified>
</cp:coreProperties>
</file>