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we\OneDrive - University of Arizona\1-Doctoral chapters\2Chapter - 2 - propagation program development\Mt graham red squirrel breeding program development\physiology data\"/>
    </mc:Choice>
  </mc:AlternateContent>
  <xr:revisionPtr revIDLastSave="4" documentId="11_49D09E30FCBCF2F4C834BDD01427CF14CAB8BF5B" xr6:coauthVersionLast="45" xr6:coauthVersionMax="45" xr10:uidLastSave="{0F6B14CA-C809-4849-8755-5EE0AE392917}"/>
  <bookViews>
    <workbookView xWindow="20370" yWindow="-120" windowWidth="24240" windowHeight="13140" tabRatio="926" activeTab="2" xr2:uid="{00000000-000D-0000-FFFF-FFFF00000000}"/>
  </bookViews>
  <sheets>
    <sheet name="Main sample dataset" sheetId="3" r:id="rId1"/>
    <sheet name="EIA results" sheetId="13" r:id="rId2"/>
    <sheet name="samples at LPZ" sheetId="14" r:id="rId3"/>
    <sheet name="F-1218" sheetId="2" r:id="rId4"/>
    <sheet name="F-1172" sheetId="4" r:id="rId5"/>
    <sheet name="F1200" sheetId="5" r:id="rId6"/>
    <sheet name="M1201" sheetId="6" r:id="rId7"/>
    <sheet name="F-1203" sheetId="7" r:id="rId8"/>
    <sheet name="F-1206" sheetId="8" r:id="rId9"/>
    <sheet name="F-1220" sheetId="9" r:id="rId10"/>
    <sheet name="M-1222" sheetId="10" r:id="rId11"/>
    <sheet name="one or two samples" sheetId="11" r:id="rId12"/>
    <sheet name="F-1225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5" i="14" l="1"/>
  <c r="S45" i="14" s="1"/>
  <c r="R40" i="14"/>
  <c r="S40" i="14" s="1"/>
  <c r="R12" i="14"/>
  <c r="S12" i="14" s="1"/>
  <c r="R11" i="14"/>
  <c r="S11" i="14" s="1"/>
  <c r="R5" i="14"/>
  <c r="S5" i="14" s="1"/>
  <c r="R2" i="14"/>
  <c r="S2" i="14" s="1"/>
  <c r="K13" i="14"/>
  <c r="L13" i="14" s="1"/>
  <c r="L12" i="14"/>
  <c r="K12" i="14"/>
  <c r="Y13" i="14" l="1"/>
  <c r="Z13" i="14" s="1"/>
  <c r="Y12" i="14"/>
  <c r="Z12" i="14" s="1"/>
  <c r="Y11" i="14"/>
  <c r="Z11" i="14" s="1"/>
  <c r="Y8" i="14"/>
  <c r="Z8" i="14" s="1"/>
  <c r="Y7" i="14"/>
  <c r="Z7" i="14" s="1"/>
  <c r="Y5" i="14"/>
  <c r="Z5" i="14" s="1"/>
  <c r="Y40" i="14"/>
  <c r="Z40" i="14" s="1"/>
  <c r="Y36" i="14"/>
  <c r="Z36" i="14" s="1"/>
  <c r="K11" i="14"/>
  <c r="L11" i="14" s="1"/>
  <c r="K5" i="14"/>
  <c r="L5" i="14" s="1"/>
  <c r="K4" i="14"/>
  <c r="L4" i="14" s="1"/>
  <c r="K14" i="14" l="1"/>
  <c r="L14" i="14" s="1"/>
  <c r="K8" i="14"/>
  <c r="L8" i="14" s="1"/>
  <c r="K7" i="14"/>
  <c r="L7" i="14" s="1"/>
  <c r="K6" i="14"/>
  <c r="L6" i="14" s="1"/>
  <c r="R44" i="14" l="1"/>
  <c r="S44" i="14" s="1"/>
  <c r="R43" i="14"/>
  <c r="S43" i="14" s="1"/>
  <c r="R42" i="14"/>
  <c r="S42" i="14" s="1"/>
  <c r="R41" i="14"/>
  <c r="S41" i="14" s="1"/>
  <c r="R38" i="14"/>
  <c r="S38" i="14" s="1"/>
  <c r="R36" i="14"/>
  <c r="S36" i="14" s="1"/>
  <c r="R37" i="14"/>
  <c r="S37" i="14" s="1"/>
  <c r="L34" i="14"/>
  <c r="K34" i="14"/>
  <c r="K2" i="14"/>
  <c r="L2" i="14" s="1"/>
  <c r="K3" i="14"/>
  <c r="L3" i="14" s="1"/>
  <c r="Y37" i="14" l="1"/>
  <c r="Z37" i="14" s="1"/>
  <c r="Y15" i="14"/>
  <c r="Z15" i="14" s="1"/>
  <c r="Y3" i="14"/>
  <c r="Z3" i="14" s="1"/>
  <c r="Y2" i="14"/>
  <c r="Z2" i="14" s="1"/>
  <c r="R34" i="14" l="1"/>
  <c r="S34" i="14" s="1"/>
  <c r="R31" i="14"/>
  <c r="S31" i="14" s="1"/>
  <c r="R28" i="14"/>
  <c r="S28" i="14" s="1"/>
  <c r="K16" i="14"/>
  <c r="L16" i="14" s="1"/>
  <c r="K9" i="14"/>
  <c r="L9" i="14" s="1"/>
  <c r="K29" i="14" l="1"/>
  <c r="L29" i="14" s="1"/>
  <c r="K21" i="14"/>
  <c r="L21" i="14" s="1"/>
  <c r="K40" i="14" l="1"/>
  <c r="L40" i="14" s="1"/>
  <c r="K37" i="14"/>
  <c r="L37" i="14" s="1"/>
  <c r="K33" i="14"/>
  <c r="L33" i="14" s="1"/>
  <c r="L23" i="14"/>
  <c r="K23" i="14"/>
  <c r="K20" i="14"/>
  <c r="L20" i="14" s="1"/>
  <c r="Y45" i="14" l="1"/>
  <c r="Z45" i="14" s="1"/>
  <c r="Y44" i="14"/>
  <c r="Z44" i="14" s="1"/>
  <c r="Y43" i="14"/>
  <c r="Z43" i="14" s="1"/>
  <c r="Y42" i="14"/>
  <c r="Z42" i="14" s="1"/>
  <c r="Y41" i="14"/>
  <c r="Z41" i="14" s="1"/>
  <c r="Y39" i="14"/>
  <c r="Z39" i="14" s="1"/>
  <c r="Y38" i="14"/>
  <c r="Z38" i="14" s="1"/>
  <c r="Z29" i="14"/>
  <c r="Y29" i="14"/>
  <c r="K45" i="14" l="1"/>
  <c r="L45" i="14" s="1"/>
  <c r="K44" i="14"/>
  <c r="L44" i="14" s="1"/>
  <c r="K43" i="14"/>
  <c r="L43" i="14" s="1"/>
  <c r="K42" i="14"/>
  <c r="L42" i="14" s="1"/>
  <c r="K41" i="14"/>
  <c r="L41" i="14" s="1"/>
  <c r="K39" i="14"/>
  <c r="L39" i="14" s="1"/>
  <c r="K32" i="14"/>
  <c r="L32" i="14" s="1"/>
  <c r="K31" i="14"/>
  <c r="L31" i="14" s="1"/>
  <c r="K30" i="14"/>
  <c r="L30" i="14" s="1"/>
  <c r="K28" i="14"/>
  <c r="L28" i="14" s="1"/>
  <c r="K27" i="14"/>
  <c r="L27" i="14" s="1"/>
  <c r="K26" i="14"/>
  <c r="L26" i="14" s="1"/>
  <c r="K25" i="14"/>
  <c r="L25" i="14" s="1"/>
  <c r="K24" i="14"/>
  <c r="L24" i="14" s="1"/>
  <c r="K22" i="14"/>
  <c r="L22" i="14" s="1"/>
  <c r="K10" i="14"/>
  <c r="L10" i="14" s="1"/>
  <c r="K15" i="14"/>
  <c r="L15" i="14" s="1"/>
  <c r="L17" i="14"/>
  <c r="K17" i="14"/>
  <c r="K18" i="14"/>
  <c r="L18" i="14" s="1"/>
  <c r="K19" i="14"/>
  <c r="L19" i="14" s="1"/>
  <c r="Y34" i="14"/>
  <c r="Z34" i="14" s="1"/>
  <c r="Y33" i="14"/>
  <c r="Z33" i="14" s="1"/>
  <c r="Y32" i="14"/>
  <c r="Z32" i="14" s="1"/>
  <c r="Y31" i="14"/>
  <c r="Z31" i="14" s="1"/>
  <c r="Y30" i="14"/>
  <c r="Z30" i="14" s="1"/>
  <c r="Y28" i="14"/>
  <c r="Z28" i="14" s="1"/>
  <c r="Y27" i="14"/>
  <c r="Z27" i="14" s="1"/>
  <c r="Y26" i="14"/>
  <c r="Z26" i="14" s="1"/>
  <c r="Y25" i="14"/>
  <c r="Z25" i="14" s="1"/>
  <c r="Z24" i="14"/>
  <c r="Y24" i="14"/>
  <c r="Y23" i="14"/>
  <c r="Z23" i="14" s="1"/>
  <c r="Y22" i="14"/>
  <c r="Z22" i="14" s="1"/>
  <c r="Y21" i="14"/>
  <c r="Z21" i="14" s="1"/>
  <c r="Y9" i="14"/>
  <c r="Z9" i="14" s="1"/>
  <c r="Y35" i="14"/>
  <c r="Z35" i="14" s="1"/>
  <c r="R39" i="14"/>
  <c r="S39" i="14" s="1"/>
  <c r="R35" i="14"/>
  <c r="S35" i="14" s="1"/>
  <c r="R33" i="14"/>
  <c r="S33" i="14" s="1"/>
  <c r="R32" i="14"/>
  <c r="S32" i="14" s="1"/>
  <c r="S30" i="14"/>
  <c r="R30" i="14"/>
  <c r="R27" i="14"/>
  <c r="S27" i="14" s="1"/>
  <c r="R17" i="14"/>
  <c r="S17" i="14" s="1"/>
  <c r="R4" i="14"/>
  <c r="S4" i="14" s="1"/>
  <c r="R3" i="14"/>
  <c r="S3" i="14" s="1"/>
  <c r="Y20" i="14" l="1"/>
  <c r="Z20" i="14" s="1"/>
  <c r="Y19" i="14"/>
  <c r="Z19" i="14" s="1"/>
  <c r="Z18" i="14"/>
  <c r="Y18" i="14"/>
  <c r="Y17" i="14"/>
  <c r="Z17" i="14" s="1"/>
  <c r="Y16" i="14"/>
  <c r="Z16" i="14" s="1"/>
  <c r="Y10" i="14"/>
  <c r="Z10" i="14" s="1"/>
  <c r="Y4" i="14"/>
  <c r="Z4" i="14" s="1"/>
  <c r="K57" i="14" l="1"/>
  <c r="L57" i="14" s="1"/>
  <c r="K56" i="14"/>
  <c r="L56" i="14" s="1"/>
  <c r="K55" i="14"/>
  <c r="L55" i="14" s="1"/>
  <c r="K38" i="14"/>
  <c r="L38" i="14" s="1"/>
  <c r="K36" i="14"/>
  <c r="L36" i="14" s="1"/>
  <c r="K35" i="14"/>
  <c r="L35" i="14" s="1"/>
  <c r="R29" i="14" l="1"/>
  <c r="S29" i="14" s="1"/>
  <c r="R26" i="14"/>
  <c r="S26" i="14" s="1"/>
  <c r="R25" i="14"/>
  <c r="S25" i="14" s="1"/>
  <c r="R24" i="14"/>
  <c r="S24" i="14" s="1"/>
  <c r="R23" i="14"/>
  <c r="S23" i="14" s="1"/>
  <c r="R22" i="14"/>
  <c r="S22" i="14" s="1"/>
  <c r="R21" i="14"/>
  <c r="S21" i="14" s="1"/>
  <c r="R20" i="14"/>
  <c r="S20" i="14" s="1"/>
  <c r="R19" i="14"/>
  <c r="S19" i="14" s="1"/>
  <c r="R18" i="14"/>
  <c r="S18" i="14" s="1"/>
  <c r="R16" i="14"/>
  <c r="S16" i="14" s="1"/>
  <c r="R15" i="14"/>
  <c r="S15" i="14" s="1"/>
  <c r="R10" i="14"/>
  <c r="S10" i="14" s="1"/>
  <c r="R9" i="14"/>
  <c r="S9" i="14" s="1"/>
  <c r="R8" i="14"/>
  <c r="S8" i="14" s="1"/>
  <c r="Y14" i="14"/>
  <c r="Z14" i="14" s="1"/>
  <c r="R14" i="14"/>
  <c r="S14" i="14" s="1"/>
  <c r="R13" i="14"/>
  <c r="S13" i="14" s="1"/>
  <c r="R7" i="14"/>
  <c r="S7" i="14" s="1"/>
  <c r="Y6" i="14"/>
  <c r="Z6" i="14" s="1"/>
  <c r="R6" i="14"/>
  <c r="S6" i="14" s="1"/>
  <c r="AD21" i="13" l="1"/>
  <c r="AE21" i="13" s="1"/>
  <c r="AD20" i="13"/>
  <c r="AE20" i="13" s="1"/>
  <c r="AD15" i="13"/>
  <c r="AE15" i="13" s="1"/>
  <c r="AD14" i="13"/>
  <c r="AE14" i="13" s="1"/>
  <c r="AD13" i="13"/>
  <c r="AE13" i="13" s="1"/>
  <c r="W21" i="13"/>
  <c r="X21" i="13" s="1"/>
  <c r="W20" i="13"/>
  <c r="X20" i="13" s="1"/>
  <c r="W14" i="13"/>
  <c r="X14" i="13" s="1"/>
  <c r="W15" i="13"/>
  <c r="X15" i="13" s="1"/>
  <c r="W13" i="13"/>
  <c r="X13" i="13" s="1"/>
  <c r="XFD50" i="3" l="1"/>
  <c r="XFD49" i="3"/>
  <c r="XFD48" i="3"/>
  <c r="XFD44" i="3"/>
  <c r="XFD45" i="3"/>
  <c r="XFD46" i="3"/>
  <c r="XF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tc={EEFFC838-F955-4718-AC01-F269094840E7}</author>
    <author>tc={93D3ACDD-AC0F-4DE1-85B4-4A8189104400}</author>
    <author>tc={9D20AE45-AD67-4FB2-81CF-55AC1853F8D1}</author>
    <author>tc={0F1ACECF-81EA-46EA-92ED-C9393F7219E6}</author>
    <author>Fowler, Katherine</author>
    <author>tc={ACC3B735-0B6F-468E-851C-CED8DF946C75}</author>
    <author>tc={0C69FE23-1D61-42A5-8273-2FE04E1EFC8D}</author>
  </authors>
  <commentList>
    <comment ref="C20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B28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40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B51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C7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8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80" authorId="4" shapeId="0" xr:uid="{00000000-0006-0000-0000-000007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B93" authorId="5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B94" authorId="6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tc={EEFFC838-F955-4719-AC01-F269094840E7}</author>
    <author>tc={9D20AE45-AD67-4FB3-81CF-55AC1853F8D1}</author>
    <author>tc={0F1ACECF-81EA-46EB-92ED-C9393F7219E6}</author>
    <author>Fowler, Katherine</author>
    <author>tc={ACC3B735-0B6F-468F-851C-CED8DF946C75}</author>
    <author>tc={0C69FE23-1D61-42A6-8273-2FE04E1EFC8D}</author>
    <author>tc={93D3ACDD-AC0F-4DE2-85B4-4A8189104400}</author>
  </authors>
  <commentList>
    <comment ref="D16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D19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  <comment ref="C29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  <comment ref="D47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49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D6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  <comment ref="C72" authorId="4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squirrel</t>
      </text>
    </comment>
    <comment ref="C73" authorId="5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001 -010 unknown ids?</t>
      </text>
    </comment>
    <comment ref="C88" authorId="6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tc={EEFFC838-F955-471A-AC01-F269094840E7}</author>
    <author>tc={9D20AE45-AD67-4FB4-81CF-55AC1853F8D1}</author>
  </authors>
  <commentList>
    <comment ref="C9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date
Reply:
    could be 9-dec-18 or 12-sep-18</t>
      </text>
    </comment>
    <comment ref="C1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24-mar-18 field note said she had gained wieght and was presumed pregnat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tc={C19E36F5-7132-46CA-A091-8FD552041E3E}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tc={474CA65B-DB00-4FB7-AC61-6F5E629DDA34}</author>
  </authors>
  <commentList>
    <comment ref="B7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female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Fowler, Katherine</author>
  </authors>
  <commentList>
    <comment ref="C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Fowler, Katherine:</t>
        </r>
        <r>
          <rPr>
            <sz val="9"/>
            <color indexed="81"/>
            <rFont val="Tahoma"/>
            <family val="2"/>
          </rPr>
          <t xml:space="preserve">
two samples</t>
        </r>
      </text>
    </comment>
  </commentList>
</comments>
</file>

<file path=xl/sharedStrings.xml><?xml version="1.0" encoding="utf-8"?>
<sst xmlns="http://schemas.openxmlformats.org/spreadsheetml/2006/main" count="993" uniqueCount="112">
  <si>
    <t>Sample Date</t>
  </si>
  <si>
    <t>Sample Notes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</si>
  <si>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</si>
  <si>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</si>
  <si>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</si>
  <si>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</si>
  <si>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</si>
  <si>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</si>
  <si>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</si>
  <si>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</si>
  <si>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</si>
  <si>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</si>
  <si>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</si>
  <si>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</si>
  <si>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</si>
  <si>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</si>
  <si>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</si>
  <si>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</si>
  <si>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U of A Sample #</t>
  </si>
  <si>
    <t>U of A Sample ID</t>
  </si>
  <si>
    <t>Sample ct</t>
  </si>
  <si>
    <t>004</t>
  </si>
  <si>
    <t>005</t>
  </si>
  <si>
    <t>009</t>
  </si>
  <si>
    <t>010</t>
  </si>
  <si>
    <t>006</t>
  </si>
  <si>
    <t>007</t>
  </si>
  <si>
    <t>008</t>
  </si>
  <si>
    <t>1218</t>
  </si>
  <si>
    <t>1172</t>
  </si>
  <si>
    <t>1224</t>
  </si>
  <si>
    <t>1200</t>
  </si>
  <si>
    <t>1203</t>
  </si>
  <si>
    <t>1222</t>
  </si>
  <si>
    <t>1161</t>
  </si>
  <si>
    <t>001</t>
  </si>
  <si>
    <t>1201</t>
  </si>
  <si>
    <t>1209</t>
  </si>
  <si>
    <t>1206</t>
  </si>
  <si>
    <t>1223</t>
  </si>
  <si>
    <t>1220</t>
  </si>
  <si>
    <t>1221</t>
  </si>
  <si>
    <t>1225</t>
  </si>
  <si>
    <t>1207</t>
  </si>
  <si>
    <t>1198</t>
  </si>
  <si>
    <t>1195</t>
  </si>
  <si>
    <t>1219</t>
  </si>
  <si>
    <t>1226</t>
  </si>
  <si>
    <t>gender</t>
  </si>
  <si>
    <t>m</t>
  </si>
  <si>
    <t>ID</t>
  </si>
  <si>
    <t>f</t>
  </si>
  <si>
    <t>M</t>
  </si>
  <si>
    <t>F</t>
  </si>
  <si>
    <t>na</t>
  </si>
  <si>
    <t>21`-apr-18</t>
  </si>
  <si>
    <t>1229</t>
  </si>
  <si>
    <t>?</t>
  </si>
  <si>
    <t>Animal may be post-estrus.</t>
  </si>
  <si>
    <t xml:space="preserve"> Vulva maybe slightly enlarged and pink</t>
  </si>
  <si>
    <t>Repro Check, vulva very big now.</t>
  </si>
  <si>
    <t>Repro check, nipples pink, fur around them worn.</t>
  </si>
  <si>
    <t>Repro check, vulva very big</t>
  </si>
  <si>
    <t>Repro check.  Vulva is a little swollen, not obvious.  Female was for sure in estrus 10 days ago.  She is perhaps post-estrus now.</t>
  </si>
  <si>
    <t>Repro check, Vulva small, does not appear pregnant.  A male squirrel was seen in her midden, but no chases observed.</t>
  </si>
  <si>
    <t>Repro check, still no sign of estrus.</t>
  </si>
  <si>
    <t>Field note from 18-mar-18--Repro check still no sign of estrus</t>
  </si>
  <si>
    <t>note from 2-mar-18--Nipples very tiny, doesn't appear to have reproduced before, but not 100% sure.</t>
  </si>
  <si>
    <t>Nipples darkened, fur regrowing.</t>
  </si>
  <si>
    <t>Repro Notes from 13-9-18:  Nipples with pink tips, swollen nipples, fur missing around nipples, no milk expressed.  Unsure if lactating or now.</t>
  </si>
  <si>
    <t>field note from 19-jun-18:-Nipples are darkened, fur regrowing.  Is she pregnant again?</t>
  </si>
  <si>
    <t>Field note fom 16-may-1: Repro check.  Nipples small with black tips, vulva slightly enlarged.  Could not definitively palpate fetuses, but weight suggests she could be pregnant.</t>
  </si>
  <si>
    <t>Female is early lactation, was able to express milk.</t>
  </si>
  <si>
    <t xml:space="preserve">lactating, nipples enlarged/elongated, tissue base swollen, fur worn, small amount of milk expressed- she just finished nursing
</t>
  </si>
  <si>
    <t>not MGRS - probably chipmunk samples</t>
  </si>
  <si>
    <t>Sample weight (g)</t>
  </si>
  <si>
    <t>Sex</t>
  </si>
  <si>
    <t>Repro Status</t>
  </si>
  <si>
    <t>L</t>
  </si>
  <si>
    <t>PL</t>
  </si>
  <si>
    <t>Animal mass (g)</t>
  </si>
  <si>
    <t>NR?</t>
  </si>
  <si>
    <t>NR</t>
  </si>
  <si>
    <t>not capture notes this day; was "NR" on 3/2/18 (day before)</t>
  </si>
  <si>
    <t>E</t>
  </si>
  <si>
    <t>P?</t>
  </si>
  <si>
    <t>Field Notes</t>
  </si>
  <si>
    <t>Lab Notes</t>
  </si>
  <si>
    <t>Is this supposed to be 5/15/18? There was a tube labelled 5/15/18, but no capture notes for it.</t>
  </si>
  <si>
    <t>Grant Hill study area.  Collar and antenna look OK.</t>
  </si>
  <si>
    <t>no capture data; noted as pregnant on 3/24/18</t>
  </si>
  <si>
    <t xml:space="preserve">Nipples pink and enlarged, small amount of milk expressed from 2 teats.  </t>
  </si>
  <si>
    <t>Repro check:  Not able to express milk, but pink nipples with fur worn around them.</t>
  </si>
  <si>
    <t xml:space="preserve">capture notes from 5/17/17: lactating, nipples enlarged/elongated, tissue base swollen, fur worn, small amount of milk expressed- she just finished nursing
</t>
  </si>
  <si>
    <t>capture notes from 5/16/18: marked as "pregnant". Repro check.  Nipples still small with black tips.  Abdomen enlarged, could not definitively palpate fetuses.</t>
  </si>
  <si>
    <t>not sure if sample is 9/12/18 or 12/9/18 bc someone used European date system</t>
  </si>
  <si>
    <t>Collar and antenna look OK.  Signal OK.</t>
  </si>
  <si>
    <t>no capture notes</t>
  </si>
  <si>
    <t>Thought it was a pregnant one.</t>
  </si>
  <si>
    <t>LPZ #</t>
  </si>
  <si>
    <t>comments</t>
  </si>
  <si>
    <t>missing</t>
  </si>
  <si>
    <t>tube says 3/2/18</t>
  </si>
  <si>
    <t>not sure if date is 9/12/17 or 12/9/17</t>
  </si>
  <si>
    <t>can't find</t>
  </si>
  <si>
    <t>2010? Missing</t>
  </si>
  <si>
    <t>Notes</t>
  </si>
  <si>
    <t>this is maybe a White Mountain red squirrel since these IDs include ones that start with "5"</t>
  </si>
  <si>
    <t>Weight</t>
  </si>
  <si>
    <t>Entire Sample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</si>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</sst>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5" fontId="0" fillId="0" borderId="0" xfId="0" applyNumberFormat="1"/>
    <xf numFmtId="14" fontId="0" fillId="0" borderId="0" xfId="0" applyNumberFormat="1"/>
    <xf numFmtId="16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5" fontId="0" fillId="0" borderId="1" xfId="0" applyNumberFormat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49" fontId="0" fillId="0" borderId="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0" fillId="0" borderId="2" xfId="0" applyBorder="1"/>
    <xf numFmtId="49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5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15" fontId="0" fillId="0" borderId="0" xfId="0" applyNumberFormat="1" applyFill="1" applyBorder="1" applyAlignment="1">
      <alignment horizontal="left"/>
    </xf>
    <xf numFmtId="0" fontId="0" fillId="0" borderId="2" xfId="0" applyFill="1" applyBorder="1"/>
    <xf numFmtId="49" fontId="0" fillId="8" borderId="0" xfId="0" applyNumberFormat="1" applyFill="1" applyAlignment="1">
      <alignment horizontal="left"/>
    </xf>
    <xf numFmtId="165" fontId="0" fillId="0" borderId="0" xfId="0" applyNumberFormat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8" borderId="0" xfId="0" applyNumberFormat="1" applyFill="1" applyAlignment="1">
      <alignment horizontal="right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3" fillId="0" borderId="0" xfId="0" applyFont="1" applyFill="1" applyBorder="1"/>
    <xf numFmtId="0" fontId="3" fillId="9" borderId="0" xfId="0" applyFont="1" applyFill="1"/>
    <xf numFmtId="0" fontId="3" fillId="10" borderId="0" xfId="0" applyFont="1" applyFill="1"/>
    <xf numFmtId="164" fontId="3" fillId="10" borderId="0" xfId="0" applyNumberFormat="1" applyFont="1" applyFill="1"/>
    <xf numFmtId="0" fontId="3" fillId="11" borderId="3" xfId="0" applyFont="1" applyFill="1" applyBorder="1"/>
    <xf numFmtId="0" fontId="3" fillId="11" borderId="0" xfId="0" applyFont="1" applyFill="1"/>
    <xf numFmtId="164" fontId="3" fillId="11" borderId="0" xfId="0" applyNumberFormat="1" applyFont="1" applyFill="1"/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0" borderId="0" xfId="0" applyBorder="1"/>
    <xf numFmtId="15" fontId="0" fillId="0" borderId="0" xfId="0" applyNumberFormat="1" applyBorder="1" applyAlignment="1">
      <alignment horizontal="left"/>
    </xf>
    <xf numFmtId="1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right"/>
    </xf>
    <xf numFmtId="14" fontId="0" fillId="0" borderId="2" xfId="0" applyNumberFormat="1" applyBorder="1"/>
    <xf numFmtId="14" fontId="0" fillId="0" borderId="0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3" xfId="0" applyFill="1" applyBorder="1"/>
    <xf numFmtId="0" fontId="0" fillId="0" borderId="0" xfId="0" applyFill="1"/>
    <xf numFmtId="0" fontId="0" fillId="2" borderId="0" xfId="0" applyFill="1"/>
    <xf numFmtId="49" fontId="0" fillId="2" borderId="0" xfId="0" applyNumberFormat="1" applyFill="1" applyAlignment="1">
      <alignment horizontal="right"/>
    </xf>
    <xf numFmtId="15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65" fontId="0" fillId="2" borderId="0" xfId="0" applyNumberFormat="1" applyFill="1"/>
    <xf numFmtId="164" fontId="0" fillId="2" borderId="0" xfId="0" applyNumberFormat="1" applyFill="1"/>
    <xf numFmtId="14" fontId="0" fillId="2" borderId="0" xfId="0" applyNumberFormat="1" applyFill="1"/>
    <xf numFmtId="0" fontId="0" fillId="2" borderId="3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uart wells" id="{7790954F-B429-42E9-938E-7A1D27729D6C}" userId="1c59510cfb43ec0e" providerId="Windows Live"/>
  <person displayName="Wells, Stuart Allen - (stuartwells)" id="{C319C5A0-65DC-434D-BBBF-CB2318A9EFDD}" userId="Wells, Stuart Allen - (stuartwells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19-09-25T00:23:28.65" personId="{C319C5A0-65DC-434D-BBBF-CB2318A9EFDD}" id="{EEFFC838-F955-4718-AC01-F269094840E7}">
    <text>confirm date</text>
  </threadedComment>
  <threadedComment ref="C20" dT="2019-12-19T15:55:33.34" personId="{7790954F-B429-42E9-938E-7A1D27729D6C}" id="{585FE429-E9DD-4E38-8E48-CDBC4F43F38D}" parentId="{EEFFC838-F955-4718-AC01-F269094840E7}">
    <text>could be 9-dec-18 or 12-sep-18</text>
  </threadedComment>
  <threadedComment ref="B28" dT="2019-09-24T23:52:31.83" personId="{C319C5A0-65DC-434D-BBBF-CB2318A9EFDD}" id="{93D3ACDD-AC0F-4DE1-85B4-4A8189104400}">
    <text>female</text>
  </threadedComment>
  <threadedComment ref="C40" dT="2019-12-19T15:57:58.45" personId="{7790954F-B429-42E9-938E-7A1D27729D6C}" id="{9D20AE45-AD67-4FB2-81CF-55AC1853F8D1}">
    <text>24-mar-18 field note said she had gained wieght and was presumed pregnat</text>
  </threadedComment>
  <threadedComment ref="B51" dT="2019-09-24T23:44:49.36" personId="{C319C5A0-65DC-434D-BBBF-CB2318A9EFDD}" id="{0F1ACECF-81EA-46EA-92ED-C9393F7219E6}">
    <text>female</text>
  </threadedComment>
  <threadedComment ref="B93" dT="2019-12-18T18:33:00.80" personId="{7790954F-B429-42E9-938E-7A1D27729D6C}" id="{ACC3B735-0B6F-468E-851C-CED8DF946C75}">
    <text>not a squirrel</text>
  </threadedComment>
  <threadedComment ref="B94" dT="2019-10-09T19:17:11.12" personId="{C319C5A0-65DC-434D-BBBF-CB2318A9EFDD}" id="{0C69FE23-1D61-42A5-8273-2FE04E1EFC8D}">
    <text>001 -010 unknown ids?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6" dT="2019-09-25T00:23:28.65" personId="{C319C5A0-65DC-434D-BBBF-CB2318A9EFDD}" id="{EEFFC838-F955-4719-AC01-F269094840E7}">
    <text>confirm date</text>
  </threadedComment>
  <threadedComment ref="D16" dT="2019-12-19T15:55:33.34" personId="{7790954F-B429-42E9-938E-7A1D27729D6C}" id="{585FE429-E9DD-4E39-8E48-CDBC4F43F38D}" parentId="{EEFFC838-F955-4719-AC01-F269094840E7}">
    <text>could be 9-dec-18 or 12-sep-18</text>
  </threadedComment>
  <threadedComment ref="D19" dT="2019-12-19T15:57:58.45" personId="{7790954F-B429-42E9-938E-7A1D27729D6C}" id="{9D20AE45-AD67-4FB3-81CF-55AC1853F8D1}">
    <text>24-mar-18 field note said she had gained wieght and was presumed pregnat</text>
  </threadedComment>
  <threadedComment ref="C29" dT="2019-09-24T23:44:49.36" personId="{C319C5A0-65DC-434D-BBBF-CB2318A9EFDD}" id="{0F1ACECF-81EA-46EB-92ED-C9393F7219E6}">
    <text>female</text>
  </threadedComment>
  <threadedComment ref="C72" dT="2019-12-18T18:33:00.80" personId="{7790954F-B429-42E9-938E-7A1D27729D6C}" id="{ACC3B735-0B6F-468F-851C-CED8DF946C75}">
    <text>not a squirrel</text>
  </threadedComment>
  <threadedComment ref="C73" dT="2019-10-09T19:17:11.12" personId="{C319C5A0-65DC-434D-BBBF-CB2318A9EFDD}" id="{0C69FE23-1D61-42A6-8273-2FE04E1EFC8D}">
    <text>001 -010 unknown ids?</text>
  </threadedComment>
  <threadedComment ref="C88" dT="2019-09-24T23:52:31.83" personId="{C319C5A0-65DC-434D-BBBF-CB2318A9EFDD}" id="{93D3ACDD-AC0F-4DE2-85B4-4A8189104400}">
    <text>female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19-09-25T00:23:28.65" personId="{C319C5A0-65DC-434D-BBBF-CB2318A9EFDD}" id="{EEFFC838-F955-471A-AC01-F269094840E7}">
    <text>confirm date</text>
  </threadedComment>
  <threadedComment ref="C9" dT="2019-12-19T15:55:33.34" personId="{7790954F-B429-42E9-938E-7A1D27729D6C}" id="{585FE429-E9DD-4E3A-8E48-CDBC4F43F38D}" parentId="{EEFFC838-F955-471A-AC01-F269094840E7}">
    <text>could be 9-dec-18 or 12-sep-18</text>
  </threadedComment>
  <threadedComment ref="C12" dT="2019-12-19T15:57:58.45" personId="{7790954F-B429-42E9-938E-7A1D27729D6C}" id="{9D20AE45-AD67-4FB4-81CF-55AC1853F8D1}">
    <text>24-mar-18 field note said she had gained wieght and was presumed pregnat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19-09-24T23:44:49.36" personId="{C319C5A0-65DC-434D-BBBF-CB2318A9EFDD}" id="{C19E36F5-7132-46CA-A091-8FD552041E3E}">
    <text>female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7" dT="2019-09-24T23:52:31.83" personId="{C319C5A0-65DC-434D-BBBF-CB2318A9EFDD}" id="{474CA65B-DB00-4FB7-AC61-6F5E629DDA34}">
    <text>female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XFD100"/>
  <sheetViews>
    <sheetView zoomScale="62" zoomScaleNormal="62" workbookViewId="0">
      <selection activeCell="E83" sqref="E83"/>
    </sheetView>
  </sheetViews>
  <sheetFormatPr defaultRowHeight="15" x14ac:dyDescent="0.25"/>
  <cols>
    <col min="1" max="1" width="14" customWidth="1"/>
    <col min="2" max="2" width="14.85546875" style="4" bestFit="1" customWidth="1"/>
    <col min="3" max="3" width="12.140625" style="5" bestFit="1" customWidth="1"/>
    <col min="4" max="4" width="12.140625" style="5" customWidth="1"/>
    <col min="5" max="5" width="10.28515625" bestFit="1" customWidth="1"/>
    <col min="6" max="6" width="77.5703125" customWidth="1"/>
  </cols>
  <sheetData>
    <row r="1" spans="1:30" x14ac:dyDescent="0.25">
      <c r="A1" t="s">
        <v>20</v>
      </c>
      <c r="B1" s="4" t="s">
        <v>19</v>
      </c>
      <c r="C1" s="5" t="s">
        <v>0</v>
      </c>
      <c r="D1" s="5" t="s">
        <v>76</v>
      </c>
      <c r="E1" t="s">
        <v>75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</v>
      </c>
      <c r="O1" t="s">
        <v>9</v>
      </c>
      <c r="P1" t="s">
        <v>4</v>
      </c>
      <c r="Q1" t="s">
        <v>5</v>
      </c>
      <c r="R1" t="s">
        <v>10</v>
      </c>
      <c r="S1" t="s">
        <v>11</v>
      </c>
      <c r="T1" t="s">
        <v>8</v>
      </c>
      <c r="U1" t="s">
        <v>2</v>
      </c>
      <c r="V1" t="s">
        <v>12</v>
      </c>
      <c r="W1" t="s">
        <v>4</v>
      </c>
      <c r="X1" t="s">
        <v>5</v>
      </c>
      <c r="Y1" t="s">
        <v>13</v>
      </c>
      <c r="Z1" t="s">
        <v>14</v>
      </c>
      <c r="AA1" t="s">
        <v>8</v>
      </c>
      <c r="AB1" t="s">
        <v>15</v>
      </c>
      <c r="AC1" t="s">
        <v>16</v>
      </c>
      <c r="AD1" t="s">
        <v>17</v>
      </c>
    </row>
    <row r="10" spans="1:30" x14ac:dyDescent="0.25">
      <c r="A10">
        <v>9</v>
      </c>
      <c r="B10" s="4">
        <v>1125</v>
      </c>
      <c r="C10" s="6">
        <v>43236</v>
      </c>
      <c r="D10" s="6"/>
    </row>
    <row r="11" spans="1:30" x14ac:dyDescent="0.25">
      <c r="A11">
        <v>10</v>
      </c>
      <c r="B11" s="4" t="s">
        <v>34</v>
      </c>
      <c r="C11" s="6">
        <v>43194</v>
      </c>
      <c r="D11" s="6" t="s">
        <v>52</v>
      </c>
    </row>
    <row r="12" spans="1:30" x14ac:dyDescent="0.25">
      <c r="A12">
        <v>11</v>
      </c>
      <c r="B12" s="4">
        <v>1161</v>
      </c>
      <c r="C12" s="6">
        <v>43210</v>
      </c>
      <c r="D12" s="6" t="s">
        <v>52</v>
      </c>
    </row>
    <row r="13" spans="1:30" ht="45" x14ac:dyDescent="0.25">
      <c r="A13">
        <v>12</v>
      </c>
      <c r="B13" s="4" t="s">
        <v>29</v>
      </c>
      <c r="C13" s="6">
        <v>42870</v>
      </c>
      <c r="D13" s="6" t="s">
        <v>53</v>
      </c>
      <c r="F13" s="16" t="s">
        <v>73</v>
      </c>
    </row>
    <row r="14" spans="1:30" x14ac:dyDescent="0.25">
      <c r="A14">
        <v>13</v>
      </c>
      <c r="B14" s="4" t="s">
        <v>29</v>
      </c>
      <c r="C14" s="6">
        <v>43075</v>
      </c>
      <c r="D14" s="6" t="s">
        <v>53</v>
      </c>
    </row>
    <row r="15" spans="1:30" x14ac:dyDescent="0.25">
      <c r="A15">
        <v>14</v>
      </c>
      <c r="B15" s="4" t="s">
        <v>29</v>
      </c>
      <c r="C15" s="6">
        <v>43162</v>
      </c>
      <c r="D15" s="6" t="s">
        <v>53</v>
      </c>
    </row>
    <row r="16" spans="1:30" x14ac:dyDescent="0.25">
      <c r="A16">
        <v>15</v>
      </c>
      <c r="B16" s="4" t="s">
        <v>29</v>
      </c>
      <c r="C16" s="6">
        <v>43172</v>
      </c>
      <c r="D16" s="6" t="s">
        <v>53</v>
      </c>
    </row>
    <row r="17" spans="1:6" x14ac:dyDescent="0.25">
      <c r="A17">
        <v>16</v>
      </c>
      <c r="B17" s="4" t="s">
        <v>29</v>
      </c>
      <c r="C17" s="6">
        <v>43184</v>
      </c>
      <c r="D17" s="6" t="s">
        <v>53</v>
      </c>
    </row>
    <row r="18" spans="1:6" x14ac:dyDescent="0.25">
      <c r="A18">
        <v>17</v>
      </c>
      <c r="B18" s="4">
        <v>1172</v>
      </c>
      <c r="C18" s="6">
        <v>43210</v>
      </c>
      <c r="D18" s="6" t="s">
        <v>53</v>
      </c>
      <c r="F18" s="17" t="s">
        <v>58</v>
      </c>
    </row>
    <row r="19" spans="1:6" x14ac:dyDescent="0.25">
      <c r="A19">
        <v>18</v>
      </c>
      <c r="B19" s="4" t="s">
        <v>29</v>
      </c>
      <c r="C19" s="6">
        <v>43216</v>
      </c>
      <c r="D19" s="6" t="s">
        <v>53</v>
      </c>
    </row>
    <row r="20" spans="1:6" x14ac:dyDescent="0.25">
      <c r="A20">
        <v>19</v>
      </c>
      <c r="B20" s="4" t="s">
        <v>29</v>
      </c>
      <c r="C20" s="7">
        <v>43355</v>
      </c>
      <c r="D20" s="6" t="s">
        <v>53</v>
      </c>
      <c r="E20" s="3"/>
    </row>
    <row r="21" spans="1:6" x14ac:dyDescent="0.25">
      <c r="A21">
        <v>20</v>
      </c>
      <c r="B21" s="4" t="s">
        <v>45</v>
      </c>
      <c r="C21" s="6">
        <v>43075</v>
      </c>
      <c r="D21" s="6"/>
    </row>
    <row r="22" spans="1:6" x14ac:dyDescent="0.25">
      <c r="A22">
        <v>21</v>
      </c>
      <c r="B22" s="4" t="s">
        <v>44</v>
      </c>
      <c r="C22" s="6">
        <v>43075</v>
      </c>
      <c r="D22" s="6"/>
    </row>
    <row r="23" spans="1:6" x14ac:dyDescent="0.25">
      <c r="A23">
        <v>22</v>
      </c>
      <c r="B23" s="4" t="s">
        <v>31</v>
      </c>
      <c r="C23" s="6">
        <v>40273</v>
      </c>
      <c r="D23" s="6"/>
    </row>
    <row r="24" spans="1:6" x14ac:dyDescent="0.25">
      <c r="A24">
        <v>23</v>
      </c>
      <c r="B24" s="4" t="s">
        <v>31</v>
      </c>
      <c r="C24" s="6">
        <v>42981</v>
      </c>
      <c r="D24" s="6"/>
    </row>
    <row r="25" spans="1:6" x14ac:dyDescent="0.25">
      <c r="A25">
        <v>24</v>
      </c>
      <c r="B25" s="4" t="s">
        <v>31</v>
      </c>
      <c r="C25" s="6">
        <v>42990</v>
      </c>
      <c r="D25" s="6"/>
    </row>
    <row r="26" spans="1:6" x14ac:dyDescent="0.25">
      <c r="A26">
        <v>25</v>
      </c>
      <c r="B26" s="4" t="s">
        <v>31</v>
      </c>
      <c r="C26" s="6">
        <v>43071</v>
      </c>
    </row>
    <row r="27" spans="1:6" x14ac:dyDescent="0.25">
      <c r="A27">
        <v>26</v>
      </c>
      <c r="B27" s="4" t="s">
        <v>31</v>
      </c>
      <c r="C27" s="6">
        <v>43155</v>
      </c>
      <c r="D27" s="6"/>
    </row>
    <row r="28" spans="1:6" x14ac:dyDescent="0.25">
      <c r="A28">
        <v>27</v>
      </c>
      <c r="B28" s="4" t="s">
        <v>31</v>
      </c>
      <c r="C28" s="6">
        <v>43162</v>
      </c>
      <c r="D28" s="6"/>
      <c r="F28" s="18" t="s">
        <v>59</v>
      </c>
    </row>
    <row r="29" spans="1:6" x14ac:dyDescent="0.25">
      <c r="A29">
        <v>28</v>
      </c>
      <c r="B29" s="4" t="s">
        <v>31</v>
      </c>
      <c r="C29" s="6">
        <v>43162</v>
      </c>
      <c r="D29" s="6"/>
    </row>
    <row r="30" spans="1:6" x14ac:dyDescent="0.25">
      <c r="A30">
        <v>29</v>
      </c>
      <c r="B30" s="4" t="s">
        <v>31</v>
      </c>
      <c r="C30" s="6">
        <v>43172</v>
      </c>
      <c r="D30" s="6"/>
      <c r="F30" s="18" t="s">
        <v>60</v>
      </c>
    </row>
    <row r="31" spans="1:6" x14ac:dyDescent="0.25">
      <c r="A31">
        <v>30</v>
      </c>
      <c r="B31" s="4" t="s">
        <v>31</v>
      </c>
      <c r="C31" s="6">
        <v>43236</v>
      </c>
      <c r="D31" s="6"/>
      <c r="F31" s="18" t="s">
        <v>61</v>
      </c>
    </row>
    <row r="32" spans="1:6" x14ac:dyDescent="0.25">
      <c r="A32">
        <v>31</v>
      </c>
      <c r="B32" s="4" t="s">
        <v>31</v>
      </c>
      <c r="C32" s="6">
        <v>43258</v>
      </c>
      <c r="D32" s="6"/>
    </row>
    <row r="33" spans="1:6 16384:16384" x14ac:dyDescent="0.25">
      <c r="A33">
        <v>32</v>
      </c>
      <c r="B33" s="4" t="s">
        <v>31</v>
      </c>
      <c r="C33" s="6">
        <v>43183</v>
      </c>
      <c r="D33" s="6"/>
    </row>
    <row r="34" spans="1:6 16384:16384" x14ac:dyDescent="0.25">
      <c r="A34">
        <v>33</v>
      </c>
      <c r="B34" s="4" t="s">
        <v>36</v>
      </c>
      <c r="C34" s="6">
        <v>42991</v>
      </c>
      <c r="D34" s="6" t="s">
        <v>52</v>
      </c>
    </row>
    <row r="35" spans="1:6 16384:16384" x14ac:dyDescent="0.25">
      <c r="A35">
        <v>34</v>
      </c>
      <c r="B35" s="4" t="s">
        <v>36</v>
      </c>
      <c r="C35" s="6">
        <v>43172</v>
      </c>
      <c r="D35" s="6" t="s">
        <v>52</v>
      </c>
    </row>
    <row r="36" spans="1:6 16384:16384" x14ac:dyDescent="0.25">
      <c r="A36">
        <v>35</v>
      </c>
      <c r="B36" s="4" t="s">
        <v>36</v>
      </c>
      <c r="C36" s="6">
        <v>43236</v>
      </c>
      <c r="D36" s="6" t="s">
        <v>52</v>
      </c>
    </row>
    <row r="37" spans="1:6 16384:16384" x14ac:dyDescent="0.25">
      <c r="A37">
        <v>36</v>
      </c>
      <c r="B37" s="4" t="s">
        <v>36</v>
      </c>
      <c r="C37" s="6">
        <v>43271</v>
      </c>
      <c r="D37" s="6" t="s">
        <v>52</v>
      </c>
    </row>
    <row r="38" spans="1:6 16384:16384" x14ac:dyDescent="0.25">
      <c r="A38">
        <v>37</v>
      </c>
      <c r="B38" s="4" t="s">
        <v>32</v>
      </c>
      <c r="C38" s="6">
        <v>43071</v>
      </c>
      <c r="D38" s="1" t="s">
        <v>53</v>
      </c>
    </row>
    <row r="39" spans="1:6 16384:16384" x14ac:dyDescent="0.25">
      <c r="A39">
        <v>38</v>
      </c>
      <c r="B39" s="4" t="s">
        <v>32</v>
      </c>
      <c r="C39" s="6">
        <v>43162</v>
      </c>
      <c r="D39" s="1" t="s">
        <v>53</v>
      </c>
      <c r="F39" s="19" t="s">
        <v>62</v>
      </c>
    </row>
    <row r="40" spans="1:6 16384:16384" x14ac:dyDescent="0.25">
      <c r="A40">
        <v>39</v>
      </c>
      <c r="B40" s="4" t="s">
        <v>32</v>
      </c>
      <c r="C40" s="6">
        <v>43172</v>
      </c>
      <c r="D40" s="1" t="s">
        <v>53</v>
      </c>
      <c r="F40" s="19" t="s">
        <v>63</v>
      </c>
    </row>
    <row r="41" spans="1:6 16384:16384" x14ac:dyDescent="0.25">
      <c r="A41">
        <v>40</v>
      </c>
      <c r="B41" s="4" t="s">
        <v>32</v>
      </c>
      <c r="C41" s="6">
        <v>43195</v>
      </c>
      <c r="D41" s="1" t="s">
        <v>53</v>
      </c>
    </row>
    <row r="42" spans="1:6 16384:16384" x14ac:dyDescent="0.25">
      <c r="A42">
        <v>41</v>
      </c>
      <c r="B42" s="4">
        <v>1203</v>
      </c>
      <c r="C42" s="6">
        <v>43236</v>
      </c>
      <c r="D42" s="1" t="s">
        <v>53</v>
      </c>
    </row>
    <row r="43" spans="1:6 16384:16384" x14ac:dyDescent="0.25">
      <c r="A43">
        <v>42</v>
      </c>
      <c r="B43" s="4" t="s">
        <v>32</v>
      </c>
      <c r="C43" s="6">
        <v>43258</v>
      </c>
      <c r="D43" s="1" t="s">
        <v>53</v>
      </c>
    </row>
    <row r="44" spans="1:6 16384:16384" x14ac:dyDescent="0.25">
      <c r="A44">
        <v>43</v>
      </c>
      <c r="B44" s="4" t="s">
        <v>38</v>
      </c>
      <c r="C44" s="6">
        <v>43071</v>
      </c>
      <c r="D44" s="6" t="s">
        <v>53</v>
      </c>
      <c r="XFD44">
        <f t="shared" ref="XFD44:XFD50" si="0">SUM(A44:XFC44)</f>
        <v>43114</v>
      </c>
    </row>
    <row r="45" spans="1:6 16384:16384" x14ac:dyDescent="0.25">
      <c r="A45">
        <v>44</v>
      </c>
      <c r="B45" s="4" t="s">
        <v>38</v>
      </c>
      <c r="C45" s="6">
        <v>43162</v>
      </c>
      <c r="D45" s="6" t="s">
        <v>53</v>
      </c>
      <c r="XFD45">
        <f t="shared" si="0"/>
        <v>43206</v>
      </c>
    </row>
    <row r="46" spans="1:6 16384:16384" x14ac:dyDescent="0.25">
      <c r="A46">
        <v>45</v>
      </c>
      <c r="B46" s="4" t="s">
        <v>38</v>
      </c>
      <c r="C46" s="6">
        <v>43172</v>
      </c>
      <c r="D46" s="6" t="s">
        <v>53</v>
      </c>
      <c r="XFD46">
        <f t="shared" si="0"/>
        <v>43217</v>
      </c>
    </row>
    <row r="47" spans="1:6 16384:16384" x14ac:dyDescent="0.25">
      <c r="A47">
        <v>46</v>
      </c>
      <c r="B47" s="4" t="s">
        <v>38</v>
      </c>
      <c r="C47" s="6">
        <v>43183</v>
      </c>
      <c r="D47" s="6" t="s">
        <v>53</v>
      </c>
      <c r="XFD47">
        <f t="shared" si="0"/>
        <v>43229</v>
      </c>
    </row>
    <row r="48" spans="1:6 16384:16384" x14ac:dyDescent="0.25">
      <c r="A48">
        <v>47</v>
      </c>
      <c r="B48" s="4" t="s">
        <v>43</v>
      </c>
      <c r="C48" s="6">
        <v>42898</v>
      </c>
      <c r="D48" s="6" t="s">
        <v>52</v>
      </c>
      <c r="XFD48">
        <f t="shared" si="0"/>
        <v>42945</v>
      </c>
    </row>
    <row r="49" spans="1:6 16384:16384" x14ac:dyDescent="0.25">
      <c r="A49">
        <v>48</v>
      </c>
      <c r="B49" s="4" t="s">
        <v>37</v>
      </c>
      <c r="C49" s="6">
        <v>43162</v>
      </c>
      <c r="D49" s="6" t="s">
        <v>53</v>
      </c>
      <c r="F49" s="20" t="s">
        <v>64</v>
      </c>
      <c r="XFD49">
        <f t="shared" si="0"/>
        <v>43210</v>
      </c>
    </row>
    <row r="50" spans="1:6 16384:16384" x14ac:dyDescent="0.25">
      <c r="A50">
        <v>49</v>
      </c>
      <c r="B50" s="4" t="s">
        <v>37</v>
      </c>
      <c r="C50" s="6">
        <v>43172</v>
      </c>
      <c r="D50" s="6" t="s">
        <v>53</v>
      </c>
      <c r="F50" s="20" t="s">
        <v>65</v>
      </c>
      <c r="XFD50">
        <f t="shared" si="0"/>
        <v>43221</v>
      </c>
    </row>
    <row r="51" spans="1:6 16384:16384" x14ac:dyDescent="0.25">
      <c r="A51">
        <v>50</v>
      </c>
      <c r="B51" s="4" t="s">
        <v>28</v>
      </c>
      <c r="C51" s="6">
        <v>43164</v>
      </c>
      <c r="D51" s="6" t="s">
        <v>53</v>
      </c>
      <c r="E51" s="1"/>
    </row>
    <row r="52" spans="1:6 16384:16384" x14ac:dyDescent="0.25">
      <c r="A52">
        <v>51</v>
      </c>
      <c r="B52" s="4" t="s">
        <v>28</v>
      </c>
      <c r="C52" s="6">
        <v>43183</v>
      </c>
      <c r="D52" s="6" t="s">
        <v>53</v>
      </c>
      <c r="E52" s="1"/>
    </row>
    <row r="53" spans="1:6 16384:16384" x14ac:dyDescent="0.25">
      <c r="A53">
        <v>52</v>
      </c>
      <c r="B53" s="4" t="s">
        <v>28</v>
      </c>
      <c r="C53" s="6">
        <v>43188</v>
      </c>
      <c r="D53" s="6" t="s">
        <v>53</v>
      </c>
      <c r="E53" s="1"/>
      <c r="F53" t="s">
        <v>66</v>
      </c>
    </row>
    <row r="54" spans="1:6 16384:16384" x14ac:dyDescent="0.25">
      <c r="A54">
        <v>53</v>
      </c>
      <c r="B54" s="4">
        <v>1218</v>
      </c>
      <c r="C54" s="6">
        <v>43210</v>
      </c>
      <c r="D54" s="6" t="s">
        <v>53</v>
      </c>
      <c r="E54" s="1"/>
    </row>
    <row r="55" spans="1:6 16384:16384" x14ac:dyDescent="0.25">
      <c r="A55">
        <v>54</v>
      </c>
      <c r="B55" s="4" t="s">
        <v>28</v>
      </c>
      <c r="C55" s="6">
        <v>43210</v>
      </c>
      <c r="D55" s="6" t="s">
        <v>53</v>
      </c>
      <c r="E55" s="1"/>
    </row>
    <row r="56" spans="1:6 16384:16384" x14ac:dyDescent="0.25">
      <c r="A56">
        <v>55</v>
      </c>
      <c r="B56" s="4" t="s">
        <v>28</v>
      </c>
      <c r="C56" s="6">
        <v>43226</v>
      </c>
      <c r="D56" s="6" t="s">
        <v>53</v>
      </c>
      <c r="E56" s="1"/>
    </row>
    <row r="57" spans="1:6 16384:16384" x14ac:dyDescent="0.25">
      <c r="A57">
        <v>56</v>
      </c>
      <c r="B57" s="4" t="s">
        <v>28</v>
      </c>
      <c r="C57" s="6">
        <v>43234</v>
      </c>
      <c r="D57" s="6" t="s">
        <v>53</v>
      </c>
      <c r="E57" s="1"/>
      <c r="F57" t="s">
        <v>71</v>
      </c>
    </row>
    <row r="58" spans="1:6 16384:16384" x14ac:dyDescent="0.25">
      <c r="A58">
        <v>57</v>
      </c>
      <c r="B58" s="4" t="s">
        <v>28</v>
      </c>
      <c r="C58" s="6">
        <v>43276</v>
      </c>
      <c r="D58" s="6" t="s">
        <v>53</v>
      </c>
      <c r="E58" s="1"/>
      <c r="F58" s="21" t="s">
        <v>70</v>
      </c>
    </row>
    <row r="59" spans="1:6 16384:16384" x14ac:dyDescent="0.25">
      <c r="A59">
        <v>58</v>
      </c>
      <c r="B59" s="4" t="s">
        <v>28</v>
      </c>
      <c r="C59" s="6">
        <v>43656</v>
      </c>
      <c r="D59" s="6" t="s">
        <v>53</v>
      </c>
      <c r="E59" s="1"/>
    </row>
    <row r="60" spans="1:6 16384:16384" x14ac:dyDescent="0.25">
      <c r="A60">
        <v>59</v>
      </c>
      <c r="B60" s="4" t="s">
        <v>46</v>
      </c>
      <c r="C60" s="6">
        <v>42806</v>
      </c>
      <c r="D60" s="6" t="s">
        <v>53</v>
      </c>
    </row>
    <row r="61" spans="1:6 16384:16384" x14ac:dyDescent="0.25">
      <c r="A61">
        <v>60</v>
      </c>
      <c r="B61" s="4" t="s">
        <v>46</v>
      </c>
      <c r="C61" s="6">
        <v>42992</v>
      </c>
      <c r="D61" s="6" t="s">
        <v>53</v>
      </c>
      <c r="F61" t="s">
        <v>69</v>
      </c>
    </row>
    <row r="62" spans="1:6 16384:16384" x14ac:dyDescent="0.25">
      <c r="A62">
        <v>61</v>
      </c>
      <c r="B62" s="4" t="s">
        <v>40</v>
      </c>
      <c r="C62" s="6">
        <v>43162</v>
      </c>
      <c r="D62" s="6" t="s">
        <v>53</v>
      </c>
      <c r="E62" s="1"/>
      <c r="F62" t="s">
        <v>67</v>
      </c>
    </row>
    <row r="63" spans="1:6 16384:16384" x14ac:dyDescent="0.25">
      <c r="A63">
        <v>62</v>
      </c>
      <c r="B63" s="4" t="s">
        <v>40</v>
      </c>
      <c r="C63" s="6">
        <v>43176</v>
      </c>
      <c r="D63" s="6" t="s">
        <v>53</v>
      </c>
      <c r="E63" s="1"/>
    </row>
    <row r="64" spans="1:6 16384:16384" x14ac:dyDescent="0.25">
      <c r="A64">
        <v>63</v>
      </c>
      <c r="B64" s="4">
        <v>1220</v>
      </c>
      <c r="C64" s="6">
        <v>43210</v>
      </c>
      <c r="D64" s="6" t="s">
        <v>53</v>
      </c>
      <c r="E64" s="1"/>
    </row>
    <row r="65" spans="1:6" x14ac:dyDescent="0.25">
      <c r="A65">
        <v>64</v>
      </c>
      <c r="B65" s="4" t="s">
        <v>40</v>
      </c>
      <c r="C65" s="6">
        <v>43269</v>
      </c>
      <c r="D65" s="6" t="s">
        <v>53</v>
      </c>
      <c r="E65" s="1"/>
      <c r="F65" t="s">
        <v>68</v>
      </c>
    </row>
    <row r="66" spans="1:6" x14ac:dyDescent="0.25">
      <c r="A66">
        <v>65</v>
      </c>
      <c r="B66" s="4" t="s">
        <v>40</v>
      </c>
      <c r="C66" s="6">
        <v>43269</v>
      </c>
      <c r="D66" s="6" t="s">
        <v>53</v>
      </c>
      <c r="E66" s="1"/>
    </row>
    <row r="67" spans="1:6" x14ac:dyDescent="0.25">
      <c r="A67">
        <v>66</v>
      </c>
      <c r="B67" s="4" t="s">
        <v>40</v>
      </c>
      <c r="C67" s="6">
        <v>43656</v>
      </c>
      <c r="D67" s="6" t="s">
        <v>53</v>
      </c>
      <c r="E67" s="1"/>
    </row>
    <row r="68" spans="1:6" x14ac:dyDescent="0.25">
      <c r="A68">
        <v>67</v>
      </c>
      <c r="B68" s="4" t="s">
        <v>41</v>
      </c>
      <c r="C68" s="6">
        <v>43162</v>
      </c>
      <c r="D68" s="6" t="s">
        <v>52</v>
      </c>
      <c r="E68" s="1"/>
    </row>
    <row r="69" spans="1:6" x14ac:dyDescent="0.25">
      <c r="A69">
        <v>68</v>
      </c>
      <c r="B69" s="4" t="s">
        <v>41</v>
      </c>
      <c r="C69" s="6">
        <v>43172</v>
      </c>
      <c r="D69" s="6" t="s">
        <v>52</v>
      </c>
      <c r="E69" s="1"/>
    </row>
    <row r="70" spans="1:6" x14ac:dyDescent="0.25">
      <c r="A70">
        <v>69</v>
      </c>
      <c r="B70" s="4" t="s">
        <v>33</v>
      </c>
      <c r="C70" s="6">
        <v>43163</v>
      </c>
      <c r="D70" s="6" t="s">
        <v>52</v>
      </c>
    </row>
    <row r="71" spans="1:6" x14ac:dyDescent="0.25">
      <c r="A71">
        <v>70</v>
      </c>
      <c r="B71" s="4" t="s">
        <v>33</v>
      </c>
      <c r="C71" s="6">
        <v>43163</v>
      </c>
      <c r="D71" s="6" t="s">
        <v>52</v>
      </c>
    </row>
    <row r="72" spans="1:6" x14ac:dyDescent="0.25">
      <c r="A72">
        <v>71</v>
      </c>
      <c r="B72" s="4" t="s">
        <v>33</v>
      </c>
      <c r="C72" s="6">
        <v>43194</v>
      </c>
      <c r="D72" s="6" t="s">
        <v>52</v>
      </c>
    </row>
    <row r="73" spans="1:6" x14ac:dyDescent="0.25">
      <c r="A73">
        <v>72</v>
      </c>
      <c r="B73" s="4">
        <v>1222</v>
      </c>
      <c r="C73" s="6">
        <v>43210</v>
      </c>
      <c r="D73" s="6" t="s">
        <v>52</v>
      </c>
    </row>
    <row r="74" spans="1:6" x14ac:dyDescent="0.25">
      <c r="A74">
        <v>73</v>
      </c>
      <c r="B74" s="4" t="s">
        <v>39</v>
      </c>
      <c r="C74" s="6">
        <v>43183</v>
      </c>
      <c r="D74" s="6" t="s">
        <v>52</v>
      </c>
    </row>
    <row r="75" spans="1:6" x14ac:dyDescent="0.25">
      <c r="A75">
        <v>74</v>
      </c>
      <c r="B75" s="4">
        <v>1224</v>
      </c>
      <c r="C75" s="6">
        <v>43210</v>
      </c>
      <c r="D75" s="6" t="s">
        <v>52</v>
      </c>
    </row>
    <row r="76" spans="1:6" x14ac:dyDescent="0.25">
      <c r="A76">
        <v>75</v>
      </c>
      <c r="B76" s="4" t="s">
        <v>30</v>
      </c>
      <c r="C76" s="6">
        <v>43269</v>
      </c>
      <c r="D76" s="6" t="s">
        <v>52</v>
      </c>
    </row>
    <row r="77" spans="1:6" x14ac:dyDescent="0.25">
      <c r="A77">
        <v>76</v>
      </c>
      <c r="B77" s="4" t="s">
        <v>42</v>
      </c>
      <c r="C77" s="6">
        <v>43601</v>
      </c>
      <c r="D77" s="6" t="s">
        <v>53</v>
      </c>
      <c r="E77" s="1"/>
    </row>
    <row r="78" spans="1:6" x14ac:dyDescent="0.25">
      <c r="A78">
        <v>77</v>
      </c>
      <c r="B78" s="4" t="s">
        <v>42</v>
      </c>
      <c r="C78" s="6">
        <v>43607</v>
      </c>
      <c r="D78" s="6" t="s">
        <v>53</v>
      </c>
      <c r="E78" s="1"/>
    </row>
    <row r="79" spans="1:6" x14ac:dyDescent="0.25">
      <c r="A79">
        <v>78</v>
      </c>
      <c r="B79" s="4" t="s">
        <v>42</v>
      </c>
      <c r="C79" s="6">
        <v>43607</v>
      </c>
      <c r="D79" s="6" t="s">
        <v>53</v>
      </c>
      <c r="E79" s="1"/>
    </row>
    <row r="80" spans="1:6" x14ac:dyDescent="0.25">
      <c r="A80">
        <v>79</v>
      </c>
      <c r="B80" s="4" t="s">
        <v>42</v>
      </c>
      <c r="C80" s="6">
        <v>43634</v>
      </c>
      <c r="D80" s="6" t="s">
        <v>53</v>
      </c>
      <c r="E80" s="1"/>
    </row>
    <row r="81" spans="1:6" x14ac:dyDescent="0.25">
      <c r="A81">
        <v>80</v>
      </c>
      <c r="B81" s="4" t="s">
        <v>42</v>
      </c>
      <c r="C81" s="6">
        <v>43634</v>
      </c>
      <c r="D81" s="6" t="s">
        <v>53</v>
      </c>
      <c r="E81" s="1"/>
    </row>
    <row r="82" spans="1:6" x14ac:dyDescent="0.25">
      <c r="A82">
        <v>81</v>
      </c>
      <c r="B82" s="4" t="s">
        <v>47</v>
      </c>
      <c r="C82" s="6">
        <v>43249</v>
      </c>
      <c r="D82" s="6" t="s">
        <v>53</v>
      </c>
      <c r="F82" s="22" t="s">
        <v>72</v>
      </c>
    </row>
    <row r="83" spans="1:6" x14ac:dyDescent="0.25">
      <c r="A83">
        <v>82</v>
      </c>
      <c r="B83" s="4" t="s">
        <v>56</v>
      </c>
      <c r="C83" s="6">
        <v>43634</v>
      </c>
      <c r="D83" s="6" t="s">
        <v>57</v>
      </c>
    </row>
    <row r="84" spans="1:6" x14ac:dyDescent="0.25">
      <c r="A84">
        <v>83</v>
      </c>
      <c r="B84" s="12">
        <v>1233</v>
      </c>
      <c r="C84" s="6">
        <v>43635</v>
      </c>
      <c r="D84" s="5" t="s">
        <v>52</v>
      </c>
    </row>
    <row r="85" spans="1:6" x14ac:dyDescent="0.25">
      <c r="A85">
        <v>84</v>
      </c>
      <c r="B85" s="12">
        <v>1235</v>
      </c>
      <c r="C85" s="6">
        <v>43612</v>
      </c>
      <c r="D85" s="5" t="s">
        <v>57</v>
      </c>
    </row>
    <row r="86" spans="1:6" x14ac:dyDescent="0.25">
      <c r="A86">
        <v>86</v>
      </c>
      <c r="B86" s="12">
        <v>1236</v>
      </c>
      <c r="C86" s="6">
        <v>43613</v>
      </c>
      <c r="D86" s="5" t="s">
        <v>52</v>
      </c>
    </row>
    <row r="87" spans="1:6" x14ac:dyDescent="0.25">
      <c r="A87">
        <v>85</v>
      </c>
      <c r="B87" s="12">
        <v>1236</v>
      </c>
      <c r="C87" s="6">
        <v>43634</v>
      </c>
      <c r="D87" s="5" t="s">
        <v>52</v>
      </c>
    </row>
    <row r="88" spans="1:6" x14ac:dyDescent="0.25">
      <c r="A88">
        <v>87</v>
      </c>
      <c r="B88" s="12">
        <v>1236</v>
      </c>
      <c r="C88" s="6">
        <v>43634</v>
      </c>
      <c r="D88" s="5" t="s">
        <v>52</v>
      </c>
    </row>
    <row r="89" spans="1:6" x14ac:dyDescent="0.25">
      <c r="A89">
        <v>88</v>
      </c>
      <c r="B89" s="12">
        <v>1238</v>
      </c>
      <c r="C89" s="6">
        <v>43634</v>
      </c>
      <c r="D89" s="5" t="s">
        <v>57</v>
      </c>
    </row>
    <row r="90" spans="1:6" x14ac:dyDescent="0.25">
      <c r="A90">
        <v>89</v>
      </c>
      <c r="B90" s="12">
        <v>1238</v>
      </c>
      <c r="C90" s="6">
        <v>43634</v>
      </c>
      <c r="D90" s="5" t="s">
        <v>57</v>
      </c>
    </row>
    <row r="91" spans="1:6" x14ac:dyDescent="0.25">
      <c r="A91">
        <v>90</v>
      </c>
      <c r="B91" s="12">
        <v>1241</v>
      </c>
      <c r="C91" s="6">
        <v>43635</v>
      </c>
      <c r="D91" s="5" t="s">
        <v>57</v>
      </c>
    </row>
    <row r="92" spans="1:6" x14ac:dyDescent="0.25">
      <c r="A92">
        <v>91</v>
      </c>
      <c r="B92" s="12">
        <v>1242</v>
      </c>
      <c r="C92" s="6">
        <v>43635</v>
      </c>
      <c r="D92" s="5" t="s">
        <v>57</v>
      </c>
    </row>
    <row r="93" spans="1:6" x14ac:dyDescent="0.25">
      <c r="A93">
        <v>1</v>
      </c>
      <c r="B93" s="8" t="s">
        <v>35</v>
      </c>
      <c r="C93" s="6">
        <v>42896</v>
      </c>
      <c r="D93" s="6" t="s">
        <v>54</v>
      </c>
      <c r="F93" t="s">
        <v>74</v>
      </c>
    </row>
    <row r="94" spans="1:6" x14ac:dyDescent="0.25">
      <c r="A94">
        <v>2</v>
      </c>
      <c r="B94" s="8" t="s">
        <v>21</v>
      </c>
      <c r="C94" s="6">
        <v>43010</v>
      </c>
      <c r="D94" s="6" t="s">
        <v>54</v>
      </c>
      <c r="F94" t="s">
        <v>74</v>
      </c>
    </row>
    <row r="95" spans="1:6" x14ac:dyDescent="0.25">
      <c r="A95">
        <v>3</v>
      </c>
      <c r="B95" s="8" t="s">
        <v>22</v>
      </c>
      <c r="C95" s="6">
        <v>43016</v>
      </c>
      <c r="D95" s="6" t="s">
        <v>54</v>
      </c>
      <c r="F95" t="s">
        <v>74</v>
      </c>
    </row>
    <row r="96" spans="1:6" x14ac:dyDescent="0.25">
      <c r="A96">
        <v>4</v>
      </c>
      <c r="B96" s="8" t="s">
        <v>25</v>
      </c>
      <c r="C96" s="6">
        <v>43017</v>
      </c>
      <c r="D96" s="6" t="s">
        <v>54</v>
      </c>
      <c r="F96" t="s">
        <v>74</v>
      </c>
    </row>
    <row r="97" spans="1:6" x14ac:dyDescent="0.25">
      <c r="A97">
        <v>5</v>
      </c>
      <c r="B97" s="8" t="s">
        <v>26</v>
      </c>
      <c r="C97" s="6">
        <v>43016</v>
      </c>
      <c r="D97" s="6" t="s">
        <v>54</v>
      </c>
      <c r="F97" t="s">
        <v>74</v>
      </c>
    </row>
    <row r="98" spans="1:6" x14ac:dyDescent="0.25">
      <c r="A98">
        <v>6</v>
      </c>
      <c r="B98" s="8" t="s">
        <v>27</v>
      </c>
      <c r="C98" s="6">
        <v>43017</v>
      </c>
      <c r="D98" s="6" t="s">
        <v>54</v>
      </c>
      <c r="F98" t="s">
        <v>74</v>
      </c>
    </row>
    <row r="99" spans="1:6" x14ac:dyDescent="0.25">
      <c r="A99">
        <v>7</v>
      </c>
      <c r="B99" s="8" t="s">
        <v>23</v>
      </c>
      <c r="C99" s="6">
        <v>43017</v>
      </c>
      <c r="D99" s="6" t="s">
        <v>54</v>
      </c>
      <c r="F99" t="s">
        <v>74</v>
      </c>
    </row>
    <row r="100" spans="1:6" x14ac:dyDescent="0.25">
      <c r="A100">
        <v>8</v>
      </c>
      <c r="B100" s="8" t="s">
        <v>24</v>
      </c>
      <c r="C100" s="6">
        <v>43017</v>
      </c>
      <c r="D100" s="6" t="s">
        <v>54</v>
      </c>
      <c r="F100" t="s">
        <v>74</v>
      </c>
    </row>
  </sheetData>
  <sortState xmlns:xlrd2="http://schemas.microsoft.com/office/spreadsheetml/2017/richdata2" ref="A87:D88">
    <sortCondition ref="C86:C88"/>
  </sortState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9"/>
  <sheetViews>
    <sheetView workbookViewId="0">
      <selection activeCell="J8" sqref="J8"/>
    </sheetView>
  </sheetViews>
  <sheetFormatPr defaultRowHeight="15" x14ac:dyDescent="0.25"/>
  <cols>
    <col min="2" max="2" width="8.85546875" style="10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11" t="s">
        <v>40</v>
      </c>
      <c r="C2" s="1">
        <v>43162</v>
      </c>
      <c r="D2" s="1" t="s">
        <v>53</v>
      </c>
    </row>
    <row r="3" spans="1:29" x14ac:dyDescent="0.25">
      <c r="A3">
        <v>2</v>
      </c>
      <c r="B3" s="11">
        <v>1220</v>
      </c>
      <c r="C3" s="1">
        <v>43210</v>
      </c>
      <c r="D3" s="1" t="s">
        <v>53</v>
      </c>
    </row>
    <row r="4" spans="1:29" x14ac:dyDescent="0.25">
      <c r="A4">
        <v>3</v>
      </c>
      <c r="B4" s="11" t="s">
        <v>40</v>
      </c>
      <c r="C4" s="1">
        <v>43237</v>
      </c>
      <c r="D4" s="1" t="s">
        <v>53</v>
      </c>
    </row>
    <row r="5" spans="1:29" x14ac:dyDescent="0.25">
      <c r="A5">
        <v>4</v>
      </c>
      <c r="B5" s="11" t="s">
        <v>40</v>
      </c>
      <c r="C5" s="1">
        <v>43269</v>
      </c>
      <c r="D5" s="1" t="s">
        <v>51</v>
      </c>
    </row>
    <row r="6" spans="1:29" x14ac:dyDescent="0.25">
      <c r="A6">
        <v>5</v>
      </c>
      <c r="B6" s="10">
        <v>1220</v>
      </c>
      <c r="C6" s="1">
        <v>43269</v>
      </c>
      <c r="D6" s="1" t="s">
        <v>53</v>
      </c>
    </row>
    <row r="7" spans="1:29" x14ac:dyDescent="0.25">
      <c r="A7">
        <v>6</v>
      </c>
      <c r="B7" s="10">
        <v>1220</v>
      </c>
      <c r="C7" s="1">
        <v>43656</v>
      </c>
      <c r="D7" s="1" t="s">
        <v>51</v>
      </c>
    </row>
    <row r="9" spans="1:29" ht="46.9" customHeight="1" x14ac:dyDescent="0.25"/>
  </sheetData>
  <sortState xmlns:xlrd2="http://schemas.microsoft.com/office/spreadsheetml/2017/richdata2" ref="A2:AC9">
    <sortCondition ref="C2:C9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5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>
        <v>1222</v>
      </c>
      <c r="C2" s="1">
        <v>40288</v>
      </c>
      <c r="D2" s="1" t="s">
        <v>49</v>
      </c>
    </row>
    <row r="3" spans="1:29" x14ac:dyDescent="0.25">
      <c r="A3">
        <v>3</v>
      </c>
      <c r="B3" s="4" t="s">
        <v>33</v>
      </c>
      <c r="C3" s="1">
        <v>43163</v>
      </c>
      <c r="D3" s="1" t="s">
        <v>49</v>
      </c>
    </row>
    <row r="4" spans="1:29" x14ac:dyDescent="0.25">
      <c r="A4">
        <v>4</v>
      </c>
      <c r="B4" s="4" t="s">
        <v>33</v>
      </c>
      <c r="C4" s="1">
        <v>43163</v>
      </c>
      <c r="D4" s="1" t="s">
        <v>49</v>
      </c>
    </row>
    <row r="5" spans="1:29" x14ac:dyDescent="0.25">
      <c r="A5">
        <v>2</v>
      </c>
      <c r="B5" s="4" t="s">
        <v>33</v>
      </c>
      <c r="C5" s="1">
        <v>43194</v>
      </c>
      <c r="D5" s="1" t="s">
        <v>49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5"/>
  <sheetViews>
    <sheetView topLeftCell="A7" workbookViewId="0">
      <selection activeCell="N14" sqref="N14"/>
    </sheetView>
  </sheetViews>
  <sheetFormatPr defaultRowHeight="15" x14ac:dyDescent="0.25"/>
  <cols>
    <col min="3" max="3" width="12.140625" bestFit="1" customWidth="1"/>
    <col min="4" max="4" width="10.28515625" bestFit="1" customWidth="1"/>
    <col min="5" max="5" width="13.42578125" bestFit="1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39</v>
      </c>
      <c r="C2" s="1">
        <v>43183</v>
      </c>
      <c r="D2" t="s">
        <v>52</v>
      </c>
    </row>
    <row r="3" spans="1:29" x14ac:dyDescent="0.25">
      <c r="A3">
        <v>2</v>
      </c>
      <c r="B3" s="4">
        <v>1224</v>
      </c>
      <c r="C3" s="1">
        <v>43210</v>
      </c>
      <c r="D3" t="s">
        <v>52</v>
      </c>
    </row>
    <row r="4" spans="1:29" x14ac:dyDescent="0.25">
      <c r="A4">
        <v>3</v>
      </c>
      <c r="B4" s="23" t="s">
        <v>30</v>
      </c>
      <c r="C4" s="15">
        <v>43269</v>
      </c>
      <c r="D4" t="s">
        <v>52</v>
      </c>
    </row>
    <row r="5" spans="1:29" x14ac:dyDescent="0.25">
      <c r="A5">
        <v>4</v>
      </c>
      <c r="B5" s="23" t="s">
        <v>47</v>
      </c>
      <c r="C5" s="15">
        <v>43249</v>
      </c>
      <c r="D5" t="s">
        <v>53</v>
      </c>
    </row>
    <row r="6" spans="1:29" x14ac:dyDescent="0.25">
      <c r="A6">
        <v>5</v>
      </c>
      <c r="B6" s="4" t="s">
        <v>46</v>
      </c>
      <c r="C6" s="1">
        <v>42806</v>
      </c>
      <c r="D6" t="s">
        <v>53</v>
      </c>
    </row>
    <row r="7" spans="1:29" x14ac:dyDescent="0.25">
      <c r="A7">
        <v>6</v>
      </c>
      <c r="B7" s="4" t="s">
        <v>46</v>
      </c>
      <c r="C7" s="1">
        <v>42992</v>
      </c>
      <c r="D7" t="s">
        <v>53</v>
      </c>
    </row>
    <row r="8" spans="1:29" ht="15.75" customHeight="1" x14ac:dyDescent="0.25">
      <c r="A8">
        <v>7</v>
      </c>
      <c r="B8" s="4" t="s">
        <v>43</v>
      </c>
      <c r="C8" s="1">
        <v>42898</v>
      </c>
      <c r="D8" t="s">
        <v>52</v>
      </c>
    </row>
    <row r="9" spans="1:29" x14ac:dyDescent="0.25">
      <c r="A9">
        <v>8</v>
      </c>
      <c r="B9" s="4" t="s">
        <v>37</v>
      </c>
      <c r="C9" s="1">
        <v>43172</v>
      </c>
      <c r="D9" t="s">
        <v>53</v>
      </c>
    </row>
    <row r="10" spans="1:29" x14ac:dyDescent="0.25">
      <c r="A10">
        <v>9</v>
      </c>
      <c r="B10" s="4" t="s">
        <v>37</v>
      </c>
      <c r="C10" s="1">
        <v>43162</v>
      </c>
      <c r="D10" t="s">
        <v>53</v>
      </c>
    </row>
    <row r="11" spans="1:29" x14ac:dyDescent="0.25">
      <c r="A11">
        <v>10</v>
      </c>
      <c r="B11" s="4">
        <v>1161</v>
      </c>
      <c r="C11" s="1">
        <v>43210</v>
      </c>
      <c r="D11" t="s">
        <v>52</v>
      </c>
    </row>
    <row r="12" spans="1:29" x14ac:dyDescent="0.25">
      <c r="A12">
        <v>11</v>
      </c>
      <c r="B12" s="4" t="s">
        <v>34</v>
      </c>
      <c r="C12" s="1">
        <v>43194</v>
      </c>
      <c r="D12" t="s">
        <v>52</v>
      </c>
    </row>
    <row r="13" spans="1:29" x14ac:dyDescent="0.25">
      <c r="A13">
        <v>12</v>
      </c>
      <c r="B13" s="4">
        <v>1125</v>
      </c>
      <c r="C13" s="1">
        <v>43236</v>
      </c>
    </row>
    <row r="14" spans="1:29" x14ac:dyDescent="0.25">
      <c r="A14">
        <v>13</v>
      </c>
      <c r="B14" s="13">
        <v>1221</v>
      </c>
      <c r="C14" s="9">
        <v>43162</v>
      </c>
      <c r="D14" t="s">
        <v>52</v>
      </c>
    </row>
    <row r="15" spans="1:29" x14ac:dyDescent="0.25">
      <c r="A15">
        <v>14</v>
      </c>
      <c r="B15" s="13">
        <v>1221</v>
      </c>
      <c r="C15" s="9">
        <v>43172</v>
      </c>
      <c r="D15" t="s">
        <v>52</v>
      </c>
    </row>
    <row r="16" spans="1:29" x14ac:dyDescent="0.25">
      <c r="A16">
        <v>15</v>
      </c>
      <c r="B16" s="14">
        <v>1229</v>
      </c>
      <c r="C16" s="15">
        <v>43269</v>
      </c>
    </row>
    <row r="17" spans="1:4" x14ac:dyDescent="0.25">
      <c r="A17">
        <v>16</v>
      </c>
      <c r="B17" s="12">
        <v>1233</v>
      </c>
      <c r="C17" s="1">
        <v>43635</v>
      </c>
      <c r="D17" t="s">
        <v>52</v>
      </c>
    </row>
    <row r="18" spans="1:4" x14ac:dyDescent="0.25">
      <c r="A18">
        <v>17</v>
      </c>
      <c r="B18" s="12">
        <v>1235</v>
      </c>
      <c r="C18" s="1">
        <v>43612</v>
      </c>
      <c r="D18" t="s">
        <v>57</v>
      </c>
    </row>
    <row r="19" spans="1:4" x14ac:dyDescent="0.25">
      <c r="A19">
        <v>19</v>
      </c>
      <c r="B19" s="12">
        <v>1236</v>
      </c>
      <c r="C19" s="1">
        <v>43613</v>
      </c>
      <c r="D19" t="s">
        <v>52</v>
      </c>
    </row>
    <row r="20" spans="1:4" x14ac:dyDescent="0.25">
      <c r="A20">
        <v>18</v>
      </c>
      <c r="B20" s="12">
        <v>1236</v>
      </c>
      <c r="C20" s="1">
        <v>43634</v>
      </c>
      <c r="D20" t="s">
        <v>52</v>
      </c>
    </row>
    <row r="21" spans="1:4" x14ac:dyDescent="0.25">
      <c r="A21">
        <v>20</v>
      </c>
      <c r="B21" s="12">
        <v>1236</v>
      </c>
      <c r="C21" s="1">
        <v>43634</v>
      </c>
      <c r="D21" t="s">
        <v>52</v>
      </c>
    </row>
    <row r="22" spans="1:4" x14ac:dyDescent="0.25">
      <c r="A22">
        <v>21</v>
      </c>
      <c r="B22" s="12">
        <v>1238</v>
      </c>
      <c r="C22" s="1">
        <v>43634</v>
      </c>
    </row>
    <row r="23" spans="1:4" x14ac:dyDescent="0.25">
      <c r="A23">
        <v>22</v>
      </c>
      <c r="B23" s="12">
        <v>1238</v>
      </c>
      <c r="C23" s="1">
        <v>43634</v>
      </c>
    </row>
    <row r="24" spans="1:4" x14ac:dyDescent="0.25">
      <c r="A24">
        <v>23</v>
      </c>
      <c r="B24" s="12">
        <v>1241</v>
      </c>
      <c r="C24" s="1">
        <v>43635</v>
      </c>
    </row>
    <row r="25" spans="1:4" x14ac:dyDescent="0.25">
      <c r="A25">
        <v>24</v>
      </c>
      <c r="B25" s="12">
        <v>1242</v>
      </c>
      <c r="C25" s="1">
        <v>43635</v>
      </c>
    </row>
  </sheetData>
  <sortState xmlns:xlrd2="http://schemas.microsoft.com/office/spreadsheetml/2017/richdata2" ref="A20:D21">
    <sortCondition ref="C19:C2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7"/>
  <sheetViews>
    <sheetView workbookViewId="0">
      <selection activeCell="I12" sqref="I12"/>
    </sheetView>
  </sheetViews>
  <sheetFormatPr defaultRowHeight="15" x14ac:dyDescent="0.25"/>
  <cols>
    <col min="3" max="3" width="9.85546875" bestFit="1" customWidth="1"/>
  </cols>
  <sheetData>
    <row r="1" spans="1:29" x14ac:dyDescent="0.25">
      <c r="A1" s="5" t="s">
        <v>18</v>
      </c>
      <c r="B1" s="5" t="s">
        <v>50</v>
      </c>
      <c r="C1" s="5" t="s">
        <v>0</v>
      </c>
      <c r="D1" s="5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 s="5">
        <v>1</v>
      </c>
      <c r="B2" s="4" t="s">
        <v>42</v>
      </c>
      <c r="C2" s="6">
        <v>43269</v>
      </c>
      <c r="D2" s="5" t="s">
        <v>53</v>
      </c>
    </row>
    <row r="3" spans="1:29" x14ac:dyDescent="0.25">
      <c r="A3" s="5">
        <v>5</v>
      </c>
      <c r="B3" s="5">
        <v>1225</v>
      </c>
      <c r="C3" s="6">
        <v>43601</v>
      </c>
      <c r="D3" s="5" t="s">
        <v>53</v>
      </c>
    </row>
    <row r="4" spans="1:29" x14ac:dyDescent="0.25">
      <c r="A4" s="5">
        <v>2</v>
      </c>
      <c r="B4" s="5">
        <v>1225</v>
      </c>
      <c r="C4" s="6">
        <v>43607</v>
      </c>
      <c r="D4" s="5" t="s">
        <v>53</v>
      </c>
    </row>
    <row r="5" spans="1:29" x14ac:dyDescent="0.25">
      <c r="A5" s="5">
        <v>3</v>
      </c>
      <c r="B5" s="5">
        <v>1225</v>
      </c>
      <c r="C5" s="6">
        <v>43607</v>
      </c>
      <c r="D5" s="5" t="s">
        <v>53</v>
      </c>
    </row>
    <row r="6" spans="1:29" x14ac:dyDescent="0.25">
      <c r="A6" s="5">
        <v>4</v>
      </c>
      <c r="B6" s="5">
        <v>1225</v>
      </c>
      <c r="C6" s="6">
        <v>43634</v>
      </c>
      <c r="D6" s="5" t="s">
        <v>53</v>
      </c>
    </row>
    <row r="7" spans="1:29" x14ac:dyDescent="0.25">
      <c r="A7" s="5">
        <v>6</v>
      </c>
      <c r="B7" s="5">
        <v>1225</v>
      </c>
      <c r="C7" s="6">
        <v>43634</v>
      </c>
      <c r="D7" s="5" t="s">
        <v>53</v>
      </c>
    </row>
  </sheetData>
  <sortState xmlns:xlrd2="http://schemas.microsoft.com/office/spreadsheetml/2017/richdata2" ref="A2:AC8">
    <sortCondition ref="C2:C8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93"/>
  <sheetViews>
    <sheetView topLeftCell="B1" workbookViewId="0">
      <pane xSplit="6" ySplit="1" topLeftCell="AC2" activePane="bottomRight" state="frozen"/>
      <selection activeCell="B1" sqref="B1"/>
      <selection pane="topRight" activeCell="F1" sqref="F1"/>
      <selection pane="bottomLeft" activeCell="B2" sqref="B2"/>
      <selection pane="bottomRight" activeCell="L1" sqref="L1:AI1048576"/>
    </sheetView>
  </sheetViews>
  <sheetFormatPr defaultRowHeight="15" x14ac:dyDescent="0.25"/>
  <cols>
    <col min="4" max="4" width="12.140625" bestFit="1" customWidth="1"/>
    <col min="5" max="5" width="15.5703125" bestFit="1" customWidth="1"/>
    <col min="7" max="7" width="12.140625" bestFit="1" customWidth="1"/>
    <col min="8" max="8" width="12.140625" style="25" customWidth="1"/>
    <col min="9" max="9" width="17.28515625" style="39" bestFit="1" customWidth="1"/>
    <col min="10" max="11" width="45.28515625" style="33" customWidth="1"/>
    <col min="12" max="12" width="9.28515625" bestFit="1" customWidth="1"/>
    <col min="13" max="13" width="16.7109375" bestFit="1" customWidth="1"/>
    <col min="14" max="14" width="8.140625" bestFit="1" customWidth="1"/>
    <col min="15" max="15" width="3.140625" bestFit="1" customWidth="1"/>
    <col min="16" max="17" width="15.85546875" bestFit="1" customWidth="1"/>
    <col min="18" max="18" width="10.5703125" bestFit="1" customWidth="1"/>
    <col min="19" max="19" width="9.28515625" bestFit="1" customWidth="1"/>
    <col min="20" max="20" width="11.85546875" bestFit="1" customWidth="1"/>
    <col min="21" max="21" width="8.140625" bestFit="1" customWidth="1"/>
    <col min="22" max="22" width="3.140625" bestFit="1" customWidth="1"/>
    <col min="23" max="23" width="14.28515625" bestFit="1" customWidth="1"/>
    <col min="24" max="24" width="14.28515625" style="31" bestFit="1" customWidth="1"/>
    <col min="25" max="25" width="10.7109375" bestFit="1" customWidth="1"/>
    <col min="26" max="26" width="9.28515625" style="41" bestFit="1" customWidth="1"/>
    <col min="27" max="27" width="11.7109375" bestFit="1" customWidth="1"/>
    <col min="28" max="28" width="8.140625" bestFit="1" customWidth="1"/>
    <col min="29" max="29" width="3.140625" bestFit="1" customWidth="1"/>
    <col min="30" max="30" width="14.140625" bestFit="1" customWidth="1"/>
    <col min="31" max="31" width="14.140625" style="31" bestFit="1" customWidth="1"/>
    <col min="32" max="32" width="10.7109375" bestFit="1" customWidth="1"/>
    <col min="33" max="33" width="11.7109375" bestFit="1" customWidth="1"/>
    <col min="34" max="34" width="10.7109375" bestFit="1" customWidth="1"/>
    <col min="35" max="35" width="13.28515625" bestFit="1" customWidth="1"/>
  </cols>
  <sheetData>
    <row r="1" spans="1:35" s="43" customFormat="1" x14ac:dyDescent="0.25">
      <c r="A1" s="43" t="s">
        <v>20</v>
      </c>
      <c r="B1" s="43" t="s">
        <v>99</v>
      </c>
      <c r="C1" s="44" t="s">
        <v>19</v>
      </c>
      <c r="D1" s="45" t="s">
        <v>0</v>
      </c>
      <c r="E1" s="45" t="s">
        <v>100</v>
      </c>
      <c r="F1" s="45" t="s">
        <v>76</v>
      </c>
      <c r="G1" s="45" t="s">
        <v>77</v>
      </c>
      <c r="H1" s="47" t="s">
        <v>80</v>
      </c>
      <c r="I1" s="48" t="s">
        <v>75</v>
      </c>
      <c r="J1" s="49" t="s">
        <v>86</v>
      </c>
      <c r="K1" s="49" t="s">
        <v>87</v>
      </c>
      <c r="L1" s="50" t="s">
        <v>2</v>
      </c>
      <c r="M1" s="50" t="s">
        <v>3</v>
      </c>
      <c r="N1" s="50" t="s">
        <v>4</v>
      </c>
      <c r="O1" s="50" t="s">
        <v>5</v>
      </c>
      <c r="P1" s="50" t="s">
        <v>6</v>
      </c>
      <c r="Q1" s="50" t="s">
        <v>7</v>
      </c>
      <c r="R1" s="50" t="s">
        <v>8</v>
      </c>
      <c r="S1" s="51" t="s">
        <v>2</v>
      </c>
      <c r="T1" s="51" t="s">
        <v>9</v>
      </c>
      <c r="U1" s="51" t="s">
        <v>4</v>
      </c>
      <c r="V1" s="51" t="s">
        <v>5</v>
      </c>
      <c r="W1" s="51" t="s">
        <v>10</v>
      </c>
      <c r="X1" s="52" t="s">
        <v>11</v>
      </c>
      <c r="Y1" s="51" t="s">
        <v>8</v>
      </c>
      <c r="Z1" s="53" t="s">
        <v>2</v>
      </c>
      <c r="AA1" s="54" t="s">
        <v>12</v>
      </c>
      <c r="AB1" s="54" t="s">
        <v>4</v>
      </c>
      <c r="AC1" s="54" t="s">
        <v>5</v>
      </c>
      <c r="AD1" s="54" t="s">
        <v>13</v>
      </c>
      <c r="AE1" s="55" t="s">
        <v>14</v>
      </c>
      <c r="AF1" s="54" t="s">
        <v>8</v>
      </c>
      <c r="AG1" s="43" t="s">
        <v>15</v>
      </c>
      <c r="AH1" s="43" t="s">
        <v>16</v>
      </c>
      <c r="AI1" s="43" t="s">
        <v>17</v>
      </c>
    </row>
    <row r="2" spans="1:35" x14ac:dyDescent="0.25">
      <c r="A2">
        <v>12</v>
      </c>
      <c r="C2" s="4" t="s">
        <v>56</v>
      </c>
      <c r="D2" s="6">
        <v>43634</v>
      </c>
      <c r="E2" s="6"/>
      <c r="F2" s="6" t="s">
        <v>57</v>
      </c>
      <c r="G2" s="6"/>
      <c r="H2" s="24"/>
      <c r="AH2" s="2">
        <v>43809</v>
      </c>
    </row>
    <row r="3" spans="1:35" x14ac:dyDescent="0.25">
      <c r="A3">
        <v>13</v>
      </c>
      <c r="C3" s="12">
        <v>1235</v>
      </c>
      <c r="D3" s="6">
        <v>43612</v>
      </c>
      <c r="E3" s="6"/>
      <c r="F3" s="5" t="s">
        <v>57</v>
      </c>
      <c r="G3" s="5"/>
      <c r="H3" s="24"/>
      <c r="AH3" s="2">
        <v>43809</v>
      </c>
    </row>
    <row r="4" spans="1:35" x14ac:dyDescent="0.25">
      <c r="A4">
        <v>14</v>
      </c>
      <c r="C4" s="12">
        <v>1238</v>
      </c>
      <c r="D4" s="6">
        <v>43634</v>
      </c>
      <c r="E4" s="6"/>
      <c r="F4" s="5" t="s">
        <v>57</v>
      </c>
      <c r="G4" s="5"/>
      <c r="H4" s="24"/>
      <c r="AH4" s="2">
        <v>43809</v>
      </c>
    </row>
    <row r="5" spans="1:35" x14ac:dyDescent="0.25">
      <c r="A5">
        <v>15</v>
      </c>
      <c r="C5" s="12">
        <v>1238</v>
      </c>
      <c r="D5" s="6">
        <v>43634</v>
      </c>
      <c r="E5" s="6"/>
      <c r="F5" s="5" t="s">
        <v>57</v>
      </c>
      <c r="G5" s="5"/>
      <c r="H5" s="24"/>
      <c r="AH5" s="2">
        <v>43809</v>
      </c>
    </row>
    <row r="6" spans="1:35" x14ac:dyDescent="0.25">
      <c r="A6">
        <v>16</v>
      </c>
      <c r="C6" s="12">
        <v>1241</v>
      </c>
      <c r="D6" s="6">
        <v>43635</v>
      </c>
      <c r="E6" s="6"/>
      <c r="F6" s="5" t="s">
        <v>57</v>
      </c>
      <c r="G6" s="5"/>
      <c r="H6" s="24"/>
      <c r="AH6" s="2">
        <v>43809</v>
      </c>
    </row>
    <row r="7" spans="1:35" x14ac:dyDescent="0.25">
      <c r="A7">
        <v>17</v>
      </c>
      <c r="C7" s="12">
        <v>1242</v>
      </c>
      <c r="D7" s="6">
        <v>43635</v>
      </c>
      <c r="E7" s="6"/>
      <c r="F7" s="5" t="s">
        <v>57</v>
      </c>
      <c r="G7" s="5"/>
      <c r="H7" s="24"/>
      <c r="AH7" s="2">
        <v>43809</v>
      </c>
    </row>
    <row r="8" spans="1:35" x14ac:dyDescent="0.25">
      <c r="A8">
        <v>18</v>
      </c>
      <c r="C8" s="4" t="s">
        <v>29</v>
      </c>
      <c r="D8" s="6">
        <v>42870</v>
      </c>
      <c r="E8" s="6" t="s">
        <v>101</v>
      </c>
      <c r="F8" s="6" t="s">
        <v>53</v>
      </c>
      <c r="G8" s="6" t="s">
        <v>78</v>
      </c>
      <c r="H8" s="24">
        <v>238</v>
      </c>
      <c r="J8" s="34" t="s">
        <v>93</v>
      </c>
      <c r="K8" s="34" t="s">
        <v>88</v>
      </c>
      <c r="AH8" s="2">
        <v>43809</v>
      </c>
    </row>
    <row r="9" spans="1:35" x14ac:dyDescent="0.25">
      <c r="B9">
        <v>1</v>
      </c>
      <c r="C9" s="4" t="s">
        <v>29</v>
      </c>
      <c r="D9" s="6">
        <v>43075</v>
      </c>
      <c r="E9" s="6"/>
      <c r="F9" s="6" t="s">
        <v>53</v>
      </c>
      <c r="G9" s="6" t="s">
        <v>79</v>
      </c>
      <c r="H9" s="24">
        <v>218</v>
      </c>
      <c r="J9" s="35" t="s">
        <v>96</v>
      </c>
      <c r="AH9" s="2">
        <v>43809</v>
      </c>
    </row>
    <row r="10" spans="1:35" s="26" customFormat="1" x14ac:dyDescent="0.25">
      <c r="A10" s="26">
        <v>19</v>
      </c>
      <c r="B10" s="26">
        <v>2</v>
      </c>
      <c r="C10" s="27" t="s">
        <v>29</v>
      </c>
      <c r="D10" s="29">
        <v>43162</v>
      </c>
      <c r="E10" s="29" t="s">
        <v>102</v>
      </c>
      <c r="F10" s="29" t="s">
        <v>53</v>
      </c>
      <c r="G10" s="29" t="s">
        <v>81</v>
      </c>
      <c r="H10" s="30"/>
      <c r="I10" s="40"/>
      <c r="J10" s="37" t="s">
        <v>83</v>
      </c>
      <c r="K10" s="37"/>
      <c r="X10" s="32"/>
      <c r="Z10" s="42"/>
      <c r="AE10" s="32"/>
      <c r="AH10" s="2">
        <v>43809</v>
      </c>
    </row>
    <row r="11" spans="1:35" x14ac:dyDescent="0.25">
      <c r="A11">
        <v>37</v>
      </c>
      <c r="B11">
        <v>3</v>
      </c>
      <c r="C11" s="4" t="s">
        <v>29</v>
      </c>
      <c r="D11" s="6">
        <v>43172</v>
      </c>
      <c r="E11" s="6"/>
      <c r="F11" s="6" t="s">
        <v>53</v>
      </c>
      <c r="G11" s="6" t="s">
        <v>82</v>
      </c>
      <c r="H11" s="24">
        <v>248</v>
      </c>
      <c r="J11" s="33" t="s">
        <v>97</v>
      </c>
      <c r="AH11" s="2">
        <v>43809</v>
      </c>
    </row>
    <row r="12" spans="1:35" x14ac:dyDescent="0.25">
      <c r="A12">
        <v>38</v>
      </c>
      <c r="B12">
        <v>4</v>
      </c>
      <c r="C12" s="8" t="s">
        <v>29</v>
      </c>
      <c r="D12" s="6">
        <v>43184</v>
      </c>
      <c r="E12" s="6"/>
      <c r="F12" s="6" t="s">
        <v>53</v>
      </c>
      <c r="G12" s="6" t="s">
        <v>82</v>
      </c>
      <c r="H12" s="24">
        <v>245</v>
      </c>
      <c r="I12" s="39">
        <v>5.1499999999999997E-2</v>
      </c>
      <c r="J12" s="33" t="s">
        <v>97</v>
      </c>
      <c r="AH12" s="2">
        <v>43809</v>
      </c>
    </row>
    <row r="13" spans="1:35" x14ac:dyDescent="0.25">
      <c r="A13">
        <v>39</v>
      </c>
      <c r="B13">
        <v>5</v>
      </c>
      <c r="C13" s="38">
        <v>1172</v>
      </c>
      <c r="D13" s="6">
        <v>43210</v>
      </c>
      <c r="E13" s="6"/>
      <c r="F13" s="6" t="s">
        <v>53</v>
      </c>
      <c r="G13" s="6" t="s">
        <v>84</v>
      </c>
      <c r="H13" s="24">
        <v>248</v>
      </c>
      <c r="I13" s="39">
        <v>4.82E-2</v>
      </c>
      <c r="J13" s="33" t="s">
        <v>58</v>
      </c>
      <c r="S13">
        <v>60.972000000000001</v>
      </c>
      <c r="T13">
        <v>6.1870000000000003</v>
      </c>
      <c r="U13">
        <v>180</v>
      </c>
      <c r="V13">
        <v>20</v>
      </c>
      <c r="W13">
        <f>(T13*U13*V13)/I13</f>
        <v>462099.58506224066</v>
      </c>
      <c r="X13" s="31">
        <f>W13/1000</f>
        <v>462.09958506224064</v>
      </c>
      <c r="Y13" s="2">
        <v>43818</v>
      </c>
      <c r="Z13" s="41">
        <v>26.370999999999999</v>
      </c>
      <c r="AA13">
        <v>104.608</v>
      </c>
      <c r="AB13">
        <v>20</v>
      </c>
      <c r="AC13">
        <v>50</v>
      </c>
      <c r="AD13">
        <f>(AA13*AB13*AC13)/I13</f>
        <v>2170290.4564315351</v>
      </c>
      <c r="AE13" s="31">
        <f>AD13/1000</f>
        <v>2170.2904564315349</v>
      </c>
      <c r="AF13" s="2">
        <v>43818</v>
      </c>
      <c r="AH13" s="2">
        <v>43809</v>
      </c>
    </row>
    <row r="14" spans="1:35" x14ac:dyDescent="0.25">
      <c r="A14">
        <v>40</v>
      </c>
      <c r="B14">
        <v>6</v>
      </c>
      <c r="C14" s="38" t="s">
        <v>29</v>
      </c>
      <c r="D14" s="6">
        <v>43216</v>
      </c>
      <c r="E14" s="6"/>
      <c r="F14" s="6" t="s">
        <v>53</v>
      </c>
      <c r="G14" s="6" t="s">
        <v>57</v>
      </c>
      <c r="H14" s="24"/>
      <c r="I14" s="39">
        <v>5.0500000000000003E-2</v>
      </c>
      <c r="S14">
        <v>65.912000000000006</v>
      </c>
      <c r="T14">
        <v>5.3879999999999999</v>
      </c>
      <c r="U14">
        <v>180</v>
      </c>
      <c r="V14">
        <v>20</v>
      </c>
      <c r="W14">
        <f>(T14*U14*V14)/I14</f>
        <v>384095.04950495047</v>
      </c>
      <c r="X14" s="31">
        <f>W14/1000</f>
        <v>384.09504950495045</v>
      </c>
      <c r="Y14" s="2">
        <v>43818</v>
      </c>
      <c r="Z14" s="41">
        <v>31.047999999999998</v>
      </c>
      <c r="AA14">
        <v>81.558000000000007</v>
      </c>
      <c r="AB14">
        <v>20</v>
      </c>
      <c r="AC14">
        <v>50</v>
      </c>
      <c r="AD14">
        <f>(AA14*AB14*AC14)/I14</f>
        <v>1615009.9009900989</v>
      </c>
      <c r="AE14" s="31">
        <f>AD14/1000</f>
        <v>1615.0099009900989</v>
      </c>
      <c r="AF14" s="2">
        <v>43818</v>
      </c>
      <c r="AH14" s="2">
        <v>43809</v>
      </c>
    </row>
    <row r="15" spans="1:35" x14ac:dyDescent="0.25">
      <c r="A15">
        <v>41</v>
      </c>
      <c r="B15">
        <v>7</v>
      </c>
      <c r="C15" s="38" t="s">
        <v>29</v>
      </c>
      <c r="D15" s="6">
        <v>43235</v>
      </c>
      <c r="E15" s="6"/>
      <c r="F15" s="6" t="s">
        <v>53</v>
      </c>
      <c r="G15" s="6" t="s">
        <v>85</v>
      </c>
      <c r="H15" s="24" t="s">
        <v>57</v>
      </c>
      <c r="I15" s="39">
        <v>4.9599999999999998E-2</v>
      </c>
      <c r="J15" s="36" t="s">
        <v>94</v>
      </c>
      <c r="K15" s="36" t="s">
        <v>98</v>
      </c>
      <c r="S15">
        <v>57.970999999999997</v>
      </c>
      <c r="T15">
        <v>7.0449999999999999</v>
      </c>
      <c r="U15">
        <v>180</v>
      </c>
      <c r="V15">
        <v>20</v>
      </c>
      <c r="W15">
        <f>(T15*U15*V15)/I15</f>
        <v>511330.64516129036</v>
      </c>
      <c r="X15" s="31">
        <f>W15/1000</f>
        <v>511.33064516129036</v>
      </c>
      <c r="Y15" s="2">
        <v>43818</v>
      </c>
      <c r="Z15" s="41">
        <v>61.875</v>
      </c>
      <c r="AA15">
        <v>19.361000000000001</v>
      </c>
      <c r="AB15">
        <v>20</v>
      </c>
      <c r="AC15">
        <v>50</v>
      </c>
      <c r="AD15">
        <f>(AA15*AB15*AC15)/I15</f>
        <v>390342.74193548388</v>
      </c>
      <c r="AE15" s="31">
        <f>AD15/1000</f>
        <v>390.3427419354839</v>
      </c>
      <c r="AF15" s="2">
        <v>43818</v>
      </c>
      <c r="AH15" s="2">
        <v>43809</v>
      </c>
    </row>
    <row r="16" spans="1:35" s="26" customFormat="1" x14ac:dyDescent="0.25">
      <c r="A16" s="26">
        <v>42</v>
      </c>
      <c r="B16" s="26">
        <v>8</v>
      </c>
      <c r="C16" s="27" t="s">
        <v>29</v>
      </c>
      <c r="D16" s="28">
        <v>42990</v>
      </c>
      <c r="E16" s="28" t="s">
        <v>103</v>
      </c>
      <c r="F16" s="29" t="s">
        <v>53</v>
      </c>
      <c r="G16" s="29" t="s">
        <v>57</v>
      </c>
      <c r="H16" s="30" t="s">
        <v>57</v>
      </c>
      <c r="I16" s="40"/>
      <c r="J16" s="37"/>
      <c r="K16" s="37" t="s">
        <v>95</v>
      </c>
      <c r="X16" s="32"/>
      <c r="Z16" s="42"/>
      <c r="AE16" s="32"/>
      <c r="AH16" s="2">
        <v>43809</v>
      </c>
    </row>
    <row r="17" spans="1:35" x14ac:dyDescent="0.25">
      <c r="A17">
        <v>9</v>
      </c>
      <c r="B17" s="33">
        <v>9</v>
      </c>
      <c r="C17" s="4" t="s">
        <v>32</v>
      </c>
      <c r="D17" s="6">
        <v>43071</v>
      </c>
      <c r="E17" s="6"/>
      <c r="F17" s="1" t="s">
        <v>53</v>
      </c>
      <c r="G17" s="1" t="s">
        <v>82</v>
      </c>
      <c r="H17" s="25">
        <v>239</v>
      </c>
      <c r="J17" s="33" t="s">
        <v>89</v>
      </c>
      <c r="AH17" s="2">
        <v>43809</v>
      </c>
    </row>
    <row r="18" spans="1:35" x14ac:dyDescent="0.25">
      <c r="A18">
        <v>10</v>
      </c>
      <c r="B18" s="33">
        <v>10</v>
      </c>
      <c r="C18" s="8" t="s">
        <v>32</v>
      </c>
      <c r="D18" s="6">
        <v>43162</v>
      </c>
      <c r="E18" s="6"/>
      <c r="F18" s="1" t="s">
        <v>53</v>
      </c>
      <c r="G18" s="1" t="s">
        <v>84</v>
      </c>
      <c r="H18" s="25">
        <v>238</v>
      </c>
      <c r="I18" s="39">
        <v>4.9399999999999999E-2</v>
      </c>
      <c r="J18" s="33" t="s">
        <v>62</v>
      </c>
      <c r="AH18" s="2">
        <v>43809</v>
      </c>
    </row>
    <row r="19" spans="1:35" x14ac:dyDescent="0.25">
      <c r="A19">
        <v>11</v>
      </c>
      <c r="B19" s="33">
        <v>11</v>
      </c>
      <c r="C19" s="8" t="s">
        <v>32</v>
      </c>
      <c r="D19" s="6">
        <v>43172</v>
      </c>
      <c r="E19" s="6"/>
      <c r="F19" s="1" t="s">
        <v>53</v>
      </c>
      <c r="G19" s="1" t="s">
        <v>84</v>
      </c>
      <c r="H19" s="25">
        <v>242</v>
      </c>
      <c r="I19" s="39">
        <v>5.1200000000000002E-2</v>
      </c>
      <c r="J19" s="33" t="s">
        <v>63</v>
      </c>
      <c r="AH19" s="2">
        <v>43809</v>
      </c>
    </row>
    <row r="20" spans="1:35" x14ac:dyDescent="0.25">
      <c r="A20">
        <v>20</v>
      </c>
      <c r="B20" s="33">
        <v>12</v>
      </c>
      <c r="C20" s="38" t="s">
        <v>32</v>
      </c>
      <c r="D20" s="6">
        <v>43195</v>
      </c>
      <c r="E20" s="6"/>
      <c r="F20" s="1" t="s">
        <v>53</v>
      </c>
      <c r="G20" s="1" t="s">
        <v>85</v>
      </c>
      <c r="I20" s="39">
        <v>4.9000000000000002E-2</v>
      </c>
      <c r="J20" s="33" t="s">
        <v>90</v>
      </c>
      <c r="S20">
        <v>1.343</v>
      </c>
      <c r="T20">
        <v>158.65100000000001</v>
      </c>
      <c r="U20">
        <v>180</v>
      </c>
      <c r="V20">
        <v>20</v>
      </c>
      <c r="W20">
        <f>(T20*U20*V20)/I20</f>
        <v>11655991.836734693</v>
      </c>
      <c r="X20" s="31">
        <f>W20/1000</f>
        <v>11655.991836734693</v>
      </c>
      <c r="Y20" s="2">
        <v>43818</v>
      </c>
      <c r="Z20" s="41">
        <v>12.161</v>
      </c>
      <c r="AA20">
        <v>333.96499999999997</v>
      </c>
      <c r="AB20">
        <v>20</v>
      </c>
      <c r="AC20">
        <v>50</v>
      </c>
      <c r="AD20">
        <f>(AA20*AB20*AC20)/I20</f>
        <v>6815612.2448979579</v>
      </c>
      <c r="AE20" s="31">
        <f>AD20/1000</f>
        <v>6815.6122448979577</v>
      </c>
      <c r="AF20" s="2">
        <v>43818</v>
      </c>
      <c r="AH20" s="2">
        <v>43809</v>
      </c>
    </row>
    <row r="21" spans="1:35" x14ac:dyDescent="0.25">
      <c r="A21">
        <v>21</v>
      </c>
      <c r="B21" s="33">
        <v>13</v>
      </c>
      <c r="C21" s="38">
        <v>1203</v>
      </c>
      <c r="D21" s="6">
        <v>43236</v>
      </c>
      <c r="E21" s="6"/>
      <c r="F21" s="1" t="s">
        <v>53</v>
      </c>
      <c r="G21" s="1" t="s">
        <v>78</v>
      </c>
      <c r="H21" s="25">
        <v>248</v>
      </c>
      <c r="I21" s="39">
        <v>4.9700000000000001E-2</v>
      </c>
      <c r="J21" s="33" t="s">
        <v>91</v>
      </c>
      <c r="S21">
        <v>12.234</v>
      </c>
      <c r="T21">
        <v>31.677</v>
      </c>
      <c r="U21">
        <v>180</v>
      </c>
      <c r="V21">
        <v>20</v>
      </c>
      <c r="W21">
        <f>(T21*U21*V21)/I21</f>
        <v>2294511.0663983901</v>
      </c>
      <c r="X21" s="31">
        <f>W21/1000</f>
        <v>2294.5110663983901</v>
      </c>
      <c r="Y21" s="2">
        <v>43818</v>
      </c>
      <c r="Z21" s="41">
        <v>52.5</v>
      </c>
      <c r="AA21">
        <v>29.433</v>
      </c>
      <c r="AB21">
        <v>20</v>
      </c>
      <c r="AC21">
        <v>50</v>
      </c>
      <c r="AD21">
        <f>(AA21*AB21*AC21)/I21</f>
        <v>592213.27967806836</v>
      </c>
      <c r="AE21" s="31">
        <f>AD21/1000</f>
        <v>592.21327967806837</v>
      </c>
      <c r="AF21" s="2">
        <v>43818</v>
      </c>
      <c r="AH21" s="2">
        <v>43809</v>
      </c>
    </row>
    <row r="22" spans="1:35" x14ac:dyDescent="0.25">
      <c r="A22">
        <v>22</v>
      </c>
      <c r="B22" s="59">
        <v>14</v>
      </c>
      <c r="C22" s="23" t="s">
        <v>32</v>
      </c>
      <c r="D22" s="60">
        <v>43258</v>
      </c>
      <c r="E22" s="60"/>
      <c r="F22" s="15" t="s">
        <v>53</v>
      </c>
      <c r="G22" s="15" t="s">
        <v>78</v>
      </c>
      <c r="H22" s="61">
        <v>246</v>
      </c>
      <c r="I22" s="62"/>
      <c r="J22" s="33" t="s">
        <v>92</v>
      </c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63"/>
      <c r="Y22" s="59"/>
      <c r="AA22" s="59"/>
      <c r="AB22" s="59"/>
      <c r="AC22" s="59"/>
      <c r="AD22" s="59"/>
      <c r="AE22" s="63"/>
      <c r="AF22" s="59"/>
      <c r="AG22" s="59"/>
      <c r="AH22" s="2">
        <v>43809</v>
      </c>
      <c r="AI22" s="59"/>
    </row>
    <row r="23" spans="1:35" x14ac:dyDescent="0.25">
      <c r="A23">
        <v>23</v>
      </c>
      <c r="C23" s="4" t="s">
        <v>38</v>
      </c>
      <c r="D23" s="6">
        <v>43071</v>
      </c>
      <c r="E23" s="6"/>
      <c r="F23" s="6" t="s">
        <v>53</v>
      </c>
      <c r="G23" s="6"/>
      <c r="H23" s="24"/>
      <c r="AH23" s="2">
        <v>43809</v>
      </c>
    </row>
    <row r="24" spans="1:35" x14ac:dyDescent="0.25">
      <c r="A24">
        <v>24</v>
      </c>
      <c r="C24" s="4" t="s">
        <v>38</v>
      </c>
      <c r="D24" s="6">
        <v>43162</v>
      </c>
      <c r="E24" s="6"/>
      <c r="F24" s="6" t="s">
        <v>53</v>
      </c>
      <c r="G24" s="6"/>
      <c r="H24" s="24"/>
      <c r="AH24" s="2">
        <v>43809</v>
      </c>
    </row>
    <row r="25" spans="1:35" x14ac:dyDescent="0.25">
      <c r="A25">
        <v>25</v>
      </c>
      <c r="C25" s="4" t="s">
        <v>38</v>
      </c>
      <c r="D25" s="6">
        <v>43172</v>
      </c>
      <c r="E25" s="6"/>
      <c r="F25" s="6" t="s">
        <v>53</v>
      </c>
      <c r="G25" s="6"/>
      <c r="H25" s="24"/>
      <c r="AH25" s="2">
        <v>43809</v>
      </c>
    </row>
    <row r="26" spans="1:35" x14ac:dyDescent="0.25">
      <c r="A26">
        <v>26</v>
      </c>
      <c r="C26" s="4" t="s">
        <v>38</v>
      </c>
      <c r="D26" s="6">
        <v>43183</v>
      </c>
      <c r="E26" s="6"/>
      <c r="F26" s="6" t="s">
        <v>53</v>
      </c>
      <c r="G26" s="6"/>
      <c r="H26" s="24"/>
      <c r="AH26" s="2">
        <v>43809</v>
      </c>
    </row>
    <row r="27" spans="1:35" x14ac:dyDescent="0.25">
      <c r="A27">
        <v>27</v>
      </c>
      <c r="C27" s="4" t="s">
        <v>37</v>
      </c>
      <c r="D27" s="6">
        <v>43162</v>
      </c>
      <c r="E27" s="6"/>
      <c r="F27" s="6" t="s">
        <v>53</v>
      </c>
      <c r="G27" s="6"/>
      <c r="H27" s="24"/>
      <c r="J27" s="33" t="s">
        <v>64</v>
      </c>
      <c r="AH27" s="2">
        <v>43809</v>
      </c>
    </row>
    <row r="28" spans="1:35" x14ac:dyDescent="0.25">
      <c r="A28">
        <v>28</v>
      </c>
      <c r="C28" s="4" t="s">
        <v>37</v>
      </c>
      <c r="D28" s="6">
        <v>43172</v>
      </c>
      <c r="E28" s="6"/>
      <c r="F28" s="6" t="s">
        <v>53</v>
      </c>
      <c r="G28" s="6"/>
      <c r="H28" s="24"/>
      <c r="J28" s="33" t="s">
        <v>65</v>
      </c>
      <c r="AH28" s="2">
        <v>43809</v>
      </c>
    </row>
    <row r="29" spans="1:35" x14ac:dyDescent="0.25">
      <c r="A29">
        <v>29</v>
      </c>
      <c r="C29" s="4" t="s">
        <v>28</v>
      </c>
      <c r="D29" s="6">
        <v>43164</v>
      </c>
      <c r="E29" s="6"/>
      <c r="F29" s="6" t="s">
        <v>53</v>
      </c>
      <c r="G29" s="6"/>
      <c r="H29" s="24"/>
      <c r="AH29" s="2">
        <v>43809</v>
      </c>
    </row>
    <row r="30" spans="1:35" x14ac:dyDescent="0.25">
      <c r="A30">
        <v>30</v>
      </c>
      <c r="C30" s="4" t="s">
        <v>28</v>
      </c>
      <c r="D30" s="6">
        <v>43183</v>
      </c>
      <c r="E30" s="6"/>
      <c r="F30" s="6" t="s">
        <v>53</v>
      </c>
      <c r="G30" s="6"/>
      <c r="H30" s="24"/>
      <c r="AH30" s="2">
        <v>43809</v>
      </c>
    </row>
    <row r="31" spans="1:35" x14ac:dyDescent="0.25">
      <c r="A31">
        <v>31</v>
      </c>
      <c r="C31" s="4" t="s">
        <v>28</v>
      </c>
      <c r="D31" s="6">
        <v>43188</v>
      </c>
      <c r="E31" s="6"/>
      <c r="F31" s="6" t="s">
        <v>53</v>
      </c>
      <c r="G31" s="6"/>
      <c r="H31" s="24"/>
      <c r="J31" s="33" t="s">
        <v>66</v>
      </c>
      <c r="AH31" s="2">
        <v>43809</v>
      </c>
    </row>
    <row r="32" spans="1:35" x14ac:dyDescent="0.25">
      <c r="A32">
        <v>32</v>
      </c>
      <c r="C32" s="4">
        <v>1218</v>
      </c>
      <c r="D32" s="6">
        <v>43210</v>
      </c>
      <c r="E32" s="6"/>
      <c r="F32" s="6" t="s">
        <v>53</v>
      </c>
      <c r="G32" s="6"/>
      <c r="H32" s="24"/>
      <c r="AH32" s="2">
        <v>43809</v>
      </c>
    </row>
    <row r="33" spans="1:34" x14ac:dyDescent="0.25">
      <c r="A33">
        <v>33</v>
      </c>
      <c r="C33" s="4" t="s">
        <v>28</v>
      </c>
      <c r="D33" s="6">
        <v>43210</v>
      </c>
      <c r="E33" s="6"/>
      <c r="F33" s="6" t="s">
        <v>53</v>
      </c>
      <c r="G33" s="6"/>
      <c r="H33" s="24"/>
      <c r="AH33" s="2">
        <v>43809</v>
      </c>
    </row>
    <row r="34" spans="1:34" x14ac:dyDescent="0.25">
      <c r="A34">
        <v>34</v>
      </c>
      <c r="C34" s="4" t="s">
        <v>28</v>
      </c>
      <c r="D34" s="6">
        <v>43226</v>
      </c>
      <c r="E34" s="6"/>
      <c r="F34" s="6" t="s">
        <v>53</v>
      </c>
      <c r="G34" s="6"/>
      <c r="H34" s="24"/>
      <c r="AH34" s="2">
        <v>43809</v>
      </c>
    </row>
    <row r="35" spans="1:34" x14ac:dyDescent="0.25">
      <c r="A35">
        <v>35</v>
      </c>
      <c r="C35" s="4" t="s">
        <v>28</v>
      </c>
      <c r="D35" s="6">
        <v>43234</v>
      </c>
      <c r="E35" s="6"/>
      <c r="F35" s="6" t="s">
        <v>53</v>
      </c>
      <c r="G35" s="6"/>
      <c r="H35" s="24"/>
      <c r="J35" s="33" t="s">
        <v>71</v>
      </c>
      <c r="AH35" s="2">
        <v>43809</v>
      </c>
    </row>
    <row r="36" spans="1:34" x14ac:dyDescent="0.25">
      <c r="A36">
        <v>36</v>
      </c>
      <c r="C36" s="4" t="s">
        <v>28</v>
      </c>
      <c r="D36" s="6">
        <v>43276</v>
      </c>
      <c r="E36" s="6"/>
      <c r="F36" s="6" t="s">
        <v>53</v>
      </c>
      <c r="G36" s="6"/>
      <c r="H36" s="24"/>
      <c r="J36" s="33" t="s">
        <v>70</v>
      </c>
      <c r="AH36" s="2">
        <v>43809</v>
      </c>
    </row>
    <row r="37" spans="1:34" x14ac:dyDescent="0.25">
      <c r="A37">
        <v>43</v>
      </c>
      <c r="C37" s="4" t="s">
        <v>28</v>
      </c>
      <c r="D37" s="6">
        <v>43656</v>
      </c>
      <c r="E37" s="6"/>
      <c r="F37" s="6" t="s">
        <v>53</v>
      </c>
      <c r="G37" s="6"/>
      <c r="H37" s="24"/>
      <c r="AH37" s="2">
        <v>43809</v>
      </c>
    </row>
    <row r="38" spans="1:34" x14ac:dyDescent="0.25">
      <c r="A38">
        <v>44</v>
      </c>
      <c r="C38" s="4" t="s">
        <v>46</v>
      </c>
      <c r="D38" s="6">
        <v>42806</v>
      </c>
      <c r="E38" s="6"/>
      <c r="F38" s="6" t="s">
        <v>53</v>
      </c>
      <c r="G38" s="6"/>
      <c r="H38" s="24"/>
      <c r="AH38" s="2">
        <v>43809</v>
      </c>
    </row>
    <row r="39" spans="1:34" x14ac:dyDescent="0.25">
      <c r="A39">
        <v>45</v>
      </c>
      <c r="C39" s="4" t="s">
        <v>46</v>
      </c>
      <c r="D39" s="6">
        <v>42992</v>
      </c>
      <c r="E39" s="6"/>
      <c r="F39" s="6" t="s">
        <v>53</v>
      </c>
      <c r="G39" s="6"/>
      <c r="H39" s="24"/>
      <c r="J39" s="33" t="s">
        <v>69</v>
      </c>
      <c r="AH39" s="2">
        <v>43809</v>
      </c>
    </row>
    <row r="40" spans="1:34" x14ac:dyDescent="0.25">
      <c r="A40">
        <v>46</v>
      </c>
      <c r="C40" s="4" t="s">
        <v>40</v>
      </c>
      <c r="D40" s="6">
        <v>43162</v>
      </c>
      <c r="E40" s="6"/>
      <c r="F40" s="6" t="s">
        <v>53</v>
      </c>
      <c r="G40" s="6"/>
      <c r="H40" s="24"/>
      <c r="J40" s="33" t="s">
        <v>67</v>
      </c>
      <c r="AH40" s="2">
        <v>43809</v>
      </c>
    </row>
    <row r="41" spans="1:34" x14ac:dyDescent="0.25">
      <c r="A41">
        <v>47</v>
      </c>
      <c r="C41" s="4" t="s">
        <v>40</v>
      </c>
      <c r="D41" s="6">
        <v>43176</v>
      </c>
      <c r="E41" s="6"/>
      <c r="F41" s="6" t="s">
        <v>53</v>
      </c>
      <c r="G41" s="6"/>
      <c r="H41" s="24"/>
      <c r="AH41" s="2">
        <v>43809</v>
      </c>
    </row>
    <row r="42" spans="1:34" x14ac:dyDescent="0.25">
      <c r="A42">
        <v>48</v>
      </c>
      <c r="C42" s="4">
        <v>1220</v>
      </c>
      <c r="D42" s="6">
        <v>43210</v>
      </c>
      <c r="E42" s="6"/>
      <c r="F42" s="6" t="s">
        <v>53</v>
      </c>
      <c r="G42" s="6"/>
      <c r="H42" s="24"/>
      <c r="AH42" s="2">
        <v>43809</v>
      </c>
    </row>
    <row r="43" spans="1:34" x14ac:dyDescent="0.25">
      <c r="A43">
        <v>49</v>
      </c>
      <c r="C43" s="4" t="s">
        <v>40</v>
      </c>
      <c r="D43" s="6">
        <v>43269</v>
      </c>
      <c r="E43" s="6"/>
      <c r="F43" s="6" t="s">
        <v>53</v>
      </c>
      <c r="G43" s="6"/>
      <c r="H43" s="24"/>
      <c r="J43" s="33" t="s">
        <v>68</v>
      </c>
      <c r="AH43" s="2">
        <v>43809</v>
      </c>
    </row>
    <row r="44" spans="1:34" x14ac:dyDescent="0.25">
      <c r="A44">
        <v>50</v>
      </c>
      <c r="C44" s="4" t="s">
        <v>40</v>
      </c>
      <c r="D44" s="6">
        <v>43269</v>
      </c>
      <c r="E44" s="6"/>
      <c r="F44" s="6" t="s">
        <v>53</v>
      </c>
      <c r="G44" s="6"/>
      <c r="H44" s="24"/>
      <c r="AH44" s="2">
        <v>43809</v>
      </c>
    </row>
    <row r="45" spans="1:34" x14ac:dyDescent="0.25">
      <c r="A45">
        <v>51</v>
      </c>
      <c r="C45" s="4" t="s">
        <v>40</v>
      </c>
      <c r="D45" s="6">
        <v>43656</v>
      </c>
      <c r="E45" s="6"/>
      <c r="F45" s="6" t="s">
        <v>53</v>
      </c>
      <c r="G45" s="6"/>
      <c r="H45" s="24"/>
      <c r="AH45" s="2">
        <v>43809</v>
      </c>
    </row>
    <row r="46" spans="1:34" x14ac:dyDescent="0.25">
      <c r="A46">
        <v>52</v>
      </c>
      <c r="C46" s="4" t="s">
        <v>42</v>
      </c>
      <c r="D46" s="6">
        <v>43601</v>
      </c>
      <c r="E46" s="6"/>
      <c r="F46" s="6" t="s">
        <v>53</v>
      </c>
      <c r="G46" s="6"/>
      <c r="H46" s="24"/>
      <c r="AH46" s="2">
        <v>43809</v>
      </c>
    </row>
    <row r="47" spans="1:34" x14ac:dyDescent="0.25">
      <c r="A47">
        <v>53</v>
      </c>
      <c r="C47" s="4" t="s">
        <v>42</v>
      </c>
      <c r="D47" s="6">
        <v>43607</v>
      </c>
      <c r="E47" s="6"/>
      <c r="F47" s="6" t="s">
        <v>53</v>
      </c>
      <c r="G47" s="6"/>
      <c r="H47" s="24"/>
      <c r="AH47" s="2">
        <v>43809</v>
      </c>
    </row>
    <row r="48" spans="1:34" x14ac:dyDescent="0.25">
      <c r="A48">
        <v>54</v>
      </c>
      <c r="C48" s="4" t="s">
        <v>42</v>
      </c>
      <c r="D48" s="6">
        <v>43607</v>
      </c>
      <c r="E48" s="6"/>
      <c r="F48" s="6" t="s">
        <v>53</v>
      </c>
      <c r="G48" s="6"/>
      <c r="H48" s="24"/>
      <c r="AH48" s="2">
        <v>43809</v>
      </c>
    </row>
    <row r="49" spans="1:34" x14ac:dyDescent="0.25">
      <c r="A49">
        <v>55</v>
      </c>
      <c r="C49" s="4" t="s">
        <v>42</v>
      </c>
      <c r="D49" s="6">
        <v>43634</v>
      </c>
      <c r="E49" s="6"/>
      <c r="F49" s="6" t="s">
        <v>53</v>
      </c>
      <c r="G49" s="6"/>
      <c r="H49" s="24"/>
      <c r="AH49" s="2">
        <v>43809</v>
      </c>
    </row>
    <row r="50" spans="1:34" x14ac:dyDescent="0.25">
      <c r="A50">
        <v>56</v>
      </c>
      <c r="C50" s="4" t="s">
        <v>42</v>
      </c>
      <c r="D50" s="6">
        <v>43634</v>
      </c>
      <c r="E50" s="6"/>
      <c r="F50" s="6" t="s">
        <v>53</v>
      </c>
      <c r="G50" s="6"/>
      <c r="H50" s="24"/>
      <c r="AH50" s="2">
        <v>43809</v>
      </c>
    </row>
    <row r="51" spans="1:34" x14ac:dyDescent="0.25">
      <c r="A51">
        <v>57</v>
      </c>
      <c r="C51" s="4" t="s">
        <v>47</v>
      </c>
      <c r="D51" s="6">
        <v>43249</v>
      </c>
      <c r="E51" s="6"/>
      <c r="F51" s="6" t="s">
        <v>53</v>
      </c>
      <c r="G51" s="6"/>
      <c r="H51" s="24"/>
      <c r="J51" s="33" t="s">
        <v>72</v>
      </c>
      <c r="AH51" s="2">
        <v>43809</v>
      </c>
    </row>
    <row r="52" spans="1:34" x14ac:dyDescent="0.25">
      <c r="A52">
        <v>58</v>
      </c>
      <c r="C52" s="4" t="s">
        <v>34</v>
      </c>
      <c r="D52" s="6">
        <v>43194</v>
      </c>
      <c r="E52" s="6"/>
      <c r="F52" s="6" t="s">
        <v>52</v>
      </c>
      <c r="G52" s="6"/>
      <c r="H52" s="24"/>
      <c r="AH52" s="2">
        <v>43809</v>
      </c>
    </row>
    <row r="53" spans="1:34" x14ac:dyDescent="0.25">
      <c r="A53">
        <v>59</v>
      </c>
      <c r="C53" s="4">
        <v>1161</v>
      </c>
      <c r="D53" s="6">
        <v>43210</v>
      </c>
      <c r="E53" s="6"/>
      <c r="F53" s="6" t="s">
        <v>52</v>
      </c>
      <c r="G53" s="6"/>
      <c r="H53" s="24"/>
      <c r="AH53" s="2">
        <v>43809</v>
      </c>
    </row>
    <row r="54" spans="1:34" x14ac:dyDescent="0.25">
      <c r="A54">
        <v>60</v>
      </c>
      <c r="C54" s="4" t="s">
        <v>36</v>
      </c>
      <c r="D54" s="6">
        <v>42991</v>
      </c>
      <c r="E54" s="6"/>
      <c r="F54" s="6" t="s">
        <v>52</v>
      </c>
      <c r="G54" s="6"/>
      <c r="H54" s="24"/>
      <c r="AH54" s="2">
        <v>43809</v>
      </c>
    </row>
    <row r="55" spans="1:34" x14ac:dyDescent="0.25">
      <c r="A55">
        <v>61</v>
      </c>
      <c r="C55" s="4" t="s">
        <v>36</v>
      </c>
      <c r="D55" s="6">
        <v>43172</v>
      </c>
      <c r="E55" s="6"/>
      <c r="F55" s="6" t="s">
        <v>52</v>
      </c>
      <c r="G55" s="6"/>
      <c r="H55" s="24"/>
      <c r="AH55" s="2">
        <v>43809</v>
      </c>
    </row>
    <row r="56" spans="1:34" x14ac:dyDescent="0.25">
      <c r="A56">
        <v>62</v>
      </c>
      <c r="C56" s="4" t="s">
        <v>36</v>
      </c>
      <c r="D56" s="6">
        <v>43236</v>
      </c>
      <c r="E56" s="6"/>
      <c r="F56" s="6" t="s">
        <v>52</v>
      </c>
      <c r="G56" s="6"/>
      <c r="H56" s="24"/>
      <c r="AH56" s="2">
        <v>43809</v>
      </c>
    </row>
    <row r="57" spans="1:34" x14ac:dyDescent="0.25">
      <c r="A57">
        <v>63</v>
      </c>
      <c r="C57" s="4" t="s">
        <v>36</v>
      </c>
      <c r="D57" s="6">
        <v>43271</v>
      </c>
      <c r="E57" s="6"/>
      <c r="F57" s="6" t="s">
        <v>52</v>
      </c>
      <c r="G57" s="6"/>
      <c r="H57" s="24"/>
      <c r="AH57" s="2">
        <v>43809</v>
      </c>
    </row>
    <row r="58" spans="1:34" x14ac:dyDescent="0.25">
      <c r="A58">
        <v>64</v>
      </c>
      <c r="C58" s="4" t="s">
        <v>43</v>
      </c>
      <c r="D58" s="6">
        <v>42898</v>
      </c>
      <c r="E58" s="6"/>
      <c r="F58" s="6" t="s">
        <v>52</v>
      </c>
      <c r="G58" s="6"/>
      <c r="H58" s="24"/>
      <c r="AH58" s="2">
        <v>43809</v>
      </c>
    </row>
    <row r="59" spans="1:34" x14ac:dyDescent="0.25">
      <c r="A59">
        <v>65</v>
      </c>
      <c r="C59" s="4" t="s">
        <v>41</v>
      </c>
      <c r="D59" s="6">
        <v>43162</v>
      </c>
      <c r="E59" s="6"/>
      <c r="F59" s="6" t="s">
        <v>52</v>
      </c>
      <c r="G59" s="6"/>
      <c r="H59" s="24"/>
      <c r="AH59" s="2">
        <v>43809</v>
      </c>
    </row>
    <row r="60" spans="1:34" x14ac:dyDescent="0.25">
      <c r="A60">
        <v>66</v>
      </c>
      <c r="C60" s="4" t="s">
        <v>41</v>
      </c>
      <c r="D60" s="6">
        <v>43172</v>
      </c>
      <c r="E60" s="6"/>
      <c r="F60" s="6" t="s">
        <v>52</v>
      </c>
      <c r="G60" s="6"/>
      <c r="H60" s="24"/>
      <c r="AH60" s="2">
        <v>43809</v>
      </c>
    </row>
    <row r="61" spans="1:34" x14ac:dyDescent="0.25">
      <c r="A61">
        <v>67</v>
      </c>
      <c r="C61" s="4" t="s">
        <v>33</v>
      </c>
      <c r="D61" s="6">
        <v>43163</v>
      </c>
      <c r="E61" s="6"/>
      <c r="F61" s="6" t="s">
        <v>52</v>
      </c>
      <c r="G61" s="6"/>
      <c r="H61" s="24"/>
      <c r="AH61" s="2">
        <v>43809</v>
      </c>
    </row>
    <row r="62" spans="1:34" x14ac:dyDescent="0.25">
      <c r="A62">
        <v>68</v>
      </c>
      <c r="C62" s="4" t="s">
        <v>33</v>
      </c>
      <c r="D62" s="6">
        <v>43163</v>
      </c>
      <c r="E62" s="6"/>
      <c r="F62" s="6" t="s">
        <v>52</v>
      </c>
      <c r="G62" s="6"/>
      <c r="H62" s="24"/>
      <c r="AH62" s="2">
        <v>43809</v>
      </c>
    </row>
    <row r="63" spans="1:34" x14ac:dyDescent="0.25">
      <c r="A63">
        <v>69</v>
      </c>
      <c r="C63" s="4" t="s">
        <v>33</v>
      </c>
      <c r="D63" s="6">
        <v>43194</v>
      </c>
      <c r="E63" s="6"/>
      <c r="F63" s="6" t="s">
        <v>52</v>
      </c>
      <c r="G63" s="6"/>
      <c r="H63" s="24"/>
      <c r="AH63" s="2">
        <v>43809</v>
      </c>
    </row>
    <row r="64" spans="1:34" x14ac:dyDescent="0.25">
      <c r="A64">
        <v>70</v>
      </c>
      <c r="C64" s="4">
        <v>1222</v>
      </c>
      <c r="D64" s="6">
        <v>43210</v>
      </c>
      <c r="E64" s="6"/>
      <c r="F64" s="6" t="s">
        <v>52</v>
      </c>
      <c r="G64" s="6"/>
      <c r="H64" s="24"/>
      <c r="AH64" s="2">
        <v>43809</v>
      </c>
    </row>
    <row r="65" spans="1:34" x14ac:dyDescent="0.25">
      <c r="A65">
        <v>71</v>
      </c>
      <c r="C65" s="4" t="s">
        <v>39</v>
      </c>
      <c r="D65" s="6">
        <v>43183</v>
      </c>
      <c r="E65" s="6"/>
      <c r="F65" s="6" t="s">
        <v>52</v>
      </c>
      <c r="G65" s="6"/>
      <c r="H65" s="24"/>
      <c r="AH65" s="2">
        <v>43809</v>
      </c>
    </row>
    <row r="66" spans="1:34" x14ac:dyDescent="0.25">
      <c r="A66">
        <v>72</v>
      </c>
      <c r="C66" s="4">
        <v>1224</v>
      </c>
      <c r="D66" s="6">
        <v>43210</v>
      </c>
      <c r="E66" s="6"/>
      <c r="F66" s="6" t="s">
        <v>52</v>
      </c>
      <c r="G66" s="6"/>
      <c r="H66" s="24"/>
      <c r="AH66" s="2">
        <v>43809</v>
      </c>
    </row>
    <row r="67" spans="1:34" x14ac:dyDescent="0.25">
      <c r="A67">
        <v>73</v>
      </c>
      <c r="C67" s="4" t="s">
        <v>30</v>
      </c>
      <c r="D67" s="6">
        <v>43269</v>
      </c>
      <c r="E67" s="6"/>
      <c r="F67" s="6" t="s">
        <v>52</v>
      </c>
      <c r="G67" s="6"/>
      <c r="H67" s="24"/>
      <c r="AH67" s="2">
        <v>43809</v>
      </c>
    </row>
    <row r="68" spans="1:34" x14ac:dyDescent="0.25">
      <c r="A68">
        <v>74</v>
      </c>
      <c r="C68" s="12">
        <v>1233</v>
      </c>
      <c r="D68" s="6">
        <v>43635</v>
      </c>
      <c r="E68" s="6"/>
      <c r="F68" s="5" t="s">
        <v>52</v>
      </c>
      <c r="G68" s="5"/>
      <c r="H68" s="24"/>
      <c r="AH68" s="2">
        <v>43809</v>
      </c>
    </row>
    <row r="69" spans="1:34" x14ac:dyDescent="0.25">
      <c r="A69">
        <v>75</v>
      </c>
      <c r="C69" s="12">
        <v>1236</v>
      </c>
      <c r="D69" s="6">
        <v>43613</v>
      </c>
      <c r="E69" s="6"/>
      <c r="F69" s="5" t="s">
        <v>52</v>
      </c>
      <c r="G69" s="5"/>
      <c r="H69" s="24"/>
      <c r="AH69" s="2">
        <v>43809</v>
      </c>
    </row>
    <row r="70" spans="1:34" x14ac:dyDescent="0.25">
      <c r="A70">
        <v>76</v>
      </c>
      <c r="C70" s="12">
        <v>1236</v>
      </c>
      <c r="D70" s="6">
        <v>43634</v>
      </c>
      <c r="E70" s="6"/>
      <c r="F70" s="5" t="s">
        <v>52</v>
      </c>
      <c r="G70" s="5"/>
      <c r="H70" s="24"/>
      <c r="AH70" s="2">
        <v>43809</v>
      </c>
    </row>
    <row r="71" spans="1:34" x14ac:dyDescent="0.25">
      <c r="A71">
        <v>77</v>
      </c>
      <c r="C71" s="12">
        <v>1236</v>
      </c>
      <c r="D71" s="6">
        <v>43634</v>
      </c>
      <c r="E71" s="6"/>
      <c r="F71" s="5" t="s">
        <v>52</v>
      </c>
      <c r="G71" s="5"/>
      <c r="H71" s="24"/>
      <c r="AH71" s="2">
        <v>43809</v>
      </c>
    </row>
    <row r="72" spans="1:34" x14ac:dyDescent="0.25">
      <c r="A72">
        <v>78</v>
      </c>
      <c r="C72" s="8" t="s">
        <v>35</v>
      </c>
      <c r="D72" s="6">
        <v>42896</v>
      </c>
      <c r="E72" s="6"/>
      <c r="F72" s="6" t="s">
        <v>54</v>
      </c>
      <c r="G72" s="6"/>
      <c r="H72" s="24"/>
      <c r="J72" s="33" t="s">
        <v>74</v>
      </c>
      <c r="AH72" s="2">
        <v>43809</v>
      </c>
    </row>
    <row r="73" spans="1:34" x14ac:dyDescent="0.25">
      <c r="A73">
        <v>79</v>
      </c>
      <c r="C73" s="8" t="s">
        <v>21</v>
      </c>
      <c r="D73" s="6">
        <v>43010</v>
      </c>
      <c r="E73" s="6"/>
      <c r="F73" s="6" t="s">
        <v>54</v>
      </c>
      <c r="G73" s="6"/>
      <c r="H73" s="24"/>
      <c r="J73" s="33" t="s">
        <v>74</v>
      </c>
      <c r="AH73" s="2">
        <v>43809</v>
      </c>
    </row>
    <row r="74" spans="1:34" x14ac:dyDescent="0.25">
      <c r="A74">
        <v>80</v>
      </c>
      <c r="C74" s="8" t="s">
        <v>22</v>
      </c>
      <c r="D74" s="6">
        <v>43016</v>
      </c>
      <c r="E74" s="6"/>
      <c r="F74" s="6" t="s">
        <v>54</v>
      </c>
      <c r="G74" s="6"/>
      <c r="H74" s="24"/>
      <c r="J74" s="33" t="s">
        <v>74</v>
      </c>
      <c r="AH74" s="2">
        <v>43809</v>
      </c>
    </row>
    <row r="75" spans="1:34" x14ac:dyDescent="0.25">
      <c r="A75">
        <v>81</v>
      </c>
      <c r="C75" s="8" t="s">
        <v>25</v>
      </c>
      <c r="D75" s="6">
        <v>43017</v>
      </c>
      <c r="E75" s="6"/>
      <c r="F75" s="6" t="s">
        <v>54</v>
      </c>
      <c r="G75" s="6"/>
      <c r="H75" s="24"/>
      <c r="J75" s="33" t="s">
        <v>74</v>
      </c>
      <c r="AH75" s="2">
        <v>43809</v>
      </c>
    </row>
    <row r="76" spans="1:34" x14ac:dyDescent="0.25">
      <c r="A76">
        <v>82</v>
      </c>
      <c r="C76" s="8" t="s">
        <v>26</v>
      </c>
      <c r="D76" s="6">
        <v>43016</v>
      </c>
      <c r="E76" s="6"/>
      <c r="F76" s="6" t="s">
        <v>54</v>
      </c>
      <c r="G76" s="6"/>
      <c r="H76" s="24"/>
      <c r="J76" s="33" t="s">
        <v>74</v>
      </c>
      <c r="AH76" s="2">
        <v>43809</v>
      </c>
    </row>
    <row r="77" spans="1:34" x14ac:dyDescent="0.25">
      <c r="A77">
        <v>83</v>
      </c>
      <c r="C77" s="8" t="s">
        <v>27</v>
      </c>
      <c r="D77" s="6">
        <v>43017</v>
      </c>
      <c r="E77" s="6"/>
      <c r="F77" s="6" t="s">
        <v>54</v>
      </c>
      <c r="G77" s="6"/>
      <c r="H77" s="24"/>
      <c r="J77" s="33" t="s">
        <v>74</v>
      </c>
      <c r="AH77" s="2">
        <v>43809</v>
      </c>
    </row>
    <row r="78" spans="1:34" x14ac:dyDescent="0.25">
      <c r="A78">
        <v>84</v>
      </c>
      <c r="C78" s="8" t="s">
        <v>23</v>
      </c>
      <c r="D78" s="6">
        <v>43017</v>
      </c>
      <c r="E78" s="6"/>
      <c r="F78" s="6" t="s">
        <v>54</v>
      </c>
      <c r="G78" s="6"/>
      <c r="H78" s="24"/>
      <c r="J78" s="33" t="s">
        <v>74</v>
      </c>
      <c r="AH78" s="2">
        <v>43809</v>
      </c>
    </row>
    <row r="79" spans="1:34" x14ac:dyDescent="0.25">
      <c r="A79">
        <v>86</v>
      </c>
      <c r="C79" s="8" t="s">
        <v>24</v>
      </c>
      <c r="D79" s="6">
        <v>43017</v>
      </c>
      <c r="E79" s="6"/>
      <c r="F79" s="6" t="s">
        <v>54</v>
      </c>
      <c r="G79" s="6"/>
      <c r="H79" s="24"/>
      <c r="J79" s="33" t="s">
        <v>74</v>
      </c>
      <c r="AH79" s="2">
        <v>43809</v>
      </c>
    </row>
    <row r="80" spans="1:34" x14ac:dyDescent="0.25">
      <c r="A80">
        <v>85</v>
      </c>
      <c r="C80" s="4">
        <v>1125</v>
      </c>
      <c r="D80" s="6">
        <v>43236</v>
      </c>
      <c r="E80" s="6" t="s">
        <v>104</v>
      </c>
      <c r="F80" s="6"/>
      <c r="G80" s="6"/>
      <c r="H80" s="24"/>
      <c r="AH80" s="2">
        <v>43809</v>
      </c>
    </row>
    <row r="81" spans="1:34" x14ac:dyDescent="0.25">
      <c r="A81">
        <v>87</v>
      </c>
      <c r="C81" s="4" t="s">
        <v>45</v>
      </c>
      <c r="D81" s="6">
        <v>43075</v>
      </c>
      <c r="E81" s="6"/>
      <c r="F81" s="6"/>
      <c r="G81" s="6"/>
      <c r="H81" s="24"/>
      <c r="AH81" s="2">
        <v>43809</v>
      </c>
    </row>
    <row r="82" spans="1:34" x14ac:dyDescent="0.25">
      <c r="A82">
        <v>88</v>
      </c>
      <c r="C82" s="4" t="s">
        <v>44</v>
      </c>
      <c r="D82" s="6">
        <v>43075</v>
      </c>
      <c r="E82" s="6"/>
      <c r="F82" s="6"/>
      <c r="G82" s="6"/>
      <c r="H82" s="24"/>
      <c r="AH82" s="2">
        <v>43809</v>
      </c>
    </row>
    <row r="83" spans="1:34" x14ac:dyDescent="0.25">
      <c r="A83">
        <v>89</v>
      </c>
      <c r="C83" s="4" t="s">
        <v>31</v>
      </c>
      <c r="D83" s="6">
        <v>40273</v>
      </c>
      <c r="E83" s="6" t="s">
        <v>105</v>
      </c>
      <c r="F83" s="6"/>
      <c r="G83" s="6"/>
      <c r="H83" s="24"/>
      <c r="AH83" s="2">
        <v>43809</v>
      </c>
    </row>
    <row r="84" spans="1:34" x14ac:dyDescent="0.25">
      <c r="A84">
        <v>90</v>
      </c>
      <c r="C84" s="4" t="s">
        <v>31</v>
      </c>
      <c r="D84" s="6">
        <v>42981</v>
      </c>
      <c r="E84" s="6"/>
      <c r="F84" s="6"/>
      <c r="G84" s="6"/>
      <c r="H84" s="24"/>
      <c r="AH84" s="2">
        <v>43809</v>
      </c>
    </row>
    <row r="85" spans="1:34" x14ac:dyDescent="0.25">
      <c r="A85">
        <v>91</v>
      </c>
      <c r="C85" s="4" t="s">
        <v>31</v>
      </c>
      <c r="D85" s="6">
        <v>42990</v>
      </c>
      <c r="E85" s="6"/>
      <c r="F85" s="6"/>
      <c r="G85" s="6"/>
      <c r="H85" s="24"/>
      <c r="AH85" s="2">
        <v>43809</v>
      </c>
    </row>
    <row r="86" spans="1:34" x14ac:dyDescent="0.25">
      <c r="A86">
        <v>1</v>
      </c>
      <c r="C86" s="4" t="s">
        <v>31</v>
      </c>
      <c r="D86" s="6">
        <v>43071</v>
      </c>
      <c r="E86" s="6"/>
      <c r="F86" s="5"/>
      <c r="G86" s="5"/>
      <c r="H86" s="24"/>
      <c r="AH86" s="2">
        <v>43809</v>
      </c>
    </row>
    <row r="87" spans="1:34" x14ac:dyDescent="0.25">
      <c r="A87">
        <v>2</v>
      </c>
      <c r="C87" s="4" t="s">
        <v>31</v>
      </c>
      <c r="D87" s="6">
        <v>43155</v>
      </c>
      <c r="E87" s="6"/>
      <c r="F87" s="6"/>
      <c r="G87" s="6"/>
      <c r="H87" s="24"/>
      <c r="AH87" s="2">
        <v>43809</v>
      </c>
    </row>
    <row r="88" spans="1:34" x14ac:dyDescent="0.25">
      <c r="A88">
        <v>3</v>
      </c>
      <c r="C88" s="4" t="s">
        <v>31</v>
      </c>
      <c r="D88" s="6">
        <v>43162</v>
      </c>
      <c r="E88" s="6"/>
      <c r="F88" s="6"/>
      <c r="G88" s="6"/>
      <c r="H88" s="24"/>
      <c r="J88" s="33" t="s">
        <v>59</v>
      </c>
      <c r="AH88" s="2">
        <v>43809</v>
      </c>
    </row>
    <row r="89" spans="1:34" x14ac:dyDescent="0.25">
      <c r="A89">
        <v>4</v>
      </c>
      <c r="C89" s="4" t="s">
        <v>31</v>
      </c>
      <c r="D89" s="6">
        <v>43162</v>
      </c>
      <c r="E89" s="6"/>
      <c r="F89" s="6"/>
      <c r="G89" s="6"/>
      <c r="H89" s="24"/>
      <c r="AH89" s="2">
        <v>43809</v>
      </c>
    </row>
    <row r="90" spans="1:34" x14ac:dyDescent="0.25">
      <c r="A90">
        <v>5</v>
      </c>
      <c r="C90" s="4" t="s">
        <v>31</v>
      </c>
      <c r="D90" s="6">
        <v>43172</v>
      </c>
      <c r="E90" s="6"/>
      <c r="F90" s="6"/>
      <c r="G90" s="6"/>
      <c r="H90" s="24"/>
      <c r="J90" s="33" t="s">
        <v>60</v>
      </c>
      <c r="AH90" s="2">
        <v>43809</v>
      </c>
    </row>
    <row r="91" spans="1:34" x14ac:dyDescent="0.25">
      <c r="A91">
        <v>6</v>
      </c>
      <c r="C91" s="4" t="s">
        <v>31</v>
      </c>
      <c r="D91" s="6">
        <v>43236</v>
      </c>
      <c r="E91" s="6"/>
      <c r="F91" s="6"/>
      <c r="G91" s="6"/>
      <c r="H91" s="24"/>
      <c r="J91" s="33" t="s">
        <v>61</v>
      </c>
      <c r="AH91" s="2">
        <v>43809</v>
      </c>
    </row>
    <row r="92" spans="1:34" x14ac:dyDescent="0.25">
      <c r="A92">
        <v>7</v>
      </c>
      <c r="C92" s="4" t="s">
        <v>31</v>
      </c>
      <c r="D92" s="6">
        <v>43258</v>
      </c>
      <c r="E92" s="6"/>
      <c r="F92" s="6"/>
      <c r="G92" s="6"/>
      <c r="H92" s="24"/>
      <c r="AH92" s="2">
        <v>43809</v>
      </c>
    </row>
    <row r="93" spans="1:34" x14ac:dyDescent="0.25">
      <c r="A93">
        <v>8</v>
      </c>
      <c r="C93" s="4" t="s">
        <v>31</v>
      </c>
      <c r="D93" s="6">
        <v>43183</v>
      </c>
      <c r="E93" s="6"/>
      <c r="F93" s="6"/>
      <c r="G93" s="6"/>
      <c r="H93" s="24"/>
      <c r="AH93" s="2">
        <v>43809</v>
      </c>
    </row>
  </sheetData>
  <sortState xmlns:xlrd2="http://schemas.microsoft.com/office/spreadsheetml/2017/richdata2" ref="B2:AI93">
    <sortCondition ref="F2:F9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D91"/>
  <sheetViews>
    <sheetView tabSelected="1" workbookViewId="0">
      <pane xSplit="960" ySplit="600" activePane="bottomLeft"/>
      <selection sqref="A1:A1048576"/>
      <selection pane="topRight" activeCell="F1" sqref="F1:U1048576"/>
      <selection pane="bottomLeft" activeCell="A2" sqref="A2:XFD2"/>
      <selection pane="bottomRight" activeCell="O46" sqref="O46"/>
    </sheetView>
  </sheetViews>
  <sheetFormatPr defaultRowHeight="15" x14ac:dyDescent="0.25"/>
  <cols>
    <col min="1" max="1" width="5.42578125" customWidth="1"/>
    <col min="2" max="2" width="15.85546875" bestFit="1" customWidth="1"/>
    <col min="3" max="3" width="12.140625" bestFit="1" customWidth="1"/>
    <col min="4" max="5" width="9.140625" style="56"/>
    <col min="6" max="6" width="13" customWidth="1"/>
    <col min="7" max="7" width="9.28515625" customWidth="1"/>
    <col min="8" max="8" width="16.7109375" customWidth="1"/>
    <col min="9" max="9" width="8.140625" customWidth="1"/>
    <col min="10" max="10" width="3.140625" customWidth="1"/>
    <col min="11" max="12" width="15.85546875" customWidth="1"/>
    <col min="13" max="13" width="10.5703125" customWidth="1"/>
    <col min="14" max="14" width="9.28515625" customWidth="1"/>
    <col min="15" max="15" width="11.85546875" customWidth="1"/>
    <col min="16" max="16" width="8.140625" customWidth="1"/>
    <col min="17" max="17" width="3.140625" customWidth="1"/>
    <col min="18" max="18" width="14.28515625" customWidth="1"/>
    <col min="19" max="19" width="14.28515625" style="31" customWidth="1"/>
    <col min="20" max="20" width="10.7109375" customWidth="1"/>
    <col min="21" max="21" width="9.28515625" style="41" bestFit="1" customWidth="1"/>
    <col min="22" max="22" width="11.7109375" bestFit="1" customWidth="1"/>
    <col min="23" max="23" width="8.140625" bestFit="1" customWidth="1"/>
    <col min="24" max="24" width="3.140625" bestFit="1" customWidth="1"/>
    <col min="25" max="25" width="14.140625" bestFit="1" customWidth="1"/>
    <col min="26" max="26" width="14.140625" style="31" bestFit="1" customWidth="1"/>
    <col min="27" max="27" width="10.7109375" bestFit="1" customWidth="1"/>
    <col min="28" max="28" width="11.7109375" bestFit="1" customWidth="1"/>
    <col min="29" max="29" width="10.7109375" bestFit="1" customWidth="1"/>
    <col min="30" max="30" width="13.28515625" bestFit="1" customWidth="1"/>
  </cols>
  <sheetData>
    <row r="1" spans="1:30" x14ac:dyDescent="0.25">
      <c r="A1" s="43" t="s">
        <v>99</v>
      </c>
      <c r="B1" s="44" t="s">
        <v>19</v>
      </c>
      <c r="C1" s="45" t="s">
        <v>0</v>
      </c>
      <c r="D1" s="58" t="s">
        <v>108</v>
      </c>
      <c r="E1" s="58" t="s">
        <v>76</v>
      </c>
      <c r="F1" s="43" t="s">
        <v>106</v>
      </c>
      <c r="G1" s="50" t="s">
        <v>2</v>
      </c>
      <c r="H1" s="50" t="s">
        <v>3</v>
      </c>
      <c r="I1" s="50" t="s">
        <v>4</v>
      </c>
      <c r="J1" s="50" t="s">
        <v>5</v>
      </c>
      <c r="K1" s="50" t="s">
        <v>6</v>
      </c>
      <c r="L1" s="50" t="s">
        <v>7</v>
      </c>
      <c r="M1" s="50" t="s">
        <v>8</v>
      </c>
      <c r="N1" s="51" t="s">
        <v>2</v>
      </c>
      <c r="O1" s="51" t="s">
        <v>9</v>
      </c>
      <c r="P1" s="51" t="s">
        <v>4</v>
      </c>
      <c r="Q1" s="51" t="s">
        <v>5</v>
      </c>
      <c r="R1" s="51" t="s">
        <v>10</v>
      </c>
      <c r="S1" s="52" t="s">
        <v>11</v>
      </c>
      <c r="T1" s="51" t="s">
        <v>8</v>
      </c>
      <c r="U1" s="53" t="s">
        <v>2</v>
      </c>
      <c r="V1" s="54" t="s">
        <v>12</v>
      </c>
      <c r="W1" s="54" t="s">
        <v>4</v>
      </c>
      <c r="X1" s="54" t="s">
        <v>5</v>
      </c>
      <c r="Y1" s="54" t="s">
        <v>13</v>
      </c>
      <c r="Z1" s="55" t="s">
        <v>14</v>
      </c>
      <c r="AA1" s="54" t="s">
        <v>8</v>
      </c>
      <c r="AB1" s="43" t="s">
        <v>15</v>
      </c>
      <c r="AC1" s="43" t="s">
        <v>16</v>
      </c>
      <c r="AD1" s="43" t="s">
        <v>17</v>
      </c>
    </row>
    <row r="2" spans="1:30" s="70" customFormat="1" x14ac:dyDescent="0.25">
      <c r="A2" s="70">
        <v>1</v>
      </c>
      <c r="B2" s="71" t="s">
        <v>29</v>
      </c>
      <c r="C2" s="72">
        <v>43075</v>
      </c>
      <c r="D2" s="73">
        <v>4.9599999999999998E-2</v>
      </c>
      <c r="E2" s="73" t="s">
        <v>110</v>
      </c>
      <c r="G2" s="70">
        <v>78.837000000000003</v>
      </c>
      <c r="H2" s="70">
        <v>2.1819999999999999</v>
      </c>
      <c r="I2" s="70">
        <v>600</v>
      </c>
      <c r="J2" s="70">
        <v>20</v>
      </c>
      <c r="K2" s="70">
        <f>(H2*I2*J2)/D2</f>
        <v>527903.22580645164</v>
      </c>
      <c r="L2" s="75">
        <f>K2/1000</f>
        <v>527.90322580645159</v>
      </c>
      <c r="M2" s="76">
        <v>44057</v>
      </c>
      <c r="N2" s="70">
        <v>67.683000000000007</v>
      </c>
      <c r="O2" s="70">
        <v>4.3680000000000003</v>
      </c>
      <c r="P2" s="70">
        <v>1800</v>
      </c>
      <c r="Q2" s="70">
        <v>20</v>
      </c>
      <c r="R2" s="70">
        <f t="shared" ref="R2:R17" si="0">(O2*P2*Q2)/D2</f>
        <v>3170322.5806451612</v>
      </c>
      <c r="S2" s="75">
        <f t="shared" ref="S2:S17" si="1">R2/1000</f>
        <v>3170.322580645161</v>
      </c>
      <c r="T2" s="76">
        <v>44069</v>
      </c>
      <c r="U2" s="77">
        <v>50.164999999999999</v>
      </c>
      <c r="V2" s="70">
        <v>26.786000000000001</v>
      </c>
      <c r="W2" s="70">
        <v>120</v>
      </c>
      <c r="X2" s="70">
        <v>50</v>
      </c>
      <c r="Y2" s="70">
        <f t="shared" ref="Y2:Y15" si="2">(V2*W2*X2)/D2</f>
        <v>3240241.935483871</v>
      </c>
      <c r="Z2" s="75">
        <f t="shared" ref="Z2:Z15" si="3">Y2/1000</f>
        <v>3240.2419354838712</v>
      </c>
      <c r="AA2" s="76">
        <v>44057</v>
      </c>
      <c r="AC2" s="76">
        <v>43809</v>
      </c>
    </row>
    <row r="3" spans="1:30" x14ac:dyDescent="0.25">
      <c r="A3">
        <v>2</v>
      </c>
      <c r="B3" s="11" t="s">
        <v>29</v>
      </c>
      <c r="C3" s="6">
        <v>43161</v>
      </c>
      <c r="D3" s="56">
        <v>0.51600000000000001</v>
      </c>
      <c r="E3" s="56" t="s">
        <v>110</v>
      </c>
      <c r="G3">
        <v>46.649000000000001</v>
      </c>
      <c r="H3">
        <v>13.167999999999999</v>
      </c>
      <c r="I3">
        <v>600</v>
      </c>
      <c r="J3">
        <v>20</v>
      </c>
      <c r="K3">
        <f>(H3*I3*J3)/D3</f>
        <v>306232.5581395349</v>
      </c>
      <c r="L3" s="31">
        <f>K3/1000</f>
        <v>306.23255813953489</v>
      </c>
      <c r="M3" s="2">
        <v>44054</v>
      </c>
      <c r="N3">
        <v>54.706000000000003</v>
      </c>
      <c r="O3">
        <v>4.3929999999999998</v>
      </c>
      <c r="P3">
        <v>1800</v>
      </c>
      <c r="Q3">
        <v>20</v>
      </c>
      <c r="R3">
        <f t="shared" si="0"/>
        <v>306488.37209302327</v>
      </c>
      <c r="S3" s="31">
        <f t="shared" si="1"/>
        <v>306.48837209302326</v>
      </c>
      <c r="T3" s="2">
        <v>44049</v>
      </c>
      <c r="U3" s="41">
        <v>34.468000000000004</v>
      </c>
      <c r="V3" s="33">
        <v>62.250999999999998</v>
      </c>
      <c r="W3">
        <v>180</v>
      </c>
      <c r="X3">
        <v>50</v>
      </c>
      <c r="Y3">
        <f t="shared" si="2"/>
        <v>1085773.2558139535</v>
      </c>
      <c r="Z3" s="31">
        <f t="shared" si="3"/>
        <v>1085.7732558139535</v>
      </c>
      <c r="AA3" s="2">
        <v>44057</v>
      </c>
      <c r="AC3" s="2">
        <v>43809</v>
      </c>
    </row>
    <row r="4" spans="1:30" x14ac:dyDescent="0.25">
      <c r="A4">
        <v>3</v>
      </c>
      <c r="B4" s="11" t="s">
        <v>29</v>
      </c>
      <c r="C4" s="6">
        <v>43172</v>
      </c>
      <c r="D4" s="56">
        <v>4.8800000000000003E-2</v>
      </c>
      <c r="E4" s="56" t="s">
        <v>110</v>
      </c>
      <c r="G4">
        <v>73.367999999999995</v>
      </c>
      <c r="H4">
        <v>4.6639999999999997</v>
      </c>
      <c r="I4">
        <v>60</v>
      </c>
      <c r="J4">
        <v>20</v>
      </c>
      <c r="K4">
        <f>(H4*I4*J4)/D4</f>
        <v>114688.52459016391</v>
      </c>
      <c r="L4" s="31">
        <f>K4/1000</f>
        <v>114.68852459016391</v>
      </c>
      <c r="M4" s="2">
        <v>44049</v>
      </c>
      <c r="N4">
        <v>72.784999999999997</v>
      </c>
      <c r="O4">
        <v>2.3359999999999999</v>
      </c>
      <c r="P4">
        <v>180</v>
      </c>
      <c r="Q4">
        <v>20</v>
      </c>
      <c r="R4">
        <f t="shared" si="0"/>
        <v>172327.86885245898</v>
      </c>
      <c r="S4" s="31">
        <f t="shared" si="1"/>
        <v>172.32786885245898</v>
      </c>
      <c r="T4" s="2">
        <v>44049</v>
      </c>
      <c r="U4" s="41">
        <v>53.3</v>
      </c>
      <c r="V4">
        <v>18.631</v>
      </c>
      <c r="W4">
        <v>20</v>
      </c>
      <c r="X4">
        <v>50</v>
      </c>
      <c r="Y4">
        <f t="shared" si="2"/>
        <v>381782.78688524588</v>
      </c>
      <c r="Z4" s="31">
        <f t="shared" si="3"/>
        <v>381.78278688524586</v>
      </c>
      <c r="AA4" s="2">
        <v>44048</v>
      </c>
      <c r="AC4" s="2">
        <v>43809</v>
      </c>
    </row>
    <row r="5" spans="1:30" x14ac:dyDescent="0.25">
      <c r="A5">
        <v>4</v>
      </c>
      <c r="B5" s="11" t="s">
        <v>29</v>
      </c>
      <c r="C5" s="6">
        <v>43184</v>
      </c>
      <c r="D5" s="56">
        <v>5.1499999999999997E-2</v>
      </c>
      <c r="E5" s="56" t="s">
        <v>110</v>
      </c>
      <c r="F5" s="39"/>
      <c r="G5">
        <v>63.707000000000001</v>
      </c>
      <c r="H5">
        <v>8.0920000000000005</v>
      </c>
      <c r="I5">
        <v>60</v>
      </c>
      <c r="J5">
        <v>20</v>
      </c>
      <c r="K5">
        <f t="shared" ref="K5" si="4">(H5*I5*J5)/D5</f>
        <v>188551.45631067964</v>
      </c>
      <c r="L5" s="31">
        <f t="shared" ref="L5:L8" si="5">K5/1000</f>
        <v>188.55145631067964</v>
      </c>
      <c r="M5" s="2">
        <v>44063</v>
      </c>
      <c r="N5">
        <v>65.596000000000004</v>
      </c>
      <c r="O5">
        <v>4.6669999999999998</v>
      </c>
      <c r="P5">
        <v>180</v>
      </c>
      <c r="Q5">
        <v>20</v>
      </c>
      <c r="R5">
        <f t="shared" si="0"/>
        <v>326236.89320388343</v>
      </c>
      <c r="S5" s="31">
        <f t="shared" si="1"/>
        <v>326.23689320388343</v>
      </c>
      <c r="T5" s="2">
        <v>44069</v>
      </c>
      <c r="U5">
        <v>43.953000000000003</v>
      </c>
      <c r="V5">
        <v>31.337</v>
      </c>
      <c r="W5">
        <v>20</v>
      </c>
      <c r="X5">
        <v>50</v>
      </c>
      <c r="Y5">
        <f t="shared" si="2"/>
        <v>608485.43689320388</v>
      </c>
      <c r="Z5" s="31">
        <f t="shared" si="3"/>
        <v>608.48543689320388</v>
      </c>
      <c r="AA5" s="2">
        <v>44063</v>
      </c>
      <c r="AC5" s="2">
        <v>43809</v>
      </c>
    </row>
    <row r="6" spans="1:30" x14ac:dyDescent="0.25">
      <c r="A6">
        <v>5</v>
      </c>
      <c r="B6" s="46">
        <v>1172</v>
      </c>
      <c r="C6" s="6">
        <v>43210</v>
      </c>
      <c r="D6" s="56">
        <v>4.82E-2</v>
      </c>
      <c r="E6" s="56" t="s">
        <v>110</v>
      </c>
      <c r="F6" s="39"/>
      <c r="G6">
        <v>50.881999999999998</v>
      </c>
      <c r="H6">
        <v>16.344999999999999</v>
      </c>
      <c r="I6">
        <v>60</v>
      </c>
      <c r="J6">
        <v>20</v>
      </c>
      <c r="K6">
        <f t="shared" ref="K6:K8" si="6">(H6*I6*J6)/D6</f>
        <v>406929.46058091288</v>
      </c>
      <c r="L6" s="31">
        <f t="shared" si="5"/>
        <v>406.92946058091286</v>
      </c>
      <c r="M6" s="2">
        <v>44063</v>
      </c>
      <c r="N6">
        <v>60.972000000000001</v>
      </c>
      <c r="O6">
        <v>6.1870000000000003</v>
      </c>
      <c r="P6">
        <v>180</v>
      </c>
      <c r="Q6">
        <v>20</v>
      </c>
      <c r="R6">
        <f t="shared" si="0"/>
        <v>462099.58506224066</v>
      </c>
      <c r="S6" s="31">
        <f t="shared" si="1"/>
        <v>462.09958506224064</v>
      </c>
      <c r="T6" s="2">
        <v>43818</v>
      </c>
      <c r="U6" s="41">
        <v>23.841999999999999</v>
      </c>
      <c r="V6">
        <v>92.533000000000001</v>
      </c>
      <c r="W6">
        <v>20</v>
      </c>
      <c r="X6">
        <v>50</v>
      </c>
      <c r="Y6">
        <f t="shared" si="2"/>
        <v>1919771.7842323652</v>
      </c>
      <c r="Z6" s="31">
        <f t="shared" si="3"/>
        <v>1919.7717842323652</v>
      </c>
      <c r="AA6" s="2">
        <v>44063</v>
      </c>
      <c r="AC6" s="2">
        <v>43809</v>
      </c>
    </row>
    <row r="7" spans="1:30" x14ac:dyDescent="0.25">
      <c r="A7">
        <v>6</v>
      </c>
      <c r="B7" s="46" t="s">
        <v>29</v>
      </c>
      <c r="C7" s="6">
        <v>43216</v>
      </c>
      <c r="D7" s="56">
        <v>5.0500000000000003E-2</v>
      </c>
      <c r="E7" s="56" t="s">
        <v>110</v>
      </c>
      <c r="F7" s="39"/>
      <c r="G7">
        <v>33.631999999999998</v>
      </c>
      <c r="H7">
        <v>36.768999999999998</v>
      </c>
      <c r="I7">
        <v>60</v>
      </c>
      <c r="J7">
        <v>20</v>
      </c>
      <c r="K7">
        <f t="shared" si="6"/>
        <v>873718.81188118795</v>
      </c>
      <c r="L7" s="31">
        <f t="shared" si="5"/>
        <v>873.718811881188</v>
      </c>
      <c r="M7" s="2">
        <v>44063</v>
      </c>
      <c r="N7">
        <v>65.912000000000006</v>
      </c>
      <c r="O7">
        <v>5.3879999999999999</v>
      </c>
      <c r="P7">
        <v>180</v>
      </c>
      <c r="Q7">
        <v>20</v>
      </c>
      <c r="R7">
        <f t="shared" si="0"/>
        <v>384095.04950495047</v>
      </c>
      <c r="S7" s="31">
        <f t="shared" si="1"/>
        <v>384.09504950495045</v>
      </c>
      <c r="T7" s="2">
        <v>43818</v>
      </c>
      <c r="U7" s="68">
        <v>24</v>
      </c>
      <c r="V7" s="69">
        <v>91.397999999999996</v>
      </c>
      <c r="W7">
        <v>20</v>
      </c>
      <c r="X7">
        <v>50</v>
      </c>
      <c r="Y7">
        <f t="shared" si="2"/>
        <v>1809861.3861386138</v>
      </c>
      <c r="Z7" s="31">
        <f t="shared" si="3"/>
        <v>1809.8613861386139</v>
      </c>
      <c r="AA7" s="2">
        <v>44063</v>
      </c>
      <c r="AC7" s="2">
        <v>43809</v>
      </c>
    </row>
    <row r="8" spans="1:30" x14ac:dyDescent="0.25">
      <c r="A8">
        <v>7</v>
      </c>
      <c r="B8" s="46" t="s">
        <v>29</v>
      </c>
      <c r="C8" s="6">
        <v>43235</v>
      </c>
      <c r="D8" s="56">
        <v>4.9599999999999998E-2</v>
      </c>
      <c r="E8" s="56" t="s">
        <v>110</v>
      </c>
      <c r="F8" s="39"/>
      <c r="G8">
        <v>68.912999999999997</v>
      </c>
      <c r="H8">
        <v>6.8819999999999997</v>
      </c>
      <c r="I8">
        <v>60</v>
      </c>
      <c r="J8">
        <v>20</v>
      </c>
      <c r="K8">
        <f t="shared" si="6"/>
        <v>166500</v>
      </c>
      <c r="L8" s="31">
        <f t="shared" si="5"/>
        <v>166.5</v>
      </c>
      <c r="M8" s="2">
        <v>44063</v>
      </c>
      <c r="N8">
        <v>57.970999999999997</v>
      </c>
      <c r="O8">
        <v>7.0449999999999999</v>
      </c>
      <c r="P8">
        <v>180</v>
      </c>
      <c r="Q8">
        <v>20</v>
      </c>
      <c r="R8">
        <f t="shared" si="0"/>
        <v>511330.64516129036</v>
      </c>
      <c r="S8" s="31">
        <f t="shared" si="1"/>
        <v>511.33064516129036</v>
      </c>
      <c r="T8" s="2">
        <v>43818</v>
      </c>
      <c r="U8" s="68">
        <v>56.058</v>
      </c>
      <c r="V8" s="69">
        <v>18.096</v>
      </c>
      <c r="W8">
        <v>20</v>
      </c>
      <c r="X8">
        <v>50</v>
      </c>
      <c r="Y8">
        <f t="shared" si="2"/>
        <v>364838.70967741939</v>
      </c>
      <c r="Z8" s="31">
        <f t="shared" si="3"/>
        <v>364.83870967741939</v>
      </c>
      <c r="AA8" s="2">
        <v>44063</v>
      </c>
      <c r="AC8" s="2">
        <v>43809</v>
      </c>
    </row>
    <row r="9" spans="1:30" x14ac:dyDescent="0.25">
      <c r="A9">
        <v>8</v>
      </c>
      <c r="B9" s="64" t="s">
        <v>29</v>
      </c>
      <c r="C9" s="66">
        <v>42990</v>
      </c>
      <c r="D9" s="57">
        <v>4.82E-2</v>
      </c>
      <c r="E9" s="57" t="s">
        <v>110</v>
      </c>
      <c r="G9">
        <v>75.686999999999998</v>
      </c>
      <c r="H9">
        <v>4.5270000000000001</v>
      </c>
      <c r="I9">
        <v>180</v>
      </c>
      <c r="J9">
        <v>20</v>
      </c>
      <c r="K9">
        <f>(H9*I9*J9)/D9</f>
        <v>338116.18257261411</v>
      </c>
      <c r="L9" s="31">
        <f>K9/1000</f>
        <v>338.11618257261409</v>
      </c>
      <c r="M9" s="2">
        <v>44056</v>
      </c>
      <c r="N9">
        <v>45.973999999999997</v>
      </c>
      <c r="O9">
        <v>7.2039999999999997</v>
      </c>
      <c r="P9">
        <v>180</v>
      </c>
      <c r="Q9">
        <v>20</v>
      </c>
      <c r="R9">
        <f t="shared" si="0"/>
        <v>538058.09128630708</v>
      </c>
      <c r="S9" s="31">
        <f t="shared" si="1"/>
        <v>538.0580912863071</v>
      </c>
      <c r="T9" s="2">
        <v>44043</v>
      </c>
      <c r="U9" s="41">
        <v>67.462999999999994</v>
      </c>
      <c r="V9" s="33">
        <v>9.9640000000000004</v>
      </c>
      <c r="W9">
        <v>60</v>
      </c>
      <c r="X9">
        <v>50</v>
      </c>
      <c r="Y9">
        <f t="shared" si="2"/>
        <v>620165.97510373441</v>
      </c>
      <c r="Z9" s="31">
        <f t="shared" si="3"/>
        <v>620.16597510373435</v>
      </c>
      <c r="AA9" s="2">
        <v>44049</v>
      </c>
      <c r="AC9" s="2">
        <v>43809</v>
      </c>
    </row>
    <row r="10" spans="1:30" x14ac:dyDescent="0.25">
      <c r="A10">
        <v>9</v>
      </c>
      <c r="B10" s="11" t="s">
        <v>32</v>
      </c>
      <c r="C10" s="6">
        <v>43071</v>
      </c>
      <c r="D10" s="56">
        <v>4.8099999999999997E-2</v>
      </c>
      <c r="E10" s="56" t="s">
        <v>110</v>
      </c>
      <c r="G10" s="59">
        <v>43.94</v>
      </c>
      <c r="H10" s="59">
        <v>19.646000000000001</v>
      </c>
      <c r="I10">
        <v>60</v>
      </c>
      <c r="J10">
        <v>20</v>
      </c>
      <c r="K10">
        <f>(H10*I10*J10)/D10</f>
        <v>490128.89812889817</v>
      </c>
      <c r="L10" s="31">
        <f>K10/1000</f>
        <v>490.12889812889819</v>
      </c>
      <c r="M10" s="2">
        <v>44049</v>
      </c>
      <c r="N10" s="59">
        <v>19.876999999999999</v>
      </c>
      <c r="O10" s="59">
        <v>16.876999999999999</v>
      </c>
      <c r="P10">
        <v>180</v>
      </c>
      <c r="Q10">
        <v>20</v>
      </c>
      <c r="R10">
        <f t="shared" si="0"/>
        <v>1263143.4511434513</v>
      </c>
      <c r="S10" s="31">
        <f t="shared" si="1"/>
        <v>1263.1434511434513</v>
      </c>
      <c r="T10" s="2">
        <v>44043</v>
      </c>
      <c r="U10" s="41">
        <v>24.436</v>
      </c>
      <c r="V10" s="33">
        <v>103.608</v>
      </c>
      <c r="W10">
        <v>20</v>
      </c>
      <c r="X10">
        <v>50</v>
      </c>
      <c r="Y10">
        <f t="shared" si="2"/>
        <v>2154012.4740124741</v>
      </c>
      <c r="Z10" s="31">
        <f t="shared" si="3"/>
        <v>2154.0124740124743</v>
      </c>
      <c r="AA10" s="2">
        <v>44048</v>
      </c>
      <c r="AB10" s="59"/>
      <c r="AC10" s="2">
        <v>43809</v>
      </c>
      <c r="AD10" s="59"/>
    </row>
    <row r="11" spans="1:30" s="70" customFormat="1" x14ac:dyDescent="0.25">
      <c r="A11" s="70">
        <v>10</v>
      </c>
      <c r="B11" s="71" t="s">
        <v>32</v>
      </c>
      <c r="C11" s="72">
        <v>43162</v>
      </c>
      <c r="D11" s="73">
        <v>4.9399999999999999E-2</v>
      </c>
      <c r="E11" s="73" t="s">
        <v>110</v>
      </c>
      <c r="F11" s="74"/>
      <c r="G11" s="70">
        <v>34.606999999999999</v>
      </c>
      <c r="H11" s="70">
        <v>34.911999999999999</v>
      </c>
      <c r="I11" s="70">
        <v>60</v>
      </c>
      <c r="J11" s="70">
        <v>20</v>
      </c>
      <c r="K11" s="70">
        <f t="shared" ref="K11" si="7">(H11*I11*J11)/D11</f>
        <v>848064.77732793509</v>
      </c>
      <c r="L11" s="75">
        <f t="shared" ref="L11" si="8">K11/1000</f>
        <v>848.06477732793508</v>
      </c>
      <c r="M11" s="76">
        <v>44063</v>
      </c>
      <c r="N11" s="70">
        <v>9.5389999999999997</v>
      </c>
      <c r="O11" s="70">
        <v>31.968</v>
      </c>
      <c r="P11" s="70">
        <v>180</v>
      </c>
      <c r="Q11" s="70">
        <v>20</v>
      </c>
      <c r="R11" s="70">
        <f t="shared" si="0"/>
        <v>2329651.8218623479</v>
      </c>
      <c r="S11" s="75">
        <f t="shared" si="1"/>
        <v>2329.6518218623478</v>
      </c>
      <c r="T11" s="76">
        <v>44069</v>
      </c>
      <c r="U11" s="70">
        <v>41.869</v>
      </c>
      <c r="V11" s="70">
        <v>50.024999999999999</v>
      </c>
      <c r="W11" s="70">
        <v>200</v>
      </c>
      <c r="X11" s="70">
        <v>50</v>
      </c>
      <c r="Y11" s="70">
        <f t="shared" si="2"/>
        <v>10126518.218623482</v>
      </c>
      <c r="Z11" s="75">
        <f t="shared" si="3"/>
        <v>10126.518218623482</v>
      </c>
      <c r="AA11" s="76">
        <v>44063</v>
      </c>
      <c r="AC11" s="76">
        <v>43809</v>
      </c>
    </row>
    <row r="12" spans="1:30" s="70" customFormat="1" x14ac:dyDescent="0.25">
      <c r="A12" s="70">
        <v>11</v>
      </c>
      <c r="B12" s="71" t="s">
        <v>32</v>
      </c>
      <c r="C12" s="72">
        <v>43172</v>
      </c>
      <c r="D12" s="73">
        <v>5.1200000000000002E-2</v>
      </c>
      <c r="E12" s="73" t="s">
        <v>110</v>
      </c>
      <c r="F12" s="74"/>
      <c r="G12" s="70">
        <v>42.081000000000003</v>
      </c>
      <c r="H12" s="70">
        <v>20.035</v>
      </c>
      <c r="I12" s="70">
        <v>180</v>
      </c>
      <c r="J12" s="70">
        <v>20</v>
      </c>
      <c r="K12" s="70">
        <f t="shared" ref="K12:K13" si="9">(H12*I12*J12)/D12</f>
        <v>1408710.9375</v>
      </c>
      <c r="L12" s="75">
        <f t="shared" ref="L12:L13" si="10">K12/1000</f>
        <v>1408.7109375</v>
      </c>
      <c r="M12" s="76">
        <v>44069</v>
      </c>
      <c r="N12" s="70">
        <v>6.0510000000000002</v>
      </c>
      <c r="O12" s="70">
        <v>44.634</v>
      </c>
      <c r="P12" s="70">
        <v>180</v>
      </c>
      <c r="Q12" s="70">
        <v>20</v>
      </c>
      <c r="R12" s="70">
        <f t="shared" si="0"/>
        <v>3138328.1249999995</v>
      </c>
      <c r="S12" s="75">
        <f t="shared" si="1"/>
        <v>3138.3281249999995</v>
      </c>
      <c r="T12" s="76">
        <v>44069</v>
      </c>
      <c r="U12" s="70">
        <v>65.238</v>
      </c>
      <c r="V12" s="70">
        <v>11.943</v>
      </c>
      <c r="W12" s="70">
        <v>200</v>
      </c>
      <c r="X12" s="70">
        <v>50</v>
      </c>
      <c r="Y12" s="70">
        <f t="shared" si="2"/>
        <v>2332617.1875</v>
      </c>
      <c r="Z12" s="75">
        <f t="shared" si="3"/>
        <v>2332.6171875</v>
      </c>
      <c r="AA12" s="76">
        <v>44063</v>
      </c>
      <c r="AC12" s="76">
        <v>43809</v>
      </c>
    </row>
    <row r="13" spans="1:30" s="70" customFormat="1" x14ac:dyDescent="0.25">
      <c r="A13" s="70">
        <v>12</v>
      </c>
      <c r="B13" s="71" t="s">
        <v>32</v>
      </c>
      <c r="C13" s="72">
        <v>43195</v>
      </c>
      <c r="D13" s="73">
        <v>4.9000000000000002E-2</v>
      </c>
      <c r="E13" s="73" t="s">
        <v>110</v>
      </c>
      <c r="F13" s="74"/>
      <c r="G13" s="70">
        <v>29.827000000000002</v>
      </c>
      <c r="H13" s="70">
        <v>35.540999999999997</v>
      </c>
      <c r="I13" s="70">
        <v>180</v>
      </c>
      <c r="J13" s="70">
        <v>20</v>
      </c>
      <c r="K13" s="70">
        <f t="shared" si="9"/>
        <v>2611175.510204081</v>
      </c>
      <c r="L13" s="75">
        <f t="shared" si="10"/>
        <v>2611.1755102040811</v>
      </c>
      <c r="M13" s="76">
        <v>44069</v>
      </c>
      <c r="N13" s="70">
        <v>1.343</v>
      </c>
      <c r="O13" s="70">
        <v>158.65100000000001</v>
      </c>
      <c r="P13" s="70">
        <v>180</v>
      </c>
      <c r="Q13" s="70">
        <v>20</v>
      </c>
      <c r="R13" s="70">
        <f t="shared" si="0"/>
        <v>11655991.836734693</v>
      </c>
      <c r="S13" s="75">
        <f t="shared" si="1"/>
        <v>11655.991836734693</v>
      </c>
      <c r="T13" s="76">
        <v>43818</v>
      </c>
      <c r="U13" s="77">
        <v>90.463999999999999</v>
      </c>
      <c r="V13" s="78">
        <v>2.2599999999999998</v>
      </c>
      <c r="W13" s="70">
        <v>200</v>
      </c>
      <c r="X13" s="70">
        <v>50</v>
      </c>
      <c r="Y13" s="70">
        <f t="shared" si="2"/>
        <v>461224.48979591829</v>
      </c>
      <c r="Z13" s="75">
        <f t="shared" si="3"/>
        <v>461.22448979591826</v>
      </c>
      <c r="AA13" s="76">
        <v>44063</v>
      </c>
      <c r="AC13" s="76">
        <v>43809</v>
      </c>
    </row>
    <row r="14" spans="1:30" x14ac:dyDescent="0.25">
      <c r="A14">
        <v>13</v>
      </c>
      <c r="B14" s="46">
        <v>1203</v>
      </c>
      <c r="C14" s="6">
        <v>43236</v>
      </c>
      <c r="D14" s="56">
        <v>4.9700000000000001E-2</v>
      </c>
      <c r="E14" s="56" t="s">
        <v>110</v>
      </c>
      <c r="F14" s="39"/>
      <c r="G14">
        <v>44.427999999999997</v>
      </c>
      <c r="H14">
        <v>21.760999999999999</v>
      </c>
      <c r="I14">
        <v>60</v>
      </c>
      <c r="J14">
        <v>20</v>
      </c>
      <c r="K14">
        <f>(H14*I14*J14)/D14</f>
        <v>525416.4989939637</v>
      </c>
      <c r="L14" s="31">
        <f>K14/1000</f>
        <v>525.41649899396373</v>
      </c>
      <c r="M14" s="2">
        <v>44049</v>
      </c>
      <c r="N14">
        <v>12.234</v>
      </c>
      <c r="O14">
        <v>31.677</v>
      </c>
      <c r="P14">
        <v>180</v>
      </c>
      <c r="Q14">
        <v>20</v>
      </c>
      <c r="R14">
        <f t="shared" si="0"/>
        <v>2294511.0663983901</v>
      </c>
      <c r="S14" s="31">
        <f t="shared" si="1"/>
        <v>2294.5110663983901</v>
      </c>
      <c r="T14" s="2">
        <v>43818</v>
      </c>
      <c r="U14" s="41">
        <v>43.34</v>
      </c>
      <c r="V14">
        <v>32.122999999999998</v>
      </c>
      <c r="W14">
        <v>20</v>
      </c>
      <c r="X14">
        <v>50</v>
      </c>
      <c r="Y14">
        <f t="shared" si="2"/>
        <v>646338.02816901403</v>
      </c>
      <c r="Z14" s="31">
        <f t="shared" si="3"/>
        <v>646.33802816901402</v>
      </c>
      <c r="AA14" s="2">
        <v>44063</v>
      </c>
      <c r="AC14" s="2">
        <v>43809</v>
      </c>
    </row>
    <row r="15" spans="1:30" x14ac:dyDescent="0.25">
      <c r="A15">
        <v>14</v>
      </c>
      <c r="B15" s="64" t="s">
        <v>32</v>
      </c>
      <c r="C15" s="60">
        <v>43258</v>
      </c>
      <c r="D15" s="57">
        <v>4.8500000000000001E-2</v>
      </c>
      <c r="E15" s="57" t="s">
        <v>110</v>
      </c>
      <c r="G15">
        <v>52.183999999999997</v>
      </c>
      <c r="H15">
        <v>13.512</v>
      </c>
      <c r="I15">
        <v>60</v>
      </c>
      <c r="J15">
        <v>20</v>
      </c>
      <c r="K15">
        <f>(H15*I15*J15)/D15</f>
        <v>334317.5257731959</v>
      </c>
      <c r="L15" s="31">
        <f>K15/1000</f>
        <v>334.31752577319588</v>
      </c>
      <c r="M15" s="2">
        <v>44049</v>
      </c>
      <c r="N15">
        <v>49.646000000000001</v>
      </c>
      <c r="O15">
        <v>6.5380000000000003</v>
      </c>
      <c r="P15">
        <v>180</v>
      </c>
      <c r="Q15">
        <v>20</v>
      </c>
      <c r="R15">
        <f t="shared" si="0"/>
        <v>485294.84536082478</v>
      </c>
      <c r="S15" s="31">
        <f t="shared" si="1"/>
        <v>485.29484536082475</v>
      </c>
      <c r="T15" s="2">
        <v>44043</v>
      </c>
      <c r="U15" s="41">
        <v>55.082000000000001</v>
      </c>
      <c r="V15" s="33">
        <v>20.882000000000001</v>
      </c>
      <c r="W15" s="33">
        <v>20</v>
      </c>
      <c r="X15">
        <v>50</v>
      </c>
      <c r="Y15">
        <f t="shared" si="2"/>
        <v>430556.70103092788</v>
      </c>
      <c r="Z15" s="31">
        <f t="shared" si="3"/>
        <v>430.55670103092791</v>
      </c>
      <c r="AA15" s="2">
        <v>44057</v>
      </c>
      <c r="AC15" s="2">
        <v>43809</v>
      </c>
    </row>
    <row r="16" spans="1:30" x14ac:dyDescent="0.25">
      <c r="A16">
        <v>35</v>
      </c>
      <c r="B16">
        <v>1203</v>
      </c>
      <c r="C16" s="2">
        <v>43183</v>
      </c>
      <c r="D16" s="56">
        <v>4.9399999999999999E-2</v>
      </c>
      <c r="E16" s="56" t="s">
        <v>110</v>
      </c>
      <c r="G16">
        <v>25.771000000000001</v>
      </c>
      <c r="H16">
        <v>52.643999999999998</v>
      </c>
      <c r="I16">
        <v>60</v>
      </c>
      <c r="J16">
        <v>20</v>
      </c>
      <c r="K16">
        <f>(H16*I16*J16)/D16</f>
        <v>1278801.6194331984</v>
      </c>
      <c r="L16" s="31">
        <f>K16/1000</f>
        <v>1278.8016194331983</v>
      </c>
      <c r="M16" s="2">
        <v>44042</v>
      </c>
      <c r="N16">
        <v>20.628</v>
      </c>
      <c r="O16">
        <v>16.353000000000002</v>
      </c>
      <c r="P16">
        <v>180</v>
      </c>
      <c r="Q16">
        <v>20</v>
      </c>
      <c r="R16">
        <f t="shared" si="0"/>
        <v>1191716.5991902836</v>
      </c>
      <c r="S16" s="31">
        <f t="shared" si="1"/>
        <v>1191.7165991902837</v>
      </c>
      <c r="T16" s="2">
        <v>44043</v>
      </c>
      <c r="U16" s="41">
        <v>25.77</v>
      </c>
      <c r="V16" s="33">
        <v>94.421999999999997</v>
      </c>
      <c r="W16">
        <v>20</v>
      </c>
      <c r="X16">
        <v>50</v>
      </c>
      <c r="Y16">
        <f t="shared" ref="Y16:Y28" si="11">(V16*W16*X16)/D16</f>
        <v>1911376.5182186235</v>
      </c>
      <c r="Z16" s="31">
        <f t="shared" ref="Z16:Z28" si="12">Y16/1000</f>
        <v>1911.3765182186235</v>
      </c>
      <c r="AA16" s="2">
        <v>44048</v>
      </c>
      <c r="AC16" s="2">
        <v>43809</v>
      </c>
    </row>
    <row r="17" spans="1:29" x14ac:dyDescent="0.25">
      <c r="A17">
        <v>36</v>
      </c>
      <c r="B17">
        <v>1206</v>
      </c>
      <c r="C17" s="2">
        <v>43071</v>
      </c>
      <c r="D17" s="56">
        <v>5.0500000000000003E-2</v>
      </c>
      <c r="E17" s="56" t="s">
        <v>110</v>
      </c>
      <c r="G17">
        <v>39.609000000000002</v>
      </c>
      <c r="H17">
        <v>24.231000000000002</v>
      </c>
      <c r="I17">
        <v>60</v>
      </c>
      <c r="J17">
        <v>20</v>
      </c>
      <c r="K17">
        <f t="shared" ref="K17:K23" si="13">(H17*I17*J17)/D17</f>
        <v>575786.1386138614</v>
      </c>
      <c r="L17" s="31">
        <f t="shared" ref="L17:L23" si="14">K17/1000</f>
        <v>575.78613861386145</v>
      </c>
      <c r="M17" s="2">
        <v>44049</v>
      </c>
      <c r="N17">
        <v>54.75</v>
      </c>
      <c r="O17">
        <v>4.3869999999999996</v>
      </c>
      <c r="P17">
        <v>180</v>
      </c>
      <c r="Q17">
        <v>20</v>
      </c>
      <c r="R17">
        <f t="shared" si="0"/>
        <v>312736.63366336632</v>
      </c>
      <c r="S17" s="31">
        <f t="shared" si="1"/>
        <v>312.73663366336632</v>
      </c>
      <c r="T17" s="2">
        <v>44049</v>
      </c>
      <c r="U17" s="41">
        <v>22.574999999999999</v>
      </c>
      <c r="V17" s="33">
        <v>123.051</v>
      </c>
      <c r="W17">
        <v>20</v>
      </c>
      <c r="X17">
        <v>50</v>
      </c>
      <c r="Y17">
        <f t="shared" si="11"/>
        <v>2436653.4653465343</v>
      </c>
      <c r="Z17" s="31">
        <f t="shared" si="12"/>
        <v>2436.6534653465342</v>
      </c>
      <c r="AA17" s="2">
        <v>44048</v>
      </c>
      <c r="AC17" s="2">
        <v>43809</v>
      </c>
    </row>
    <row r="18" spans="1:29" x14ac:dyDescent="0.25">
      <c r="A18">
        <v>37</v>
      </c>
      <c r="B18">
        <v>1206</v>
      </c>
      <c r="C18" s="2">
        <v>43162</v>
      </c>
      <c r="D18" s="56">
        <v>3.7900000000000003E-2</v>
      </c>
      <c r="E18" s="56" t="s">
        <v>110</v>
      </c>
      <c r="F18" t="s">
        <v>109</v>
      </c>
      <c r="G18">
        <v>66.332999999999998</v>
      </c>
      <c r="H18">
        <v>6.8570000000000002</v>
      </c>
      <c r="I18">
        <v>60</v>
      </c>
      <c r="J18">
        <v>20</v>
      </c>
      <c r="K18">
        <f t="shared" si="13"/>
        <v>217108.17941952503</v>
      </c>
      <c r="L18" s="31">
        <f t="shared" si="14"/>
        <v>217.10817941952502</v>
      </c>
      <c r="M18" s="2">
        <v>44049</v>
      </c>
      <c r="N18">
        <v>69.043999999999997</v>
      </c>
      <c r="O18">
        <v>3.694</v>
      </c>
      <c r="P18">
        <v>180</v>
      </c>
      <c r="Q18">
        <v>20</v>
      </c>
      <c r="R18">
        <f t="shared" ref="R18:R26" si="15">(O18*P18*Q18)/D18</f>
        <v>350881.26649076515</v>
      </c>
      <c r="S18" s="31">
        <f t="shared" ref="S18:S26" si="16">R18/1000</f>
        <v>350.88126649076514</v>
      </c>
      <c r="T18" s="2">
        <v>44043</v>
      </c>
      <c r="U18" s="41">
        <v>44.648000000000003</v>
      </c>
      <c r="V18" s="33">
        <v>28.968</v>
      </c>
      <c r="W18">
        <v>20</v>
      </c>
      <c r="X18">
        <v>50</v>
      </c>
      <c r="Y18">
        <f t="shared" si="11"/>
        <v>764327.17678100255</v>
      </c>
      <c r="Z18" s="31">
        <f t="shared" si="12"/>
        <v>764.32717678100255</v>
      </c>
      <c r="AA18" s="2">
        <v>44048</v>
      </c>
      <c r="AC18" s="2">
        <v>43809</v>
      </c>
    </row>
    <row r="19" spans="1:29" x14ac:dyDescent="0.25">
      <c r="A19">
        <v>38</v>
      </c>
      <c r="B19">
        <v>1206</v>
      </c>
      <c r="C19" s="2">
        <v>43172</v>
      </c>
      <c r="D19" s="56">
        <v>5.1499999999999997E-2</v>
      </c>
      <c r="E19" s="56" t="s">
        <v>110</v>
      </c>
      <c r="G19">
        <v>54.046999999999997</v>
      </c>
      <c r="H19">
        <v>12.398</v>
      </c>
      <c r="I19">
        <v>60</v>
      </c>
      <c r="J19">
        <v>20</v>
      </c>
      <c r="K19">
        <f t="shared" si="13"/>
        <v>288885.43689320388</v>
      </c>
      <c r="L19" s="31">
        <f t="shared" si="14"/>
        <v>288.88543689320386</v>
      </c>
      <c r="M19" s="2">
        <v>44049</v>
      </c>
      <c r="N19">
        <v>57.475000000000001</v>
      </c>
      <c r="O19">
        <v>5.2240000000000002</v>
      </c>
      <c r="P19">
        <v>180</v>
      </c>
      <c r="Q19">
        <v>20</v>
      </c>
      <c r="R19">
        <f t="shared" si="15"/>
        <v>365172.81553398061</v>
      </c>
      <c r="S19" s="31">
        <f t="shared" si="16"/>
        <v>365.17281553398061</v>
      </c>
      <c r="T19" s="2">
        <v>44043</v>
      </c>
      <c r="U19" s="41">
        <v>46.7</v>
      </c>
      <c r="V19" s="33">
        <v>26.024999999999999</v>
      </c>
      <c r="W19">
        <v>20</v>
      </c>
      <c r="X19">
        <v>50</v>
      </c>
      <c r="Y19">
        <f t="shared" si="11"/>
        <v>505339.80582524277</v>
      </c>
      <c r="Z19" s="31">
        <f t="shared" si="12"/>
        <v>505.33980582524276</v>
      </c>
      <c r="AA19" s="2">
        <v>44048</v>
      </c>
      <c r="AC19" s="2">
        <v>43809</v>
      </c>
    </row>
    <row r="20" spans="1:29" x14ac:dyDescent="0.25">
      <c r="A20">
        <v>39</v>
      </c>
      <c r="B20">
        <v>1206</v>
      </c>
      <c r="C20" s="2">
        <v>43183</v>
      </c>
      <c r="D20" s="56">
        <v>5.0999999999999997E-2</v>
      </c>
      <c r="E20" s="56" t="s">
        <v>110</v>
      </c>
      <c r="G20">
        <v>28.143000000000001</v>
      </c>
      <c r="H20">
        <v>37.265000000000001</v>
      </c>
      <c r="I20">
        <v>60</v>
      </c>
      <c r="J20">
        <v>20</v>
      </c>
      <c r="K20">
        <f t="shared" si="13"/>
        <v>876823.52941176482</v>
      </c>
      <c r="L20" s="31">
        <f t="shared" si="14"/>
        <v>876.82352941176487</v>
      </c>
      <c r="M20" s="2">
        <v>44054</v>
      </c>
      <c r="N20">
        <v>34.286999999999999</v>
      </c>
      <c r="O20">
        <v>10.109</v>
      </c>
      <c r="P20">
        <v>180</v>
      </c>
      <c r="Q20">
        <v>20</v>
      </c>
      <c r="R20">
        <f t="shared" si="15"/>
        <v>713576.47058823518</v>
      </c>
      <c r="S20" s="31">
        <f t="shared" si="16"/>
        <v>713.57647058823522</v>
      </c>
      <c r="T20" s="2">
        <v>44043</v>
      </c>
      <c r="U20" s="41">
        <v>27.974</v>
      </c>
      <c r="V20" s="33">
        <v>78.984999999999999</v>
      </c>
      <c r="W20">
        <v>20</v>
      </c>
      <c r="X20">
        <v>50</v>
      </c>
      <c r="Y20">
        <f t="shared" si="11"/>
        <v>1548725.4901960786</v>
      </c>
      <c r="Z20" s="31">
        <f t="shared" si="12"/>
        <v>1548.7254901960785</v>
      </c>
      <c r="AA20" s="2">
        <v>44048</v>
      </c>
      <c r="AC20" s="2">
        <v>43809</v>
      </c>
    </row>
    <row r="21" spans="1:29" x14ac:dyDescent="0.25">
      <c r="A21">
        <v>40</v>
      </c>
      <c r="B21">
        <v>1207</v>
      </c>
      <c r="C21" s="2">
        <v>43075</v>
      </c>
      <c r="D21" s="56">
        <v>4.8800000000000003E-2</v>
      </c>
      <c r="E21" s="56" t="s">
        <v>110</v>
      </c>
      <c r="G21">
        <v>65.262</v>
      </c>
      <c r="H21">
        <v>7.2149999999999999</v>
      </c>
      <c r="I21">
        <v>60</v>
      </c>
      <c r="J21">
        <v>20</v>
      </c>
      <c r="K21">
        <f t="shared" si="13"/>
        <v>177418.03278688525</v>
      </c>
      <c r="L21" s="31">
        <f t="shared" si="14"/>
        <v>177.41803278688525</v>
      </c>
      <c r="M21" s="2">
        <v>44049</v>
      </c>
      <c r="N21">
        <v>56.003</v>
      </c>
      <c r="O21">
        <v>5.4550000000000001</v>
      </c>
      <c r="P21">
        <v>180</v>
      </c>
      <c r="Q21">
        <v>20</v>
      </c>
      <c r="R21">
        <f t="shared" si="15"/>
        <v>402418.03278688522</v>
      </c>
      <c r="S21" s="31">
        <f t="shared" si="16"/>
        <v>402.41803278688519</v>
      </c>
      <c r="T21" s="2">
        <v>44043</v>
      </c>
      <c r="U21" s="41">
        <v>44.454999999999998</v>
      </c>
      <c r="V21" s="33">
        <v>34.826999999999998</v>
      </c>
      <c r="W21">
        <v>20</v>
      </c>
      <c r="X21">
        <v>50</v>
      </c>
      <c r="Y21">
        <f t="shared" si="11"/>
        <v>713668.03278688516</v>
      </c>
      <c r="Z21" s="31">
        <f t="shared" si="12"/>
        <v>713.66803278688519</v>
      </c>
      <c r="AA21" s="2">
        <v>44049</v>
      </c>
      <c r="AC21" s="2">
        <v>43809</v>
      </c>
    </row>
    <row r="22" spans="1:29" x14ac:dyDescent="0.25">
      <c r="A22">
        <v>43</v>
      </c>
      <c r="B22">
        <v>1209</v>
      </c>
      <c r="C22" s="2">
        <v>43162</v>
      </c>
      <c r="D22" s="56">
        <v>4.9799999999999997E-2</v>
      </c>
      <c r="E22" s="56" t="s">
        <v>110</v>
      </c>
      <c r="G22">
        <v>65.959000000000003</v>
      </c>
      <c r="H22">
        <v>6.9240000000000004</v>
      </c>
      <c r="I22">
        <v>60</v>
      </c>
      <c r="J22">
        <v>20</v>
      </c>
      <c r="K22">
        <f t="shared" si="13"/>
        <v>166843.3734939759</v>
      </c>
      <c r="L22" s="31">
        <f t="shared" si="14"/>
        <v>166.84337349397589</v>
      </c>
      <c r="M22" s="2">
        <v>44049</v>
      </c>
      <c r="N22">
        <v>59.442</v>
      </c>
      <c r="O22">
        <v>4.944</v>
      </c>
      <c r="P22">
        <v>180</v>
      </c>
      <c r="Q22">
        <v>20</v>
      </c>
      <c r="R22">
        <f t="shared" si="15"/>
        <v>357397.59036144573</v>
      </c>
      <c r="S22" s="31">
        <f t="shared" si="16"/>
        <v>357.39759036144574</v>
      </c>
      <c r="T22" s="2">
        <v>44043</v>
      </c>
      <c r="U22" s="41">
        <v>58.866</v>
      </c>
      <c r="V22" s="33">
        <v>16.204999999999998</v>
      </c>
      <c r="W22">
        <v>20</v>
      </c>
      <c r="X22">
        <v>50</v>
      </c>
      <c r="Y22">
        <f t="shared" si="11"/>
        <v>325401.6064257028</v>
      </c>
      <c r="Z22" s="31">
        <f t="shared" si="12"/>
        <v>325.40160642570282</v>
      </c>
      <c r="AA22" s="2">
        <v>44049</v>
      </c>
      <c r="AC22" s="2">
        <v>43809</v>
      </c>
    </row>
    <row r="23" spans="1:29" x14ac:dyDescent="0.25">
      <c r="A23">
        <v>44</v>
      </c>
      <c r="B23">
        <v>1209</v>
      </c>
      <c r="C23" s="2">
        <v>43172</v>
      </c>
      <c r="D23" s="56">
        <v>4.9799999999999997E-2</v>
      </c>
      <c r="E23" s="56" t="s">
        <v>110</v>
      </c>
      <c r="G23">
        <v>71.759</v>
      </c>
      <c r="H23">
        <v>4.0620000000000003</v>
      </c>
      <c r="I23">
        <v>60</v>
      </c>
      <c r="J23">
        <v>20</v>
      </c>
      <c r="K23">
        <f t="shared" si="13"/>
        <v>97879.518072289167</v>
      </c>
      <c r="L23" s="31">
        <f t="shared" si="14"/>
        <v>97.879518072289173</v>
      </c>
      <c r="M23" s="2">
        <v>44054</v>
      </c>
      <c r="N23">
        <v>69.043999999999997</v>
      </c>
      <c r="O23">
        <v>3.6880000000000002</v>
      </c>
      <c r="P23">
        <v>180</v>
      </c>
      <c r="Q23">
        <v>20</v>
      </c>
      <c r="R23">
        <f t="shared" si="15"/>
        <v>266602.40963855427</v>
      </c>
      <c r="S23" s="31">
        <f t="shared" si="16"/>
        <v>266.60240963855426</v>
      </c>
      <c r="T23" s="2">
        <v>44043</v>
      </c>
      <c r="U23" s="41">
        <v>59.289000000000001</v>
      </c>
      <c r="V23" s="33">
        <v>15.733000000000001</v>
      </c>
      <c r="W23">
        <v>20</v>
      </c>
      <c r="X23">
        <v>50</v>
      </c>
      <c r="Y23">
        <f t="shared" si="11"/>
        <v>315923.69477911654</v>
      </c>
      <c r="Z23" s="31">
        <f t="shared" si="12"/>
        <v>315.92369477911654</v>
      </c>
      <c r="AA23" s="2">
        <v>44049</v>
      </c>
      <c r="AC23" s="2">
        <v>43809</v>
      </c>
    </row>
    <row r="24" spans="1:29" x14ac:dyDescent="0.25">
      <c r="A24">
        <v>45</v>
      </c>
      <c r="B24">
        <v>1218</v>
      </c>
      <c r="C24" s="2">
        <v>43164</v>
      </c>
      <c r="D24" s="56">
        <v>5.0599999999999999E-2</v>
      </c>
      <c r="E24" s="56" t="s">
        <v>110</v>
      </c>
      <c r="G24">
        <v>36.665999999999997</v>
      </c>
      <c r="H24">
        <v>26.486999999999998</v>
      </c>
      <c r="I24">
        <v>60</v>
      </c>
      <c r="J24">
        <v>20</v>
      </c>
      <c r="K24">
        <f t="shared" ref="K24:K28" si="17">(H24*I24*J24)/D24</f>
        <v>628150.19762845838</v>
      </c>
      <c r="L24" s="31">
        <f t="shared" ref="L24:L28" si="18">K24/1000</f>
        <v>628.15019762845839</v>
      </c>
      <c r="M24" s="2">
        <v>44049</v>
      </c>
      <c r="N24">
        <v>45.046999999999997</v>
      </c>
      <c r="O24">
        <v>7.42</v>
      </c>
      <c r="P24">
        <v>180</v>
      </c>
      <c r="Q24">
        <v>20</v>
      </c>
      <c r="R24">
        <f t="shared" si="15"/>
        <v>527905.1383399209</v>
      </c>
      <c r="S24" s="31">
        <f t="shared" si="16"/>
        <v>527.90513833992088</v>
      </c>
      <c r="T24" s="2">
        <v>44043</v>
      </c>
      <c r="U24" s="41">
        <v>20.32</v>
      </c>
      <c r="V24" s="33">
        <v>191.95099999999999</v>
      </c>
      <c r="W24">
        <v>20</v>
      </c>
      <c r="X24">
        <v>50</v>
      </c>
      <c r="Y24">
        <f t="shared" si="11"/>
        <v>3793498.023715415</v>
      </c>
      <c r="Z24" s="31">
        <f t="shared" si="12"/>
        <v>3793.498023715415</v>
      </c>
      <c r="AA24" s="2">
        <v>44049</v>
      </c>
      <c r="AC24" s="2">
        <v>43809</v>
      </c>
    </row>
    <row r="25" spans="1:29" x14ac:dyDescent="0.25">
      <c r="A25">
        <v>46</v>
      </c>
      <c r="B25">
        <v>1218</v>
      </c>
      <c r="C25" s="2">
        <v>43184</v>
      </c>
      <c r="D25" s="56">
        <v>4.8800000000000003E-2</v>
      </c>
      <c r="E25" s="56" t="s">
        <v>110</v>
      </c>
      <c r="G25">
        <v>47.704999999999998</v>
      </c>
      <c r="H25">
        <v>15.938000000000001</v>
      </c>
      <c r="I25">
        <v>60</v>
      </c>
      <c r="J25">
        <v>20</v>
      </c>
      <c r="K25">
        <f t="shared" si="17"/>
        <v>391918.03278688528</v>
      </c>
      <c r="L25" s="31">
        <f t="shared" si="18"/>
        <v>391.91803278688525</v>
      </c>
      <c r="M25" s="2">
        <v>44049</v>
      </c>
      <c r="N25">
        <v>45.936</v>
      </c>
      <c r="O25">
        <v>7.242</v>
      </c>
      <c r="P25">
        <v>180</v>
      </c>
      <c r="Q25">
        <v>20</v>
      </c>
      <c r="R25">
        <f t="shared" si="15"/>
        <v>534245.90163934417</v>
      </c>
      <c r="S25" s="31">
        <f t="shared" si="16"/>
        <v>534.2459016393442</v>
      </c>
      <c r="T25" s="2">
        <v>44043</v>
      </c>
      <c r="U25" s="41">
        <v>27.376000000000001</v>
      </c>
      <c r="V25" s="33">
        <v>102.426</v>
      </c>
      <c r="W25">
        <v>20</v>
      </c>
      <c r="X25">
        <v>50</v>
      </c>
      <c r="Y25">
        <f t="shared" si="11"/>
        <v>2098893.4426229508</v>
      </c>
      <c r="Z25" s="31">
        <f t="shared" si="12"/>
        <v>2098.8934426229507</v>
      </c>
      <c r="AA25" s="2">
        <v>44049</v>
      </c>
      <c r="AC25" s="2">
        <v>43809</v>
      </c>
    </row>
    <row r="26" spans="1:29" x14ac:dyDescent="0.25">
      <c r="A26">
        <v>47</v>
      </c>
      <c r="B26">
        <v>1218</v>
      </c>
      <c r="C26" s="2">
        <v>43210</v>
      </c>
      <c r="D26" s="56">
        <v>5.0299999999999997E-2</v>
      </c>
      <c r="E26" s="56" t="s">
        <v>110</v>
      </c>
      <c r="G26">
        <v>45.558999999999997</v>
      </c>
      <c r="H26">
        <v>17.542999999999999</v>
      </c>
      <c r="I26">
        <v>60</v>
      </c>
      <c r="J26">
        <v>20</v>
      </c>
      <c r="K26">
        <f t="shared" si="17"/>
        <v>418520.87475149106</v>
      </c>
      <c r="L26" s="31">
        <f t="shared" si="18"/>
        <v>418.52087475149108</v>
      </c>
      <c r="M26" s="2">
        <v>44049</v>
      </c>
      <c r="N26">
        <v>58.088000000000001</v>
      </c>
      <c r="O26">
        <v>5.1420000000000003</v>
      </c>
      <c r="P26">
        <v>180</v>
      </c>
      <c r="Q26">
        <v>20</v>
      </c>
      <c r="R26">
        <f t="shared" si="15"/>
        <v>368015.90457256464</v>
      </c>
      <c r="S26" s="31">
        <f t="shared" si="16"/>
        <v>368.01590457256464</v>
      </c>
      <c r="T26" s="2">
        <v>44043</v>
      </c>
      <c r="U26" s="41">
        <v>34.457999999999998</v>
      </c>
      <c r="V26" s="33">
        <v>62.656999999999996</v>
      </c>
      <c r="W26">
        <v>20</v>
      </c>
      <c r="X26">
        <v>50</v>
      </c>
      <c r="Y26">
        <f t="shared" si="11"/>
        <v>1245666.003976143</v>
      </c>
      <c r="Z26" s="31">
        <f t="shared" si="12"/>
        <v>1245.666003976143</v>
      </c>
      <c r="AA26" s="2">
        <v>44049</v>
      </c>
      <c r="AC26" s="2">
        <v>43809</v>
      </c>
    </row>
    <row r="27" spans="1:29" x14ac:dyDescent="0.25">
      <c r="A27">
        <v>48</v>
      </c>
      <c r="B27">
        <v>1218</v>
      </c>
      <c r="C27" s="2">
        <v>43236</v>
      </c>
      <c r="D27" s="56">
        <v>5.0799999999999998E-2</v>
      </c>
      <c r="E27" s="56" t="s">
        <v>110</v>
      </c>
      <c r="G27">
        <v>52.256999999999998</v>
      </c>
      <c r="H27">
        <v>13.07</v>
      </c>
      <c r="I27">
        <v>60</v>
      </c>
      <c r="J27">
        <v>20</v>
      </c>
      <c r="K27">
        <f t="shared" si="17"/>
        <v>308740.15748031496</v>
      </c>
      <c r="L27" s="31">
        <f t="shared" si="18"/>
        <v>308.74015748031496</v>
      </c>
      <c r="M27" s="2">
        <v>44049</v>
      </c>
      <c r="N27">
        <v>73.096999999999994</v>
      </c>
      <c r="O27">
        <v>2.3210000000000002</v>
      </c>
      <c r="P27">
        <v>180</v>
      </c>
      <c r="Q27">
        <v>20</v>
      </c>
      <c r="R27">
        <f t="shared" ref="R27:R39" si="19">(O27*P27*Q27)/D27</f>
        <v>164480.31496062994</v>
      </c>
      <c r="S27" s="31">
        <f t="shared" ref="S27:S39" si="20">R27/1000</f>
        <v>164.48031496062995</v>
      </c>
      <c r="T27" s="2">
        <v>44049</v>
      </c>
      <c r="U27" s="41">
        <v>69.688000000000002</v>
      </c>
      <c r="V27" s="33">
        <v>8.7319999999999993</v>
      </c>
      <c r="W27">
        <v>20</v>
      </c>
      <c r="X27">
        <v>50</v>
      </c>
      <c r="Y27">
        <f t="shared" si="11"/>
        <v>171889.76377952757</v>
      </c>
      <c r="Z27" s="31">
        <f t="shared" si="12"/>
        <v>171.88976377952756</v>
      </c>
      <c r="AA27" s="2">
        <v>44049</v>
      </c>
      <c r="AC27" s="2">
        <v>43809</v>
      </c>
    </row>
    <row r="28" spans="1:29" x14ac:dyDescent="0.25">
      <c r="A28">
        <v>49</v>
      </c>
      <c r="B28">
        <v>1218</v>
      </c>
      <c r="C28" s="2">
        <v>43599</v>
      </c>
      <c r="D28" s="56">
        <v>4.99E-2</v>
      </c>
      <c r="E28" s="56" t="s">
        <v>110</v>
      </c>
      <c r="G28">
        <v>32.313000000000002</v>
      </c>
      <c r="H28">
        <v>32.853999999999999</v>
      </c>
      <c r="I28">
        <v>60</v>
      </c>
      <c r="J28">
        <v>20</v>
      </c>
      <c r="K28">
        <f t="shared" si="17"/>
        <v>790076.15230460931</v>
      </c>
      <c r="L28" s="31">
        <f t="shared" si="18"/>
        <v>790.07615230460931</v>
      </c>
      <c r="M28" s="2">
        <v>44049</v>
      </c>
      <c r="N28">
        <v>35.860999999999997</v>
      </c>
      <c r="O28">
        <v>5.851</v>
      </c>
      <c r="P28">
        <v>1800</v>
      </c>
      <c r="Q28">
        <v>20</v>
      </c>
      <c r="R28">
        <f t="shared" si="19"/>
        <v>4221162.3246492986</v>
      </c>
      <c r="S28" s="31">
        <f t="shared" si="20"/>
        <v>4221.1623246492982</v>
      </c>
      <c r="T28" s="2">
        <v>44054</v>
      </c>
      <c r="U28" s="41">
        <v>31.940999999999999</v>
      </c>
      <c r="V28" s="33">
        <v>73.766000000000005</v>
      </c>
      <c r="W28">
        <v>20</v>
      </c>
      <c r="X28">
        <v>50</v>
      </c>
      <c r="Y28">
        <f t="shared" si="11"/>
        <v>1478276.5531062128</v>
      </c>
      <c r="Z28" s="31">
        <f t="shared" si="12"/>
        <v>1478.2765531062128</v>
      </c>
      <c r="AA28" s="2">
        <v>44049</v>
      </c>
      <c r="AC28" s="2">
        <v>43809</v>
      </c>
    </row>
    <row r="29" spans="1:29" x14ac:dyDescent="0.25">
      <c r="A29">
        <v>50</v>
      </c>
      <c r="B29">
        <v>1218</v>
      </c>
      <c r="C29" s="2">
        <v>43656</v>
      </c>
      <c r="D29" s="56">
        <v>4.9000000000000002E-2</v>
      </c>
      <c r="E29" s="56" t="s">
        <v>110</v>
      </c>
      <c r="G29">
        <v>58.215000000000003</v>
      </c>
      <c r="H29">
        <v>8.2010000000000005</v>
      </c>
      <c r="I29">
        <v>180</v>
      </c>
      <c r="J29">
        <v>20</v>
      </c>
      <c r="K29">
        <f>(H29*I29*J29)/D29</f>
        <v>602522.44897959183</v>
      </c>
      <c r="L29" s="31">
        <f>K29/1000</f>
        <v>602.52244897959179</v>
      </c>
      <c r="M29" s="2">
        <v>44054</v>
      </c>
      <c r="N29">
        <v>35.17</v>
      </c>
      <c r="O29">
        <v>9.8770000000000007</v>
      </c>
      <c r="P29">
        <v>180</v>
      </c>
      <c r="Q29">
        <v>20</v>
      </c>
      <c r="R29">
        <f t="shared" si="19"/>
        <v>725657.14285714296</v>
      </c>
      <c r="S29" s="31">
        <f t="shared" si="20"/>
        <v>725.65714285714296</v>
      </c>
      <c r="T29" s="2">
        <v>44043</v>
      </c>
      <c r="U29" s="41">
        <v>34.097999999999999</v>
      </c>
      <c r="V29" s="33">
        <v>45.923999999999999</v>
      </c>
      <c r="W29">
        <v>20</v>
      </c>
      <c r="X29">
        <v>50</v>
      </c>
      <c r="Y29">
        <f t="shared" ref="Y29" si="21">(V29*W29*X29)/D29</f>
        <v>937224.48979591834</v>
      </c>
      <c r="Z29" s="31">
        <f t="shared" ref="Z29" si="22">Y29/1000</f>
        <v>937.22448979591832</v>
      </c>
      <c r="AA29" s="2">
        <v>44054</v>
      </c>
      <c r="AC29" s="2">
        <v>43809</v>
      </c>
    </row>
    <row r="30" spans="1:29" x14ac:dyDescent="0.25">
      <c r="A30">
        <v>51</v>
      </c>
      <c r="B30">
        <v>1219</v>
      </c>
      <c r="C30" s="2">
        <v>42992</v>
      </c>
      <c r="D30" s="56">
        <v>5.1700000000000003E-2</v>
      </c>
      <c r="E30" s="56" t="s">
        <v>110</v>
      </c>
      <c r="G30">
        <v>40.058</v>
      </c>
      <c r="H30">
        <v>22.536000000000001</v>
      </c>
      <c r="I30">
        <v>60</v>
      </c>
      <c r="J30">
        <v>20</v>
      </c>
      <c r="K30">
        <f t="shared" ref="K30:K32" si="23">(H30*I30*J30)/D30</f>
        <v>523079.30367504834</v>
      </c>
      <c r="L30" s="31">
        <f t="shared" ref="L30:L32" si="24">K30/1000</f>
        <v>523.07930367504832</v>
      </c>
      <c r="M30" s="2">
        <v>44049</v>
      </c>
      <c r="N30">
        <v>47.960999999999999</v>
      </c>
      <c r="O30">
        <v>5.48</v>
      </c>
      <c r="P30">
        <v>180</v>
      </c>
      <c r="Q30">
        <v>20</v>
      </c>
      <c r="R30">
        <f t="shared" si="19"/>
        <v>381586.07350096712</v>
      </c>
      <c r="S30" s="31">
        <f t="shared" si="20"/>
        <v>381.58607350096713</v>
      </c>
      <c r="T30" s="2">
        <v>44049</v>
      </c>
      <c r="U30" s="41">
        <v>34.335999999999999</v>
      </c>
      <c r="V30" s="33">
        <v>62.981000000000002</v>
      </c>
      <c r="W30">
        <v>20</v>
      </c>
      <c r="X30">
        <v>50</v>
      </c>
      <c r="Y30">
        <f t="shared" ref="Y30:Y34" si="25">(V30*W30*X30)/D30</f>
        <v>1218201.1605415861</v>
      </c>
      <c r="Z30" s="31">
        <f t="shared" ref="Z30:Z34" si="26">Y30/1000</f>
        <v>1218.2011605415862</v>
      </c>
      <c r="AA30" s="2">
        <v>44049</v>
      </c>
      <c r="AC30" s="2">
        <v>43809</v>
      </c>
    </row>
    <row r="31" spans="1:29" x14ac:dyDescent="0.25">
      <c r="A31">
        <v>52</v>
      </c>
      <c r="B31">
        <v>1219</v>
      </c>
      <c r="C31" s="2">
        <v>43072</v>
      </c>
      <c r="D31" s="56">
        <v>5.1299999999999998E-2</v>
      </c>
      <c r="E31" s="56" t="s">
        <v>110</v>
      </c>
      <c r="G31">
        <v>34.478999999999999</v>
      </c>
      <c r="H31">
        <v>29.501000000000001</v>
      </c>
      <c r="I31">
        <v>60</v>
      </c>
      <c r="J31">
        <v>20</v>
      </c>
      <c r="K31">
        <f t="shared" si="23"/>
        <v>690081.87134502933</v>
      </c>
      <c r="L31" s="31">
        <f t="shared" si="24"/>
        <v>690.0818713450293</v>
      </c>
      <c r="M31" s="2">
        <v>44049</v>
      </c>
      <c r="N31">
        <v>70.073999999999998</v>
      </c>
      <c r="O31">
        <v>1.8340000000000001</v>
      </c>
      <c r="P31">
        <v>180</v>
      </c>
      <c r="Q31">
        <v>20</v>
      </c>
      <c r="R31">
        <f t="shared" si="19"/>
        <v>128701.75438596492</v>
      </c>
      <c r="S31" s="31">
        <f t="shared" si="20"/>
        <v>128.7017543859649</v>
      </c>
      <c r="T31" s="2">
        <v>44054</v>
      </c>
      <c r="U31" s="41">
        <v>56.996000000000002</v>
      </c>
      <c r="V31" s="33">
        <v>17.829999999999998</v>
      </c>
      <c r="W31">
        <v>20</v>
      </c>
      <c r="X31">
        <v>50</v>
      </c>
      <c r="Y31">
        <f t="shared" si="25"/>
        <v>347563.35282651073</v>
      </c>
      <c r="Z31" s="31">
        <f t="shared" si="26"/>
        <v>347.56335282651071</v>
      </c>
      <c r="AA31" s="2">
        <v>44049</v>
      </c>
      <c r="AC31" s="2">
        <v>43809</v>
      </c>
    </row>
    <row r="32" spans="1:29" x14ac:dyDescent="0.25">
      <c r="A32">
        <v>53</v>
      </c>
      <c r="B32">
        <v>1220</v>
      </c>
      <c r="C32" s="2">
        <v>43161</v>
      </c>
      <c r="D32" s="56">
        <v>5.1499999999999997E-2</v>
      </c>
      <c r="E32" s="56" t="s">
        <v>110</v>
      </c>
      <c r="G32">
        <v>31.446999999999999</v>
      </c>
      <c r="H32">
        <v>34.411999999999999</v>
      </c>
      <c r="I32">
        <v>60</v>
      </c>
      <c r="J32">
        <v>20</v>
      </c>
      <c r="K32">
        <f t="shared" si="23"/>
        <v>801833.00970873784</v>
      </c>
      <c r="L32" s="31">
        <f t="shared" si="24"/>
        <v>801.83300970873779</v>
      </c>
      <c r="M32" s="2">
        <v>44049</v>
      </c>
      <c r="N32">
        <v>48.683999999999997</v>
      </c>
      <c r="O32">
        <v>5.3280000000000003</v>
      </c>
      <c r="P32">
        <v>180</v>
      </c>
      <c r="Q32">
        <v>20</v>
      </c>
      <c r="R32">
        <f t="shared" si="19"/>
        <v>372442.718446602</v>
      </c>
      <c r="S32" s="31">
        <f t="shared" si="20"/>
        <v>372.44271844660199</v>
      </c>
      <c r="T32" s="2">
        <v>44049</v>
      </c>
      <c r="U32" s="41">
        <v>25.847000000000001</v>
      </c>
      <c r="V32" s="33">
        <v>116.205</v>
      </c>
      <c r="W32">
        <v>20</v>
      </c>
      <c r="X32">
        <v>50</v>
      </c>
      <c r="Y32">
        <f t="shared" si="25"/>
        <v>2256407.7669902914</v>
      </c>
      <c r="Z32" s="31">
        <f t="shared" si="26"/>
        <v>2256.4077669902913</v>
      </c>
      <c r="AA32" s="2">
        <v>44049</v>
      </c>
      <c r="AC32" s="2">
        <v>43809</v>
      </c>
    </row>
    <row r="33" spans="1:30" x14ac:dyDescent="0.25">
      <c r="A33">
        <v>54</v>
      </c>
      <c r="B33">
        <v>1220</v>
      </c>
      <c r="C33" s="2">
        <v>43161</v>
      </c>
      <c r="D33" s="56">
        <v>4.8599999999999997E-2</v>
      </c>
      <c r="E33" s="56" t="s">
        <v>110</v>
      </c>
      <c r="G33">
        <v>39.234000000000002</v>
      </c>
      <c r="H33">
        <v>20.347999999999999</v>
      </c>
      <c r="I33">
        <v>180</v>
      </c>
      <c r="J33">
        <v>20</v>
      </c>
      <c r="K33">
        <f>(H33*I33*J33)/D33</f>
        <v>1507259.2592592593</v>
      </c>
      <c r="L33" s="31">
        <f>K33/1000</f>
        <v>1507.2592592592594</v>
      </c>
      <c r="M33" s="2">
        <v>44054</v>
      </c>
      <c r="N33">
        <v>41.835999999999999</v>
      </c>
      <c r="O33">
        <v>6.6369999999999996</v>
      </c>
      <c r="P33">
        <v>180</v>
      </c>
      <c r="Q33">
        <v>20</v>
      </c>
      <c r="R33">
        <f t="shared" si="19"/>
        <v>491629.62962962961</v>
      </c>
      <c r="S33" s="31">
        <f t="shared" si="20"/>
        <v>491.62962962962962</v>
      </c>
      <c r="T33" s="2">
        <v>44049</v>
      </c>
      <c r="U33" s="41">
        <v>35.018000000000001</v>
      </c>
      <c r="V33" s="33">
        <v>60.515000000000001</v>
      </c>
      <c r="W33">
        <v>20</v>
      </c>
      <c r="X33">
        <v>50</v>
      </c>
      <c r="Y33">
        <f t="shared" si="25"/>
        <v>1245164.6090534979</v>
      </c>
      <c r="Z33" s="31">
        <f t="shared" si="26"/>
        <v>1245.164609053498</v>
      </c>
      <c r="AA33" s="2">
        <v>44049</v>
      </c>
      <c r="AC33" s="2">
        <v>43809</v>
      </c>
    </row>
    <row r="34" spans="1:30" x14ac:dyDescent="0.25">
      <c r="A34">
        <v>55</v>
      </c>
      <c r="B34">
        <v>1220</v>
      </c>
      <c r="C34" s="2">
        <v>43210</v>
      </c>
      <c r="D34" s="56">
        <v>4.9299999999999997E-2</v>
      </c>
      <c r="E34" s="56" t="s">
        <v>110</v>
      </c>
      <c r="G34">
        <v>24.81</v>
      </c>
      <c r="H34">
        <v>40.695</v>
      </c>
      <c r="I34">
        <v>60</v>
      </c>
      <c r="J34">
        <v>20</v>
      </c>
      <c r="K34">
        <f>(H34*I34*J34)/D34</f>
        <v>990547.66734279925</v>
      </c>
      <c r="L34" s="31">
        <f>K34/1000</f>
        <v>990.54766734279929</v>
      </c>
      <c r="M34" s="2">
        <v>44057</v>
      </c>
      <c r="N34">
        <v>46.935000000000002</v>
      </c>
      <c r="O34">
        <v>4.0309999999999997</v>
      </c>
      <c r="P34">
        <v>180</v>
      </c>
      <c r="Q34">
        <v>20</v>
      </c>
      <c r="R34">
        <f t="shared" si="19"/>
        <v>294352.9411764706</v>
      </c>
      <c r="S34" s="31">
        <f t="shared" si="20"/>
        <v>294.35294117647061</v>
      </c>
      <c r="T34" s="2">
        <v>44054</v>
      </c>
      <c r="U34" s="41">
        <v>40.866</v>
      </c>
      <c r="V34" s="33">
        <v>42.798000000000002</v>
      </c>
      <c r="W34">
        <v>20</v>
      </c>
      <c r="X34">
        <v>50</v>
      </c>
      <c r="Y34">
        <f t="shared" si="25"/>
        <v>868113.59026369173</v>
      </c>
      <c r="Z34" s="31">
        <f t="shared" si="26"/>
        <v>868.11359026369178</v>
      </c>
      <c r="AA34" s="2">
        <v>44049</v>
      </c>
      <c r="AC34" s="2">
        <v>43809</v>
      </c>
    </row>
    <row r="35" spans="1:30" x14ac:dyDescent="0.25">
      <c r="A35">
        <v>56</v>
      </c>
      <c r="B35">
        <v>1220</v>
      </c>
      <c r="C35" s="2">
        <v>43237</v>
      </c>
      <c r="D35" s="56">
        <v>5.1700000000000003E-2</v>
      </c>
      <c r="E35" s="56" t="s">
        <v>110</v>
      </c>
      <c r="G35">
        <v>40.497</v>
      </c>
      <c r="H35">
        <v>24.42</v>
      </c>
      <c r="I35">
        <v>60</v>
      </c>
      <c r="J35">
        <v>20</v>
      </c>
      <c r="K35">
        <f t="shared" ref="K35:K40" si="27">(H35*I35*J35)/D35</f>
        <v>566808.51063829788</v>
      </c>
      <c r="L35" s="31">
        <f t="shared" ref="L35:L40" si="28">K35/1000</f>
        <v>566.80851063829789</v>
      </c>
      <c r="M35" s="2">
        <v>44046</v>
      </c>
      <c r="N35">
        <v>20.963000000000001</v>
      </c>
      <c r="O35">
        <v>14.696999999999999</v>
      </c>
      <c r="P35">
        <v>180</v>
      </c>
      <c r="Q35">
        <v>20</v>
      </c>
      <c r="R35">
        <f t="shared" si="19"/>
        <v>1023388.7814313346</v>
      </c>
      <c r="S35" s="31">
        <f t="shared" si="20"/>
        <v>1023.3887814313346</v>
      </c>
      <c r="T35" s="2">
        <v>44049</v>
      </c>
      <c r="U35" s="41">
        <v>39.587000000000003</v>
      </c>
      <c r="V35" s="33">
        <v>53.201999999999998</v>
      </c>
      <c r="W35">
        <v>20</v>
      </c>
      <c r="X35">
        <v>50</v>
      </c>
      <c r="Y35">
        <f t="shared" ref="Y35:Y36" si="29">(V35*W35*X35)/D35</f>
        <v>1029052.2243713733</v>
      </c>
      <c r="Z35" s="31">
        <f t="shared" ref="Z35:Z36" si="30">Y35/1000</f>
        <v>1029.0522243713733</v>
      </c>
      <c r="AA35" s="2">
        <v>44049</v>
      </c>
      <c r="AC35" s="2">
        <v>43809</v>
      </c>
    </row>
    <row r="36" spans="1:30" x14ac:dyDescent="0.25">
      <c r="A36">
        <v>57</v>
      </c>
      <c r="B36">
        <v>1220</v>
      </c>
      <c r="C36" s="2">
        <v>43634</v>
      </c>
      <c r="D36" s="56">
        <v>5.0099999999999999E-2</v>
      </c>
      <c r="E36" s="56" t="s">
        <v>110</v>
      </c>
      <c r="G36">
        <v>20.626000000000001</v>
      </c>
      <c r="H36">
        <v>72.668999999999997</v>
      </c>
      <c r="I36">
        <v>60</v>
      </c>
      <c r="J36">
        <v>20</v>
      </c>
      <c r="K36">
        <f t="shared" si="27"/>
        <v>1740574.850299401</v>
      </c>
      <c r="L36" s="31">
        <f t="shared" si="28"/>
        <v>1740.5748502994011</v>
      </c>
      <c r="M36" s="2">
        <v>44046</v>
      </c>
      <c r="N36">
        <v>78.366</v>
      </c>
      <c r="O36">
        <v>2.62</v>
      </c>
      <c r="P36">
        <v>1800</v>
      </c>
      <c r="Q36">
        <v>20</v>
      </c>
      <c r="R36">
        <f t="shared" si="19"/>
        <v>1882634.7305389221</v>
      </c>
      <c r="S36" s="31">
        <f t="shared" si="20"/>
        <v>1882.6347305389222</v>
      </c>
      <c r="T36" s="2">
        <v>44057</v>
      </c>
      <c r="U36" s="41">
        <v>76.116</v>
      </c>
      <c r="V36" s="33">
        <v>7.2130000000000001</v>
      </c>
      <c r="W36">
        <v>180</v>
      </c>
      <c r="X36">
        <v>50</v>
      </c>
      <c r="Y36">
        <f t="shared" si="29"/>
        <v>1295748.5029940119</v>
      </c>
      <c r="Z36" s="31">
        <f t="shared" si="30"/>
        <v>1295.7485029940119</v>
      </c>
      <c r="AA36" s="2">
        <v>44057</v>
      </c>
      <c r="AC36" s="2">
        <v>43809</v>
      </c>
    </row>
    <row r="37" spans="1:30" x14ac:dyDescent="0.25">
      <c r="A37">
        <v>58</v>
      </c>
      <c r="B37">
        <v>1220</v>
      </c>
      <c r="C37" s="2">
        <v>43634</v>
      </c>
      <c r="D37" s="56">
        <v>5.1900000000000002E-2</v>
      </c>
      <c r="E37" s="56" t="s">
        <v>110</v>
      </c>
      <c r="G37">
        <v>35.03</v>
      </c>
      <c r="H37">
        <v>28.654</v>
      </c>
      <c r="I37">
        <v>60</v>
      </c>
      <c r="J37">
        <v>20</v>
      </c>
      <c r="K37">
        <f t="shared" si="27"/>
        <v>662520.2312138729</v>
      </c>
      <c r="L37" s="31">
        <f t="shared" si="28"/>
        <v>662.52023121387288</v>
      </c>
      <c r="M37" s="2">
        <v>44054</v>
      </c>
      <c r="N37">
        <v>63.128</v>
      </c>
      <c r="O37">
        <v>4.7140000000000004</v>
      </c>
      <c r="P37">
        <v>1800</v>
      </c>
      <c r="Q37">
        <v>20</v>
      </c>
      <c r="R37">
        <f t="shared" si="19"/>
        <v>3269826.5895953756</v>
      </c>
      <c r="S37" s="31">
        <f t="shared" si="20"/>
        <v>3269.8265895953755</v>
      </c>
      <c r="T37" s="2">
        <v>44057</v>
      </c>
      <c r="U37" s="41">
        <v>71.435000000000002</v>
      </c>
      <c r="V37">
        <v>8.77</v>
      </c>
      <c r="W37">
        <v>180</v>
      </c>
      <c r="X37">
        <v>50</v>
      </c>
      <c r="Y37">
        <f t="shared" ref="Y37" si="31">(V37*W37*X37)/D37</f>
        <v>1520809.2485549133</v>
      </c>
      <c r="Z37" s="31">
        <f t="shared" ref="Z37" si="32">Y37/1000</f>
        <v>1520.8092485549134</v>
      </c>
      <c r="AA37" s="2">
        <v>44057</v>
      </c>
      <c r="AC37" s="2">
        <v>43809</v>
      </c>
    </row>
    <row r="38" spans="1:30" x14ac:dyDescent="0.25">
      <c r="A38">
        <v>59</v>
      </c>
      <c r="B38">
        <v>1220</v>
      </c>
      <c r="C38" s="2">
        <v>43656</v>
      </c>
      <c r="D38" s="56">
        <v>5.1499999999999997E-2</v>
      </c>
      <c r="E38" s="56" t="s">
        <v>110</v>
      </c>
      <c r="G38">
        <v>25.847999999999999</v>
      </c>
      <c r="H38">
        <v>51.701999999999998</v>
      </c>
      <c r="I38">
        <v>60</v>
      </c>
      <c r="J38">
        <v>20</v>
      </c>
      <c r="K38">
        <f t="shared" si="27"/>
        <v>1204706.7961165048</v>
      </c>
      <c r="L38" s="31">
        <f t="shared" si="28"/>
        <v>1204.7067961165048</v>
      </c>
      <c r="M38" s="2">
        <v>44046</v>
      </c>
      <c r="N38">
        <v>75.405000000000001</v>
      </c>
      <c r="O38">
        <v>2.899</v>
      </c>
      <c r="P38">
        <v>1800</v>
      </c>
      <c r="Q38">
        <v>20</v>
      </c>
      <c r="R38">
        <f t="shared" si="19"/>
        <v>2026485.436893204</v>
      </c>
      <c r="S38" s="31">
        <f t="shared" si="20"/>
        <v>2026.485436893204</v>
      </c>
      <c r="T38" s="2">
        <v>44057</v>
      </c>
      <c r="U38" s="41">
        <v>21.553000000000001</v>
      </c>
      <c r="V38">
        <v>110.794</v>
      </c>
      <c r="W38">
        <v>20</v>
      </c>
      <c r="X38">
        <v>50</v>
      </c>
      <c r="Y38">
        <f t="shared" ref="Y38:Y39" si="33">(V38*W38*X38)/D38</f>
        <v>2151339.8058252428</v>
      </c>
      <c r="Z38" s="31">
        <f t="shared" ref="Z38:Z39" si="34">Y38/1000</f>
        <v>2151.3398058252428</v>
      </c>
      <c r="AA38" s="2">
        <v>44054</v>
      </c>
      <c r="AC38" s="2">
        <v>43809</v>
      </c>
    </row>
    <row r="39" spans="1:30" x14ac:dyDescent="0.25">
      <c r="A39">
        <v>68</v>
      </c>
      <c r="B39">
        <v>1225</v>
      </c>
      <c r="C39" s="2">
        <v>43236</v>
      </c>
      <c r="D39" s="56">
        <v>4.87E-2</v>
      </c>
      <c r="E39" s="56" t="s">
        <v>110</v>
      </c>
      <c r="G39">
        <v>54.488999999999997</v>
      </c>
      <c r="H39">
        <v>11.817</v>
      </c>
      <c r="I39">
        <v>60</v>
      </c>
      <c r="J39">
        <v>20</v>
      </c>
      <c r="K39">
        <f t="shared" si="27"/>
        <v>291178.64476386039</v>
      </c>
      <c r="L39" s="31">
        <f t="shared" si="28"/>
        <v>291.1786447638604</v>
      </c>
      <c r="M39" s="2">
        <v>44049</v>
      </c>
      <c r="N39">
        <v>75.325000000000003</v>
      </c>
      <c r="O39">
        <v>2.1030000000000002</v>
      </c>
      <c r="P39">
        <v>180</v>
      </c>
      <c r="Q39">
        <v>20</v>
      </c>
      <c r="R39">
        <f t="shared" si="19"/>
        <v>155457.90554414786</v>
      </c>
      <c r="S39" s="31">
        <f t="shared" si="20"/>
        <v>155.45790554414785</v>
      </c>
      <c r="T39" s="2">
        <v>44049</v>
      </c>
      <c r="U39" s="41">
        <v>75.572999999999993</v>
      </c>
      <c r="V39" s="33">
        <v>5.8760000000000003</v>
      </c>
      <c r="W39">
        <v>20</v>
      </c>
      <c r="X39">
        <v>50</v>
      </c>
      <c r="Y39">
        <f t="shared" si="33"/>
        <v>120657.08418891173</v>
      </c>
      <c r="Z39" s="31">
        <f t="shared" si="34"/>
        <v>120.65708418891172</v>
      </c>
      <c r="AA39" s="2">
        <v>44054</v>
      </c>
      <c r="AC39" s="2">
        <v>43809</v>
      </c>
    </row>
    <row r="40" spans="1:30" x14ac:dyDescent="0.25">
      <c r="A40">
        <v>69</v>
      </c>
      <c r="B40">
        <v>1225</v>
      </c>
      <c r="C40" s="2">
        <v>43269</v>
      </c>
      <c r="D40" s="56">
        <v>4.9700000000000001E-2</v>
      </c>
      <c r="E40" s="56" t="s">
        <v>110</v>
      </c>
      <c r="G40">
        <v>67.203000000000003</v>
      </c>
      <c r="H40">
        <v>5.2389999999999999</v>
      </c>
      <c r="I40">
        <v>600</v>
      </c>
      <c r="J40">
        <v>20</v>
      </c>
      <c r="K40">
        <f t="shared" si="27"/>
        <v>1264949.6981891347</v>
      </c>
      <c r="L40" s="31">
        <f t="shared" si="28"/>
        <v>1264.9496981891348</v>
      </c>
      <c r="M40" s="2">
        <v>44054</v>
      </c>
      <c r="N40">
        <v>59.139000000000003</v>
      </c>
      <c r="O40">
        <v>5.5730000000000004</v>
      </c>
      <c r="P40">
        <v>600</v>
      </c>
      <c r="Q40">
        <v>20</v>
      </c>
      <c r="R40">
        <f>(O40*P40*Q40)/D40</f>
        <v>1345593.5613682093</v>
      </c>
      <c r="S40" s="31">
        <f>R40/1000</f>
        <v>1345.5935613682093</v>
      </c>
      <c r="T40" s="2">
        <v>44069</v>
      </c>
      <c r="U40" s="41">
        <v>66.754000000000005</v>
      </c>
      <c r="V40" s="33">
        <v>11.776999999999999</v>
      </c>
      <c r="W40">
        <v>180</v>
      </c>
      <c r="X40">
        <v>50</v>
      </c>
      <c r="Y40">
        <f>(V40*W40*X40)/D40</f>
        <v>2132655.9356136816</v>
      </c>
      <c r="Z40" s="31">
        <f>Y40/1000</f>
        <v>2132.6559356136818</v>
      </c>
      <c r="AA40" s="2">
        <v>44057</v>
      </c>
      <c r="AC40" s="2">
        <v>43809</v>
      </c>
    </row>
    <row r="41" spans="1:30" x14ac:dyDescent="0.25">
      <c r="A41">
        <v>70</v>
      </c>
      <c r="B41">
        <v>1225</v>
      </c>
      <c r="C41" s="2">
        <v>43607</v>
      </c>
      <c r="D41" s="56">
        <v>4.8800000000000003E-2</v>
      </c>
      <c r="E41" s="56" t="s">
        <v>110</v>
      </c>
      <c r="G41">
        <v>28.096</v>
      </c>
      <c r="H41">
        <v>41.247</v>
      </c>
      <c r="I41">
        <v>60</v>
      </c>
      <c r="J41">
        <v>20</v>
      </c>
      <c r="K41">
        <f t="shared" ref="K41:K45" si="35">(H41*I41*J41)/D41</f>
        <v>1014270.4918032787</v>
      </c>
      <c r="L41" s="31">
        <f t="shared" ref="L41:L45" si="36">K41/1000</f>
        <v>1014.2704918032787</v>
      </c>
      <c r="M41" s="2">
        <v>44049</v>
      </c>
      <c r="N41">
        <v>47.396000000000001</v>
      </c>
      <c r="O41">
        <v>3.9689999999999999</v>
      </c>
      <c r="P41">
        <v>1800</v>
      </c>
      <c r="Q41">
        <v>20</v>
      </c>
      <c r="R41">
        <f t="shared" ref="R41:R44" si="37">(O41*P41*Q41)/D41</f>
        <v>2927950.819672131</v>
      </c>
      <c r="S41" s="31">
        <f t="shared" ref="S41:S44" si="38">R41/1000</f>
        <v>2927.9508196721308</v>
      </c>
      <c r="T41" s="2">
        <v>44057</v>
      </c>
      <c r="U41" s="41">
        <v>29.475999999999999</v>
      </c>
      <c r="V41">
        <v>60.96</v>
      </c>
      <c r="W41">
        <v>20</v>
      </c>
      <c r="X41">
        <v>50</v>
      </c>
      <c r="Y41">
        <f t="shared" ref="Y41:Y45" si="39">(V41*W41*X41)/D41</f>
        <v>1249180.3278688523</v>
      </c>
      <c r="Z41" s="31">
        <f t="shared" ref="Z41:Z45" si="40">Y41/1000</f>
        <v>1249.1803278688524</v>
      </c>
      <c r="AA41" s="2">
        <v>44054</v>
      </c>
      <c r="AC41" s="2">
        <v>43809</v>
      </c>
    </row>
    <row r="42" spans="1:30" x14ac:dyDescent="0.25">
      <c r="A42">
        <v>71</v>
      </c>
      <c r="B42">
        <v>1225</v>
      </c>
      <c r="C42" s="2">
        <v>43607</v>
      </c>
      <c r="D42" s="56">
        <v>4.9599999999999998E-2</v>
      </c>
      <c r="E42" s="56" t="s">
        <v>110</v>
      </c>
      <c r="G42">
        <v>39.357999999999997</v>
      </c>
      <c r="H42">
        <v>23.318000000000001</v>
      </c>
      <c r="I42">
        <v>60</v>
      </c>
      <c r="J42">
        <v>20</v>
      </c>
      <c r="K42">
        <f t="shared" si="35"/>
        <v>564145.16129032266</v>
      </c>
      <c r="L42" s="31">
        <f t="shared" si="36"/>
        <v>564.14516129032268</v>
      </c>
      <c r="M42" s="2">
        <v>44049</v>
      </c>
      <c r="N42">
        <v>47.024999999999999</v>
      </c>
      <c r="O42">
        <v>4.0149999999999997</v>
      </c>
      <c r="P42">
        <v>1800</v>
      </c>
      <c r="Q42">
        <v>20</v>
      </c>
      <c r="R42">
        <f t="shared" si="37"/>
        <v>2914112.9032258061</v>
      </c>
      <c r="S42" s="31">
        <f t="shared" si="38"/>
        <v>2914.1129032258059</v>
      </c>
      <c r="T42" s="2">
        <v>44057</v>
      </c>
      <c r="U42" s="41">
        <v>24.132000000000001</v>
      </c>
      <c r="V42">
        <v>89.56</v>
      </c>
      <c r="W42">
        <v>20</v>
      </c>
      <c r="X42">
        <v>50</v>
      </c>
      <c r="Y42">
        <f t="shared" si="39"/>
        <v>1805645.1612903227</v>
      </c>
      <c r="Z42" s="31">
        <f t="shared" si="40"/>
        <v>1805.6451612903227</v>
      </c>
      <c r="AA42" s="2">
        <v>44054</v>
      </c>
      <c r="AC42" s="2">
        <v>43809</v>
      </c>
    </row>
    <row r="43" spans="1:30" x14ac:dyDescent="0.25">
      <c r="A43">
        <v>72</v>
      </c>
      <c r="B43">
        <v>1225</v>
      </c>
      <c r="C43" s="2">
        <v>43634</v>
      </c>
      <c r="D43" s="56">
        <v>5.1299999999999998E-2</v>
      </c>
      <c r="E43" s="56" t="s">
        <v>110</v>
      </c>
      <c r="G43">
        <v>39.357999999999997</v>
      </c>
      <c r="H43">
        <v>23.318000000000001</v>
      </c>
      <c r="I43">
        <v>60</v>
      </c>
      <c r="J43">
        <v>20</v>
      </c>
      <c r="K43">
        <f t="shared" si="35"/>
        <v>545450.2923976609</v>
      </c>
      <c r="L43" s="31">
        <f t="shared" si="36"/>
        <v>545.45029239766086</v>
      </c>
      <c r="M43" s="2">
        <v>44049</v>
      </c>
      <c r="N43">
        <v>21.225999999999999</v>
      </c>
      <c r="O43">
        <v>10.624000000000001</v>
      </c>
      <c r="P43">
        <v>180</v>
      </c>
      <c r="Q43">
        <v>20</v>
      </c>
      <c r="R43">
        <f t="shared" si="37"/>
        <v>745543.85964912281</v>
      </c>
      <c r="S43" s="31">
        <f t="shared" si="38"/>
        <v>745.54385964912285</v>
      </c>
      <c r="T43" s="2">
        <v>44057</v>
      </c>
      <c r="U43" s="41">
        <v>33.22</v>
      </c>
      <c r="V43">
        <v>48.256</v>
      </c>
      <c r="W43">
        <v>20</v>
      </c>
      <c r="X43">
        <v>50</v>
      </c>
      <c r="Y43">
        <f t="shared" si="39"/>
        <v>940662.7680311891</v>
      </c>
      <c r="Z43" s="31">
        <f t="shared" si="40"/>
        <v>940.6627680311891</v>
      </c>
      <c r="AA43" s="2">
        <v>44054</v>
      </c>
      <c r="AC43" s="2">
        <v>43809</v>
      </c>
    </row>
    <row r="44" spans="1:30" x14ac:dyDescent="0.25">
      <c r="A44">
        <v>73</v>
      </c>
      <c r="B44">
        <v>1225</v>
      </c>
      <c r="C44" s="2">
        <v>43634</v>
      </c>
      <c r="D44" s="56">
        <v>4.8500000000000001E-2</v>
      </c>
      <c r="E44" s="56" t="s">
        <v>110</v>
      </c>
      <c r="G44">
        <v>50.703000000000003</v>
      </c>
      <c r="H44">
        <v>13.981</v>
      </c>
      <c r="I44">
        <v>60</v>
      </c>
      <c r="J44">
        <v>20</v>
      </c>
      <c r="K44">
        <f t="shared" si="35"/>
        <v>345921.64948453609</v>
      </c>
      <c r="L44" s="31">
        <f t="shared" si="36"/>
        <v>345.92164948453609</v>
      </c>
      <c r="M44" s="2">
        <v>44049</v>
      </c>
      <c r="N44">
        <v>26.831</v>
      </c>
      <c r="O44">
        <v>8.2449999999999992</v>
      </c>
      <c r="P44">
        <v>180</v>
      </c>
      <c r="Q44">
        <v>20</v>
      </c>
      <c r="R44">
        <f t="shared" si="37"/>
        <v>612000</v>
      </c>
      <c r="S44" s="31">
        <f t="shared" si="38"/>
        <v>612</v>
      </c>
      <c r="T44" s="2">
        <v>44057</v>
      </c>
      <c r="U44" s="41">
        <v>42.383000000000003</v>
      </c>
      <c r="V44">
        <v>29.096</v>
      </c>
      <c r="W44">
        <v>20</v>
      </c>
      <c r="X44">
        <v>50</v>
      </c>
      <c r="Y44">
        <f t="shared" si="39"/>
        <v>599917.52577319578</v>
      </c>
      <c r="Z44" s="31">
        <f t="shared" si="40"/>
        <v>599.91752577319573</v>
      </c>
      <c r="AA44" s="2">
        <v>44054</v>
      </c>
      <c r="AC44" s="2">
        <v>43809</v>
      </c>
    </row>
    <row r="45" spans="1:30" s="26" customFormat="1" x14ac:dyDescent="0.25">
      <c r="A45" s="26">
        <v>74</v>
      </c>
      <c r="B45" s="26">
        <v>1226</v>
      </c>
      <c r="C45" s="65">
        <v>43249</v>
      </c>
      <c r="D45" s="67">
        <v>4.9299999999999997E-2</v>
      </c>
      <c r="E45" s="67" t="s">
        <v>110</v>
      </c>
      <c r="G45" s="26">
        <v>27.015000000000001</v>
      </c>
      <c r="H45" s="26">
        <v>43.819000000000003</v>
      </c>
      <c r="I45" s="26">
        <v>60</v>
      </c>
      <c r="J45" s="26">
        <v>20</v>
      </c>
      <c r="K45" s="26">
        <f t="shared" si="35"/>
        <v>1066588.2352941178</v>
      </c>
      <c r="L45" s="32">
        <f t="shared" si="36"/>
        <v>1066.5882352941178</v>
      </c>
      <c r="M45" s="65">
        <v>44049</v>
      </c>
      <c r="N45" s="26">
        <v>77.555999999999997</v>
      </c>
      <c r="O45" s="26">
        <v>3.1419999999999999</v>
      </c>
      <c r="P45" s="26">
        <v>1800</v>
      </c>
      <c r="Q45">
        <v>20</v>
      </c>
      <c r="R45">
        <f>(O45*P45*Q45)/D45</f>
        <v>2294361.0547667341</v>
      </c>
      <c r="S45" s="31">
        <f>R45/1000</f>
        <v>2294.361054766734</v>
      </c>
      <c r="T45" s="2">
        <v>44069</v>
      </c>
      <c r="U45" s="42">
        <v>20.896999999999998</v>
      </c>
      <c r="V45" s="26">
        <v>117.27</v>
      </c>
      <c r="W45">
        <v>20</v>
      </c>
      <c r="X45">
        <v>50</v>
      </c>
      <c r="Y45">
        <f t="shared" si="39"/>
        <v>2378701.8255578093</v>
      </c>
      <c r="Z45" s="31">
        <f t="shared" si="40"/>
        <v>2378.7018255578091</v>
      </c>
      <c r="AA45" s="2">
        <v>44054</v>
      </c>
      <c r="AC45" s="65">
        <v>43809</v>
      </c>
    </row>
    <row r="46" spans="1:30" x14ac:dyDescent="0.25">
      <c r="A46">
        <v>15</v>
      </c>
      <c r="B46" s="11" t="s">
        <v>34</v>
      </c>
      <c r="C46" s="6">
        <v>43194</v>
      </c>
      <c r="D46" s="56">
        <v>4.9099999999999998E-2</v>
      </c>
      <c r="E46" s="56" t="s">
        <v>111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63"/>
      <c r="T46" s="59"/>
      <c r="V46" s="59"/>
      <c r="W46" s="59"/>
      <c r="X46" s="59"/>
      <c r="Y46" s="59"/>
      <c r="Z46" s="63"/>
      <c r="AA46" s="59"/>
      <c r="AB46" s="59"/>
      <c r="AC46" s="2">
        <v>43809</v>
      </c>
      <c r="AD46" s="59"/>
    </row>
    <row r="47" spans="1:30" x14ac:dyDescent="0.25">
      <c r="A47">
        <v>16</v>
      </c>
      <c r="B47" s="11">
        <v>1161</v>
      </c>
      <c r="C47" s="6">
        <v>43210</v>
      </c>
      <c r="D47" s="56">
        <v>0.05</v>
      </c>
      <c r="E47" s="56" t="s">
        <v>111</v>
      </c>
      <c r="AC47" s="2">
        <v>43809</v>
      </c>
    </row>
    <row r="48" spans="1:30" x14ac:dyDescent="0.25">
      <c r="A48">
        <v>30</v>
      </c>
      <c r="B48">
        <v>1201</v>
      </c>
      <c r="C48" s="2">
        <v>42991</v>
      </c>
      <c r="D48" s="56">
        <v>5.1299999999999998E-2</v>
      </c>
      <c r="E48" s="56" t="s">
        <v>111</v>
      </c>
      <c r="AC48" s="2">
        <v>43809</v>
      </c>
    </row>
    <row r="49" spans="1:29" x14ac:dyDescent="0.25">
      <c r="A49">
        <v>31</v>
      </c>
      <c r="B49">
        <v>1201</v>
      </c>
      <c r="C49" s="2">
        <v>43172</v>
      </c>
      <c r="D49" s="56">
        <v>4.8800000000000003E-2</v>
      </c>
      <c r="E49" s="56" t="s">
        <v>111</v>
      </c>
      <c r="AC49" s="2">
        <v>43809</v>
      </c>
    </row>
    <row r="50" spans="1:29" x14ac:dyDescent="0.25">
      <c r="A50">
        <v>32</v>
      </c>
      <c r="B50">
        <v>1201</v>
      </c>
      <c r="C50" s="2">
        <v>43211</v>
      </c>
      <c r="D50" s="56">
        <v>4.8300000000000003E-2</v>
      </c>
      <c r="E50" s="56" t="s">
        <v>111</v>
      </c>
      <c r="AC50" s="2">
        <v>43809</v>
      </c>
    </row>
    <row r="51" spans="1:29" x14ac:dyDescent="0.25">
      <c r="A51">
        <v>33</v>
      </c>
      <c r="B51">
        <v>1201</v>
      </c>
      <c r="C51" s="2">
        <v>43236</v>
      </c>
      <c r="D51" s="56">
        <v>4.9000000000000002E-2</v>
      </c>
      <c r="E51" s="56" t="s">
        <v>111</v>
      </c>
      <c r="AC51" s="2">
        <v>43809</v>
      </c>
    </row>
    <row r="52" spans="1:29" x14ac:dyDescent="0.25">
      <c r="A52">
        <v>34</v>
      </c>
      <c r="B52">
        <v>1201</v>
      </c>
      <c r="C52" s="2">
        <v>43271</v>
      </c>
      <c r="D52" s="56">
        <v>4.8099999999999997E-2</v>
      </c>
      <c r="E52" s="56" t="s">
        <v>111</v>
      </c>
      <c r="AC52" s="2">
        <v>43809</v>
      </c>
    </row>
    <row r="53" spans="1:29" x14ac:dyDescent="0.25">
      <c r="A53">
        <v>41</v>
      </c>
      <c r="B53">
        <v>1207</v>
      </c>
      <c r="C53" s="2">
        <v>43172</v>
      </c>
      <c r="D53" s="56">
        <v>5.0200000000000002E-2</v>
      </c>
      <c r="E53" s="56" t="s">
        <v>111</v>
      </c>
      <c r="AC53" s="2">
        <v>43809</v>
      </c>
    </row>
    <row r="54" spans="1:29" x14ac:dyDescent="0.25">
      <c r="A54">
        <v>42</v>
      </c>
      <c r="B54">
        <v>1207</v>
      </c>
      <c r="C54" s="2">
        <v>42991</v>
      </c>
      <c r="D54" s="56">
        <v>5.1700000000000003E-2</v>
      </c>
      <c r="E54" s="56" t="s">
        <v>111</v>
      </c>
      <c r="AC54" s="2">
        <v>43809</v>
      </c>
    </row>
    <row r="55" spans="1:29" x14ac:dyDescent="0.25">
      <c r="A55">
        <v>60</v>
      </c>
      <c r="B55">
        <v>1221</v>
      </c>
      <c r="C55" s="2">
        <v>43223</v>
      </c>
      <c r="D55" s="56">
        <v>5.0200000000000002E-2</v>
      </c>
      <c r="E55" s="56" t="s">
        <v>111</v>
      </c>
      <c r="G55">
        <v>32.031999999999996</v>
      </c>
      <c r="H55">
        <v>36.909999999999997</v>
      </c>
      <c r="I55">
        <v>60</v>
      </c>
      <c r="J55">
        <v>20</v>
      </c>
      <c r="K55">
        <f>(H55*I55*J55)/D55</f>
        <v>882310.75697211153</v>
      </c>
      <c r="L55" s="31">
        <f>K55/1000</f>
        <v>882.31075697211156</v>
      </c>
      <c r="M55" s="2">
        <v>44046</v>
      </c>
      <c r="AC55" s="2">
        <v>43809</v>
      </c>
    </row>
    <row r="56" spans="1:29" x14ac:dyDescent="0.25">
      <c r="A56">
        <v>61</v>
      </c>
      <c r="B56">
        <v>1222</v>
      </c>
      <c r="C56" s="2">
        <v>43163</v>
      </c>
      <c r="D56" s="56">
        <v>5.16E-2</v>
      </c>
      <c r="E56" s="56" t="s">
        <v>111</v>
      </c>
      <c r="G56">
        <v>43.451000000000001</v>
      </c>
      <c r="H56">
        <v>21.367000000000001</v>
      </c>
      <c r="I56">
        <v>60</v>
      </c>
      <c r="J56">
        <v>20</v>
      </c>
      <c r="K56">
        <f>(H56*I56*J56)/D56</f>
        <v>496906.97674418607</v>
      </c>
      <c r="L56" s="31">
        <f>K56/1000</f>
        <v>496.90697674418607</v>
      </c>
      <c r="M56" s="2">
        <v>44046</v>
      </c>
      <c r="AC56" s="2">
        <v>43809</v>
      </c>
    </row>
    <row r="57" spans="1:29" x14ac:dyDescent="0.25">
      <c r="A57">
        <v>62</v>
      </c>
      <c r="B57">
        <v>1222</v>
      </c>
      <c r="C57" s="2">
        <v>43194</v>
      </c>
      <c r="D57" s="56">
        <v>4.9500000000000002E-2</v>
      </c>
      <c r="E57" s="56" t="s">
        <v>111</v>
      </c>
      <c r="G57">
        <v>56.606999999999999</v>
      </c>
      <c r="H57">
        <v>12.015000000000001</v>
      </c>
      <c r="I57">
        <v>60</v>
      </c>
      <c r="J57">
        <v>20</v>
      </c>
      <c r="K57">
        <f>(H57*I57*J57)/D57</f>
        <v>291272.72727272729</v>
      </c>
      <c r="L57" s="31">
        <f>K57/1000</f>
        <v>291.27272727272731</v>
      </c>
      <c r="M57" s="2">
        <v>44046</v>
      </c>
      <c r="AC57" s="2">
        <v>43809</v>
      </c>
    </row>
    <row r="58" spans="1:29" x14ac:dyDescent="0.25">
      <c r="A58">
        <v>63</v>
      </c>
      <c r="B58">
        <v>1222</v>
      </c>
      <c r="C58" s="2">
        <v>43210</v>
      </c>
      <c r="D58" s="56">
        <v>5.1700000000000003E-2</v>
      </c>
      <c r="E58" s="56" t="s">
        <v>111</v>
      </c>
      <c r="AC58" s="2">
        <v>43809</v>
      </c>
    </row>
    <row r="59" spans="1:29" x14ac:dyDescent="0.25">
      <c r="A59">
        <v>64</v>
      </c>
      <c r="B59">
        <v>1222</v>
      </c>
      <c r="C59" s="2">
        <v>43224</v>
      </c>
      <c r="D59" s="56">
        <v>4.8599999999999997E-2</v>
      </c>
      <c r="E59" s="56" t="s">
        <v>111</v>
      </c>
      <c r="AC59" s="2">
        <v>43809</v>
      </c>
    </row>
    <row r="60" spans="1:29" x14ac:dyDescent="0.25">
      <c r="A60">
        <v>65</v>
      </c>
      <c r="B60">
        <v>1223</v>
      </c>
      <c r="C60" s="2">
        <v>43183</v>
      </c>
      <c r="D60" s="56">
        <v>4.87E-2</v>
      </c>
      <c r="E60" s="56" t="s">
        <v>111</v>
      </c>
      <c r="AC60" s="2">
        <v>43809</v>
      </c>
    </row>
    <row r="61" spans="1:29" x14ac:dyDescent="0.25">
      <c r="A61">
        <v>66</v>
      </c>
      <c r="B61">
        <v>1224</v>
      </c>
      <c r="C61" s="2">
        <v>43210</v>
      </c>
      <c r="D61" s="56">
        <v>5.0599999999999999E-2</v>
      </c>
      <c r="E61" s="56" t="s">
        <v>111</v>
      </c>
      <c r="AC61" s="2">
        <v>43809</v>
      </c>
    </row>
    <row r="62" spans="1:29" x14ac:dyDescent="0.25">
      <c r="A62">
        <v>67</v>
      </c>
      <c r="B62">
        <v>1224</v>
      </c>
      <c r="C62" s="2">
        <v>43269</v>
      </c>
      <c r="D62" s="56">
        <v>5.0299999999999997E-2</v>
      </c>
      <c r="E62" s="56" t="s">
        <v>111</v>
      </c>
      <c r="AC62" s="2">
        <v>43809</v>
      </c>
    </row>
    <row r="63" spans="1:29" x14ac:dyDescent="0.25">
      <c r="A63">
        <v>82</v>
      </c>
      <c r="B63">
        <v>1236</v>
      </c>
      <c r="C63" s="2">
        <v>43613</v>
      </c>
      <c r="D63" s="56">
        <v>4.8599999999999997E-2</v>
      </c>
      <c r="E63" s="56" t="s">
        <v>111</v>
      </c>
      <c r="AC63" s="2">
        <v>43809</v>
      </c>
    </row>
    <row r="64" spans="1:29" x14ac:dyDescent="0.25">
      <c r="A64">
        <v>83</v>
      </c>
      <c r="B64">
        <v>1236</v>
      </c>
      <c r="C64" s="2">
        <v>43613</v>
      </c>
      <c r="D64" s="56">
        <v>5.04E-2</v>
      </c>
      <c r="E64" s="56" t="s">
        <v>111</v>
      </c>
      <c r="AC64" s="2">
        <v>43809</v>
      </c>
    </row>
    <row r="65" spans="1:30" x14ac:dyDescent="0.25">
      <c r="A65">
        <v>84</v>
      </c>
      <c r="B65">
        <v>1236</v>
      </c>
      <c r="C65" s="2">
        <v>43634</v>
      </c>
      <c r="D65" s="56">
        <v>4.8599999999999997E-2</v>
      </c>
      <c r="E65" s="56" t="s">
        <v>111</v>
      </c>
      <c r="AC65" s="2">
        <v>43809</v>
      </c>
    </row>
    <row r="66" spans="1:30" x14ac:dyDescent="0.25">
      <c r="A66">
        <v>85</v>
      </c>
      <c r="B66">
        <v>1236</v>
      </c>
      <c r="C66" s="2">
        <v>43634</v>
      </c>
      <c r="D66" s="56">
        <v>4.87E-2</v>
      </c>
      <c r="E66" s="56" t="s">
        <v>111</v>
      </c>
      <c r="AC66" s="2">
        <v>43809</v>
      </c>
    </row>
    <row r="67" spans="1:30" x14ac:dyDescent="0.25">
      <c r="A67">
        <v>75</v>
      </c>
      <c r="B67">
        <v>1228</v>
      </c>
      <c r="C67" s="2">
        <v>43601</v>
      </c>
      <c r="D67" s="56">
        <v>4.8300000000000003E-2</v>
      </c>
      <c r="AC67" s="2">
        <v>43809</v>
      </c>
    </row>
    <row r="68" spans="1:30" x14ac:dyDescent="0.25">
      <c r="A68">
        <v>77</v>
      </c>
      <c r="B68">
        <v>1230</v>
      </c>
      <c r="C68" s="2">
        <v>43599</v>
      </c>
      <c r="D68" s="56">
        <v>4.8300000000000003E-2</v>
      </c>
      <c r="AC68" s="2">
        <v>43809</v>
      </c>
    </row>
    <row r="69" spans="1:30" x14ac:dyDescent="0.25">
      <c r="A69">
        <v>78</v>
      </c>
      <c r="B69">
        <v>1230</v>
      </c>
      <c r="C69" s="2">
        <v>43635</v>
      </c>
      <c r="D69" s="56">
        <v>5.1700000000000003E-2</v>
      </c>
      <c r="AC69" s="2">
        <v>43809</v>
      </c>
    </row>
    <row r="70" spans="1:30" x14ac:dyDescent="0.25">
      <c r="A70">
        <v>79</v>
      </c>
      <c r="B70">
        <v>1233</v>
      </c>
      <c r="C70" s="2">
        <v>43599</v>
      </c>
      <c r="D70" s="56">
        <v>4.9099999999999998E-2</v>
      </c>
      <c r="AC70" s="2">
        <v>43809</v>
      </c>
    </row>
    <row r="71" spans="1:30" x14ac:dyDescent="0.25">
      <c r="A71">
        <v>80</v>
      </c>
      <c r="B71">
        <v>1233</v>
      </c>
      <c r="C71" s="2">
        <v>43635</v>
      </c>
      <c r="D71" s="56">
        <v>4.82E-2</v>
      </c>
      <c r="AC71" s="2">
        <v>43809</v>
      </c>
    </row>
    <row r="72" spans="1:30" x14ac:dyDescent="0.25">
      <c r="A72">
        <v>90</v>
      </c>
      <c r="B72">
        <v>5043</v>
      </c>
      <c r="C72" s="2">
        <v>43452</v>
      </c>
      <c r="D72" s="56">
        <v>4.8500000000000001E-2</v>
      </c>
      <c r="F72" s="56" t="s">
        <v>107</v>
      </c>
      <c r="AC72" s="2">
        <v>43809</v>
      </c>
    </row>
    <row r="73" spans="1:30" x14ac:dyDescent="0.25">
      <c r="A73">
        <v>17</v>
      </c>
      <c r="B73" s="11" t="s">
        <v>45</v>
      </c>
      <c r="C73" s="6">
        <v>43075</v>
      </c>
      <c r="D73" s="56">
        <v>5.3999999999999999E-2</v>
      </c>
      <c r="E73" s="56" t="s">
        <v>57</v>
      </c>
      <c r="AC73" s="2">
        <v>43809</v>
      </c>
    </row>
    <row r="74" spans="1:30" x14ac:dyDescent="0.25">
      <c r="A74">
        <v>18</v>
      </c>
      <c r="B74" s="11" t="s">
        <v>44</v>
      </c>
      <c r="C74" s="6">
        <v>43075</v>
      </c>
      <c r="D74" s="56">
        <v>4.9799999999999997E-2</v>
      </c>
      <c r="E74" s="56" t="s">
        <v>57</v>
      </c>
      <c r="AC74" s="2">
        <v>43809</v>
      </c>
    </row>
    <row r="75" spans="1:30" x14ac:dyDescent="0.25">
      <c r="A75">
        <v>19</v>
      </c>
      <c r="B75">
        <v>1200</v>
      </c>
      <c r="C75" s="2">
        <v>42991</v>
      </c>
      <c r="D75" s="56">
        <v>4.8300000000000003E-2</v>
      </c>
      <c r="E75" s="56" t="s">
        <v>57</v>
      </c>
    </row>
    <row r="76" spans="1:30" x14ac:dyDescent="0.25">
      <c r="A76">
        <v>20</v>
      </c>
      <c r="B76">
        <v>1200</v>
      </c>
      <c r="C76" s="2">
        <v>43071</v>
      </c>
      <c r="D76" s="56">
        <v>5.0099999999999999E-2</v>
      </c>
      <c r="E76" s="56" t="s">
        <v>57</v>
      </c>
    </row>
    <row r="77" spans="1:30" x14ac:dyDescent="0.25">
      <c r="A77">
        <v>21</v>
      </c>
      <c r="B77">
        <v>1200</v>
      </c>
      <c r="C77" s="2">
        <v>43155</v>
      </c>
      <c r="D77" s="56">
        <v>4.99E-2</v>
      </c>
      <c r="E77" s="56" t="s">
        <v>57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63"/>
      <c r="T77" s="59"/>
      <c r="V77" s="59"/>
      <c r="W77" s="59"/>
      <c r="X77" s="59"/>
      <c r="Y77" s="59"/>
      <c r="Z77" s="63"/>
      <c r="AA77" s="59"/>
      <c r="AB77" s="59"/>
      <c r="AC77" s="2">
        <v>43809</v>
      </c>
      <c r="AD77" s="59"/>
    </row>
    <row r="78" spans="1:30" x14ac:dyDescent="0.25">
      <c r="A78">
        <v>22</v>
      </c>
      <c r="B78">
        <v>1200</v>
      </c>
      <c r="C78" s="2">
        <v>43162</v>
      </c>
      <c r="D78" s="56">
        <v>5.1299999999999998E-2</v>
      </c>
      <c r="E78" s="56" t="s">
        <v>57</v>
      </c>
      <c r="AC78" s="2">
        <v>43809</v>
      </c>
    </row>
    <row r="79" spans="1:30" x14ac:dyDescent="0.25">
      <c r="A79">
        <v>23</v>
      </c>
      <c r="B79">
        <v>1200</v>
      </c>
      <c r="C79" s="2">
        <v>43162</v>
      </c>
      <c r="D79" s="56">
        <v>4.9200000000000001E-2</v>
      </c>
      <c r="E79" s="56" t="s">
        <v>57</v>
      </c>
      <c r="AC79" s="2">
        <v>43809</v>
      </c>
    </row>
    <row r="80" spans="1:30" x14ac:dyDescent="0.25">
      <c r="A80">
        <v>24</v>
      </c>
      <c r="B80" s="26">
        <v>1200</v>
      </c>
      <c r="C80" s="65">
        <v>43172</v>
      </c>
      <c r="D80" s="56">
        <v>4.8899999999999999E-2</v>
      </c>
      <c r="E80" s="56" t="s">
        <v>57</v>
      </c>
      <c r="AC80" s="2">
        <v>43809</v>
      </c>
    </row>
    <row r="81" spans="1:30" x14ac:dyDescent="0.25">
      <c r="A81">
        <v>25</v>
      </c>
      <c r="B81">
        <v>1200</v>
      </c>
      <c r="C81" s="2">
        <v>43183</v>
      </c>
      <c r="D81" s="56">
        <v>5.1400000000000001E-2</v>
      </c>
      <c r="E81" s="56" t="s">
        <v>57</v>
      </c>
      <c r="G81" s="26"/>
      <c r="H81" s="26"/>
      <c r="I81" s="26"/>
      <c r="J81" s="26"/>
      <c r="K81" s="26"/>
      <c r="L81" s="26"/>
      <c r="M81" s="26"/>
      <c r="N81" s="26"/>
      <c r="O81" s="26"/>
      <c r="U81" s="42"/>
      <c r="V81" s="26"/>
      <c r="W81" s="26"/>
      <c r="X81" s="26"/>
      <c r="Y81" s="26"/>
      <c r="Z81" s="32"/>
      <c r="AA81" s="26"/>
      <c r="AB81" s="26"/>
      <c r="AC81" s="2">
        <v>43809</v>
      </c>
      <c r="AD81" s="26"/>
    </row>
    <row r="82" spans="1:30" x14ac:dyDescent="0.25">
      <c r="A82">
        <v>26</v>
      </c>
      <c r="B82">
        <v>1200</v>
      </c>
      <c r="C82" s="2">
        <v>43195</v>
      </c>
      <c r="D82" s="56">
        <v>4.9299999999999997E-2</v>
      </c>
      <c r="E82" s="56" t="s">
        <v>57</v>
      </c>
      <c r="AC82" s="2">
        <v>43809</v>
      </c>
    </row>
    <row r="83" spans="1:30" x14ac:dyDescent="0.25">
      <c r="A83">
        <v>27</v>
      </c>
      <c r="B83">
        <v>1200</v>
      </c>
      <c r="C83" s="2">
        <v>43202</v>
      </c>
      <c r="D83" s="56">
        <v>5.1299999999999998E-2</v>
      </c>
      <c r="E83" s="56" t="s">
        <v>57</v>
      </c>
      <c r="AC83" s="2">
        <v>43809</v>
      </c>
    </row>
    <row r="84" spans="1:30" x14ac:dyDescent="0.25">
      <c r="A84">
        <v>28</v>
      </c>
      <c r="B84">
        <v>1200</v>
      </c>
      <c r="C84" s="2">
        <v>43235</v>
      </c>
      <c r="D84" s="56">
        <v>4.9500000000000002E-2</v>
      </c>
      <c r="E84" s="56" t="s">
        <v>57</v>
      </c>
      <c r="AC84" s="2">
        <v>43809</v>
      </c>
    </row>
    <row r="85" spans="1:30" x14ac:dyDescent="0.25">
      <c r="A85">
        <v>29</v>
      </c>
      <c r="B85">
        <v>1200</v>
      </c>
      <c r="C85" s="2">
        <v>43288</v>
      </c>
      <c r="D85" s="56">
        <v>5.11E-2</v>
      </c>
      <c r="E85" s="56" t="s">
        <v>57</v>
      </c>
      <c r="AC85" s="2">
        <v>43809</v>
      </c>
    </row>
    <row r="86" spans="1:30" x14ac:dyDescent="0.25">
      <c r="A86">
        <v>76</v>
      </c>
      <c r="B86" s="26">
        <v>1229</v>
      </c>
      <c r="C86" s="65">
        <v>43634</v>
      </c>
      <c r="D86" s="56">
        <v>4.8599999999999997E-2</v>
      </c>
      <c r="E86" s="56" t="s">
        <v>57</v>
      </c>
      <c r="AC86" s="2">
        <v>43809</v>
      </c>
    </row>
    <row r="87" spans="1:30" x14ac:dyDescent="0.25">
      <c r="A87">
        <v>81</v>
      </c>
      <c r="B87">
        <v>1235</v>
      </c>
      <c r="C87" s="2">
        <v>43612</v>
      </c>
      <c r="D87" s="56">
        <v>4.9500000000000002E-2</v>
      </c>
      <c r="E87" s="56" t="s">
        <v>57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32"/>
      <c r="T87" s="26"/>
      <c r="U87" s="42"/>
      <c r="V87" s="26"/>
      <c r="W87" s="26"/>
      <c r="X87" s="26"/>
      <c r="Y87" s="26"/>
      <c r="Z87" s="32"/>
      <c r="AA87" s="26"/>
      <c r="AB87" s="26"/>
      <c r="AC87" s="2">
        <v>43809</v>
      </c>
      <c r="AD87" s="26"/>
    </row>
    <row r="88" spans="1:30" x14ac:dyDescent="0.25">
      <c r="A88">
        <v>86</v>
      </c>
      <c r="B88">
        <v>1238</v>
      </c>
      <c r="C88" s="2">
        <v>43634</v>
      </c>
      <c r="D88" s="56">
        <v>4.8500000000000001E-2</v>
      </c>
      <c r="E88" s="56" t="s">
        <v>57</v>
      </c>
      <c r="AC88" s="2">
        <v>43809</v>
      </c>
    </row>
    <row r="89" spans="1:30" x14ac:dyDescent="0.25">
      <c r="A89">
        <v>87</v>
      </c>
      <c r="B89">
        <v>1238</v>
      </c>
      <c r="C89" s="2">
        <v>43634</v>
      </c>
      <c r="D89" s="56">
        <v>4.9000000000000002E-2</v>
      </c>
      <c r="E89" s="56" t="s">
        <v>57</v>
      </c>
      <c r="AC89" s="2">
        <v>43809</v>
      </c>
    </row>
    <row r="90" spans="1:30" x14ac:dyDescent="0.25">
      <c r="A90">
        <v>88</v>
      </c>
      <c r="B90">
        <v>1241</v>
      </c>
      <c r="C90" s="2">
        <v>43635</v>
      </c>
      <c r="D90" s="56">
        <v>4.9000000000000002E-2</v>
      </c>
      <c r="E90" s="56" t="s">
        <v>57</v>
      </c>
      <c r="AC90" s="2">
        <v>43809</v>
      </c>
    </row>
    <row r="91" spans="1:30" x14ac:dyDescent="0.25">
      <c r="A91">
        <v>89</v>
      </c>
      <c r="B91">
        <v>1242</v>
      </c>
      <c r="C91" s="2">
        <v>43635</v>
      </c>
      <c r="D91" s="56">
        <v>4.9599999999999998E-2</v>
      </c>
      <c r="E91" s="56" t="s">
        <v>57</v>
      </c>
      <c r="AC91" s="2">
        <v>43809</v>
      </c>
    </row>
  </sheetData>
  <sortState xmlns:xlrd2="http://schemas.microsoft.com/office/spreadsheetml/2017/richdata2" ref="A2:AD93">
    <sortCondition ref="E2:E9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0"/>
  <sheetViews>
    <sheetView workbookViewId="0">
      <selection activeCell="H14" sqref="H14"/>
    </sheetView>
  </sheetViews>
  <sheetFormatPr defaultRowHeight="15" x14ac:dyDescent="0.25"/>
  <cols>
    <col min="1" max="1" width="14.85546875" bestFit="1" customWidth="1"/>
    <col min="2" max="2" width="12.140625" style="10" bestFit="1" customWidth="1"/>
    <col min="3" max="3" width="10.28515625" bestFit="1" customWidth="1"/>
    <col min="4" max="4" width="10.28515625" customWidth="1"/>
    <col min="5" max="5" width="13.42578125" bestFit="1" customWidth="1"/>
  </cols>
  <sheetData>
    <row r="1" spans="1:29" x14ac:dyDescent="0.25">
      <c r="A1" t="s">
        <v>18</v>
      </c>
      <c r="B1" s="10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11" t="s">
        <v>28</v>
      </c>
      <c r="C2" s="1">
        <v>43164</v>
      </c>
      <c r="D2" s="1" t="s">
        <v>51</v>
      </c>
    </row>
    <row r="3" spans="1:29" x14ac:dyDescent="0.25">
      <c r="A3">
        <v>2</v>
      </c>
      <c r="B3" s="10">
        <v>1218</v>
      </c>
      <c r="C3" s="1">
        <v>43183</v>
      </c>
      <c r="D3" s="1" t="s">
        <v>51</v>
      </c>
    </row>
    <row r="4" spans="1:29" x14ac:dyDescent="0.25">
      <c r="A4">
        <v>3</v>
      </c>
      <c r="B4" s="10">
        <v>1218</v>
      </c>
      <c r="C4" s="1">
        <v>43188</v>
      </c>
      <c r="D4" s="1" t="s">
        <v>51</v>
      </c>
    </row>
    <row r="5" spans="1:29" x14ac:dyDescent="0.25">
      <c r="A5">
        <v>4</v>
      </c>
      <c r="B5" s="11">
        <v>1218</v>
      </c>
      <c r="C5" s="1">
        <v>43210</v>
      </c>
      <c r="D5" s="1" t="s">
        <v>51</v>
      </c>
    </row>
    <row r="6" spans="1:29" x14ac:dyDescent="0.25">
      <c r="A6">
        <v>5</v>
      </c>
      <c r="B6" s="10">
        <v>1218</v>
      </c>
      <c r="C6" s="1">
        <v>43210</v>
      </c>
      <c r="D6" s="1" t="s">
        <v>51</v>
      </c>
    </row>
    <row r="7" spans="1:29" x14ac:dyDescent="0.25">
      <c r="A7">
        <v>6</v>
      </c>
      <c r="B7" s="11" t="s">
        <v>28</v>
      </c>
      <c r="C7" s="1">
        <v>43226</v>
      </c>
      <c r="D7" s="1" t="s">
        <v>51</v>
      </c>
    </row>
    <row r="8" spans="1:29" x14ac:dyDescent="0.25">
      <c r="A8">
        <v>7</v>
      </c>
      <c r="B8" s="10">
        <v>1218</v>
      </c>
      <c r="C8" s="1">
        <v>43234</v>
      </c>
      <c r="D8" s="1" t="s">
        <v>51</v>
      </c>
    </row>
    <row r="9" spans="1:29" x14ac:dyDescent="0.25">
      <c r="A9">
        <v>8</v>
      </c>
      <c r="B9" s="11" t="s">
        <v>28</v>
      </c>
      <c r="C9" s="1">
        <v>43276</v>
      </c>
      <c r="D9" s="1" t="s">
        <v>51</v>
      </c>
    </row>
    <row r="10" spans="1:29" x14ac:dyDescent="0.25">
      <c r="A10">
        <v>9</v>
      </c>
      <c r="B10" s="10">
        <v>1218</v>
      </c>
      <c r="C10" s="1">
        <v>43656</v>
      </c>
      <c r="D10" s="1" t="s">
        <v>51</v>
      </c>
    </row>
  </sheetData>
  <sortState xmlns:xlrd2="http://schemas.microsoft.com/office/spreadsheetml/2017/richdata2" ref="A2:AC10">
    <sortCondition ref="C2:C10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9"/>
  <sheetViews>
    <sheetView workbookViewId="0">
      <selection activeCell="G13" sqref="G13"/>
    </sheetView>
  </sheetViews>
  <sheetFormatPr defaultRowHeight="15" x14ac:dyDescent="0.25"/>
  <cols>
    <col min="3" max="4" width="16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29</v>
      </c>
      <c r="C2" s="1">
        <v>42870</v>
      </c>
      <c r="D2" s="1"/>
    </row>
    <row r="3" spans="1:29" x14ac:dyDescent="0.25">
      <c r="A3">
        <v>2</v>
      </c>
      <c r="B3" s="4" t="s">
        <v>29</v>
      </c>
      <c r="C3" s="1">
        <v>43075</v>
      </c>
      <c r="D3" s="1"/>
    </row>
    <row r="4" spans="1:29" x14ac:dyDescent="0.25">
      <c r="A4">
        <v>3</v>
      </c>
      <c r="B4" s="4" t="s">
        <v>29</v>
      </c>
      <c r="C4" s="1">
        <v>43162</v>
      </c>
      <c r="D4" s="1"/>
    </row>
    <row r="5" spans="1:29" x14ac:dyDescent="0.25">
      <c r="A5">
        <v>4</v>
      </c>
      <c r="B5" s="4" t="s">
        <v>29</v>
      </c>
      <c r="C5" s="1">
        <v>43172</v>
      </c>
      <c r="D5" s="1"/>
    </row>
    <row r="6" spans="1:29" x14ac:dyDescent="0.25">
      <c r="A6">
        <v>5</v>
      </c>
      <c r="B6" s="4" t="s">
        <v>29</v>
      </c>
      <c r="C6" s="1">
        <v>43184</v>
      </c>
      <c r="D6" s="1"/>
    </row>
    <row r="7" spans="1:29" x14ac:dyDescent="0.25">
      <c r="A7">
        <v>6</v>
      </c>
      <c r="B7" s="4">
        <v>1172</v>
      </c>
      <c r="C7" s="1">
        <v>43210</v>
      </c>
      <c r="D7" s="1"/>
    </row>
    <row r="8" spans="1:29" x14ac:dyDescent="0.25">
      <c r="A8">
        <v>7</v>
      </c>
      <c r="B8" s="4" t="s">
        <v>29</v>
      </c>
      <c r="C8" s="1">
        <v>43216</v>
      </c>
      <c r="D8" s="1"/>
      <c r="E8" s="3"/>
    </row>
    <row r="9" spans="1:29" x14ac:dyDescent="0.25">
      <c r="A9">
        <v>8</v>
      </c>
      <c r="B9" s="4" t="s">
        <v>29</v>
      </c>
      <c r="C9" s="2">
        <v>43355</v>
      </c>
      <c r="D9" s="2"/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12"/>
  <sheetViews>
    <sheetView workbookViewId="0">
      <selection activeCell="A2" sqref="A2:A12"/>
    </sheetView>
  </sheetViews>
  <sheetFormatPr defaultRowHeight="15" x14ac:dyDescent="0.25"/>
  <cols>
    <col min="1" max="1" width="14.85546875" bestFit="1" customWidth="1"/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31</v>
      </c>
      <c r="C2" s="1">
        <v>42981</v>
      </c>
      <c r="D2" s="1" t="s">
        <v>53</v>
      </c>
    </row>
    <row r="3" spans="1:29" x14ac:dyDescent="0.25">
      <c r="A3">
        <v>2</v>
      </c>
      <c r="B3" s="4" t="s">
        <v>31</v>
      </c>
      <c r="C3" s="1">
        <v>42990</v>
      </c>
      <c r="D3" s="1" t="s">
        <v>53</v>
      </c>
    </row>
    <row r="4" spans="1:29" x14ac:dyDescent="0.25">
      <c r="A4">
        <v>3</v>
      </c>
      <c r="B4" s="4" t="s">
        <v>31</v>
      </c>
      <c r="C4" s="1">
        <v>42991</v>
      </c>
      <c r="D4" s="1" t="s">
        <v>53</v>
      </c>
    </row>
    <row r="5" spans="1:29" x14ac:dyDescent="0.25">
      <c r="A5">
        <v>4</v>
      </c>
      <c r="B5" s="4" t="s">
        <v>31</v>
      </c>
      <c r="C5" s="1">
        <v>43071</v>
      </c>
      <c r="D5" s="1" t="s">
        <v>53</v>
      </c>
    </row>
    <row r="6" spans="1:29" x14ac:dyDescent="0.25">
      <c r="A6">
        <v>5</v>
      </c>
      <c r="B6" s="4" t="s">
        <v>31</v>
      </c>
      <c r="C6" s="1">
        <v>43155</v>
      </c>
      <c r="D6" s="1" t="s">
        <v>53</v>
      </c>
    </row>
    <row r="7" spans="1:29" x14ac:dyDescent="0.25">
      <c r="A7">
        <v>6</v>
      </c>
      <c r="B7" s="4" t="s">
        <v>31</v>
      </c>
      <c r="C7" s="1">
        <v>43162</v>
      </c>
      <c r="D7" s="1" t="s">
        <v>53</v>
      </c>
    </row>
    <row r="8" spans="1:29" x14ac:dyDescent="0.25">
      <c r="A8">
        <v>7</v>
      </c>
      <c r="B8" s="4" t="s">
        <v>31</v>
      </c>
      <c r="C8" s="1">
        <v>43162</v>
      </c>
      <c r="D8" s="1" t="s">
        <v>53</v>
      </c>
    </row>
    <row r="9" spans="1:29" x14ac:dyDescent="0.25">
      <c r="A9">
        <v>8</v>
      </c>
      <c r="B9" s="4" t="s">
        <v>31</v>
      </c>
      <c r="C9" s="1">
        <v>43172</v>
      </c>
      <c r="D9" s="1" t="s">
        <v>53</v>
      </c>
    </row>
    <row r="10" spans="1:29" x14ac:dyDescent="0.25">
      <c r="A10">
        <v>9</v>
      </c>
      <c r="B10" s="4" t="s">
        <v>31</v>
      </c>
      <c r="C10" s="1">
        <v>43183</v>
      </c>
      <c r="D10" s="1" t="s">
        <v>53</v>
      </c>
    </row>
    <row r="11" spans="1:29" x14ac:dyDescent="0.25">
      <c r="A11">
        <v>10</v>
      </c>
      <c r="B11" s="4" t="s">
        <v>31</v>
      </c>
      <c r="C11" s="1">
        <v>43236</v>
      </c>
      <c r="D11" s="1" t="s">
        <v>53</v>
      </c>
    </row>
    <row r="12" spans="1:29" x14ac:dyDescent="0.25">
      <c r="A12">
        <v>11</v>
      </c>
      <c r="B12" s="4" t="s">
        <v>31</v>
      </c>
      <c r="C12" s="1">
        <v>43258</v>
      </c>
      <c r="D12" s="1" t="s">
        <v>53</v>
      </c>
    </row>
  </sheetData>
  <sortState xmlns:xlrd2="http://schemas.microsoft.com/office/spreadsheetml/2017/richdata2" ref="A2:AC22">
    <sortCondition ref="C2:C22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6"/>
  <sheetViews>
    <sheetView workbookViewId="0">
      <selection activeCell="E12" sqref="E12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36</v>
      </c>
      <c r="C2" s="1">
        <v>42991</v>
      </c>
      <c r="D2" s="1" t="s">
        <v>52</v>
      </c>
    </row>
    <row r="3" spans="1:29" x14ac:dyDescent="0.25">
      <c r="A3">
        <v>2</v>
      </c>
      <c r="B3" s="4" t="s">
        <v>36</v>
      </c>
      <c r="C3" s="1">
        <v>43172</v>
      </c>
      <c r="D3" s="1" t="s">
        <v>52</v>
      </c>
    </row>
    <row r="4" spans="1:29" x14ac:dyDescent="0.25">
      <c r="A4">
        <v>3</v>
      </c>
      <c r="B4" s="4" t="s">
        <v>36</v>
      </c>
      <c r="C4" s="1" t="s">
        <v>55</v>
      </c>
      <c r="D4" s="1" t="s">
        <v>52</v>
      </c>
    </row>
    <row r="5" spans="1:29" x14ac:dyDescent="0.25">
      <c r="A5">
        <v>4</v>
      </c>
      <c r="B5" s="4" t="s">
        <v>36</v>
      </c>
      <c r="C5" s="1">
        <v>43236</v>
      </c>
      <c r="D5" s="1" t="s">
        <v>52</v>
      </c>
    </row>
    <row r="6" spans="1:29" x14ac:dyDescent="0.25">
      <c r="A6">
        <v>5</v>
      </c>
      <c r="B6" s="4" t="s">
        <v>36</v>
      </c>
      <c r="C6" s="1">
        <v>43271</v>
      </c>
      <c r="D6" s="1" t="s">
        <v>52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7"/>
  <sheetViews>
    <sheetView workbookViewId="0">
      <selection activeCell="G13" sqref="G13"/>
    </sheetView>
  </sheetViews>
  <sheetFormatPr defaultRowHeight="15" x14ac:dyDescent="0.25"/>
  <cols>
    <col min="3" max="3" width="10.28515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32</v>
      </c>
      <c r="C2" s="1">
        <v>43071</v>
      </c>
      <c r="D2" s="1" t="s">
        <v>51</v>
      </c>
    </row>
    <row r="3" spans="1:29" x14ac:dyDescent="0.25">
      <c r="A3">
        <v>2</v>
      </c>
      <c r="B3" s="4" t="s">
        <v>32</v>
      </c>
      <c r="C3" s="1">
        <v>43162</v>
      </c>
      <c r="D3" s="1" t="s">
        <v>51</v>
      </c>
    </row>
    <row r="4" spans="1:29" x14ac:dyDescent="0.25">
      <c r="A4">
        <v>3</v>
      </c>
      <c r="B4" s="4" t="s">
        <v>32</v>
      </c>
      <c r="C4" s="1">
        <v>43172</v>
      </c>
      <c r="D4" s="1" t="s">
        <v>51</v>
      </c>
    </row>
    <row r="5" spans="1:29" x14ac:dyDescent="0.25">
      <c r="A5">
        <v>4</v>
      </c>
      <c r="B5" s="4" t="s">
        <v>32</v>
      </c>
      <c r="C5" s="1">
        <v>43195</v>
      </c>
      <c r="D5" s="1" t="s">
        <v>51</v>
      </c>
    </row>
    <row r="6" spans="1:29" x14ac:dyDescent="0.25">
      <c r="A6">
        <v>5</v>
      </c>
      <c r="B6" s="4">
        <v>1203</v>
      </c>
      <c r="C6" s="1">
        <v>43236</v>
      </c>
      <c r="D6" s="1" t="s">
        <v>51</v>
      </c>
    </row>
    <row r="7" spans="1:29" x14ac:dyDescent="0.25">
      <c r="A7">
        <v>6</v>
      </c>
      <c r="B7" s="4" t="s">
        <v>32</v>
      </c>
      <c r="C7" s="1">
        <v>43258</v>
      </c>
      <c r="D7" s="1" t="s">
        <v>51</v>
      </c>
    </row>
  </sheetData>
  <sortState xmlns:xlrd2="http://schemas.microsoft.com/office/spreadsheetml/2017/richdata2" ref="A2:AC9">
    <sortCondition ref="C2:C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5"/>
  <sheetViews>
    <sheetView workbookViewId="0">
      <selection activeCell="A5" sqref="A5"/>
    </sheetView>
  </sheetViews>
  <sheetFormatPr defaultRowHeight="15" x14ac:dyDescent="0.25"/>
  <cols>
    <col min="3" max="3" width="12.140625" bestFit="1" customWidth="1"/>
    <col min="4" max="4" width="10.28515625" customWidth="1"/>
  </cols>
  <sheetData>
    <row r="1" spans="1:29" x14ac:dyDescent="0.25">
      <c r="A1" t="s">
        <v>18</v>
      </c>
      <c r="B1" t="s">
        <v>50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2</v>
      </c>
      <c r="N1" t="s">
        <v>9</v>
      </c>
      <c r="O1" t="s">
        <v>4</v>
      </c>
      <c r="P1" t="s">
        <v>5</v>
      </c>
      <c r="Q1" t="s">
        <v>10</v>
      </c>
      <c r="R1" t="s">
        <v>11</v>
      </c>
      <c r="S1" t="s">
        <v>8</v>
      </c>
      <c r="T1" t="s">
        <v>2</v>
      </c>
      <c r="U1" t="s">
        <v>12</v>
      </c>
      <c r="V1" t="s">
        <v>4</v>
      </c>
      <c r="W1" t="s">
        <v>5</v>
      </c>
      <c r="X1" t="s">
        <v>13</v>
      </c>
      <c r="Y1" t="s">
        <v>14</v>
      </c>
      <c r="Z1" t="s">
        <v>8</v>
      </c>
      <c r="AA1" t="s">
        <v>15</v>
      </c>
      <c r="AB1" t="s">
        <v>16</v>
      </c>
      <c r="AC1" t="s">
        <v>17</v>
      </c>
    </row>
    <row r="2" spans="1:29" x14ac:dyDescent="0.25">
      <c r="A2">
        <v>1</v>
      </c>
      <c r="B2" s="4" t="s">
        <v>32</v>
      </c>
      <c r="C2" s="1">
        <v>43071</v>
      </c>
      <c r="D2" s="1" t="s">
        <v>51</v>
      </c>
    </row>
    <row r="3" spans="1:29" x14ac:dyDescent="0.25">
      <c r="A3">
        <v>2</v>
      </c>
      <c r="B3" s="4" t="s">
        <v>32</v>
      </c>
      <c r="C3" s="1">
        <v>43162</v>
      </c>
      <c r="D3" s="1" t="s">
        <v>51</v>
      </c>
    </row>
    <row r="4" spans="1:29" x14ac:dyDescent="0.25">
      <c r="A4">
        <v>3</v>
      </c>
      <c r="B4" s="4" t="s">
        <v>32</v>
      </c>
      <c r="C4" s="1">
        <v>43172</v>
      </c>
      <c r="D4" s="1" t="s">
        <v>51</v>
      </c>
    </row>
    <row r="5" spans="1:29" x14ac:dyDescent="0.25">
      <c r="A5">
        <v>4</v>
      </c>
      <c r="B5" s="4" t="s">
        <v>32</v>
      </c>
      <c r="C5" s="1">
        <v>43183</v>
      </c>
      <c r="D5" s="1" t="s">
        <v>51</v>
      </c>
    </row>
  </sheetData>
  <sortState xmlns:xlrd2="http://schemas.microsoft.com/office/spreadsheetml/2017/richdata2" ref="A2:AC5">
    <sortCondition ref="C2:C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B7DB8-2B70-4DCD-9DAD-3E672AB10B8C}">
  <ds:schemaRefs>
    <ds:schemaRef ds:uri="http://schemas.microsoft.com/office/infopath/2007/PartnerControls"/>
    <ds:schemaRef ds:uri="http://purl.org/dc/elements/1.1/"/>
    <ds:schemaRef ds:uri="http://schemas.microsoft.com/sharepoint/v3"/>
    <ds:schemaRef ds:uri="http://schemas.microsoft.com/office/2006/documentManagement/types"/>
    <ds:schemaRef ds:uri="http://purl.org/dc/terms/"/>
    <ds:schemaRef ds:uri="251e3a25-7d05-4057-8924-4838a9b47ce1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1ccb9f65-3c3c-4cbd-ae24-cacf6dd38382"/>
  </ds:schemaRefs>
</ds:datastoreItem>
</file>

<file path=customXml/itemProps2.xml><?xml version="1.0" encoding="utf-8"?>
<ds:datastoreItem xmlns:ds="http://schemas.openxmlformats.org/officeDocument/2006/customXml" ds:itemID="{EB174F13-7B16-41ED-BF3C-18E2DCAEC9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B0B4F5-EEE2-4F35-AE9C-9BD9D85C8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sample dataset</vt:lpstr>
      <vt:lpstr>EIA results</vt:lpstr>
      <vt:lpstr>samples at LPZ</vt:lpstr>
      <vt:lpstr>F-1218</vt:lpstr>
      <vt:lpstr>F-1172</vt:lpstr>
      <vt:lpstr>F1200</vt:lpstr>
      <vt:lpstr>M1201</vt:lpstr>
      <vt:lpstr>F-1203</vt:lpstr>
      <vt:lpstr>F-1206</vt:lpstr>
      <vt:lpstr>F-1220</vt:lpstr>
      <vt:lpstr>M-1222</vt:lpstr>
      <vt:lpstr>one or two samples</vt:lpstr>
      <vt:lpstr>F-1225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wells</dc:creator>
  <cp:lastModifiedBy>stuart wells</cp:lastModifiedBy>
  <cp:lastPrinted>2019-12-20T16:20:46Z</cp:lastPrinted>
  <dcterms:created xsi:type="dcterms:W3CDTF">2019-09-24T22:59:41Z</dcterms:created>
  <dcterms:modified xsi:type="dcterms:W3CDTF">2020-09-23T16:17:24Z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