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we\OneDrive - University of Arizona\1-Doctoral chapters\chapter - 2 reproductive physiology paper\Mt graham red squirrel breeding program development\physiology data\MGRS insit fecal sample data\"/>
    </mc:Choice>
  </mc:AlternateContent>
  <xr:revisionPtr revIDLastSave="31" documentId="11_7AA8894911DB6FC118B66AC63D7E473079C0323E" xr6:coauthVersionLast="41" xr6:coauthVersionMax="41" xr10:uidLastSave="{A930F1F2-15B6-4FCD-B252-A4378ECF411D}"/>
  <bookViews>
    <workbookView xWindow="-120" yWindow="-120" windowWidth="20730" windowHeight="11160" firstSheet="3" activeTab="3" xr2:uid="{00000000-000D-0000-FFFF-FFFF00000000}"/>
  </bookViews>
  <sheets>
    <sheet name="Labels" sheetId="4" r:id="rId1"/>
    <sheet name="Sheet1" sheetId="9" r:id="rId2"/>
    <sheet name="EIA results" sheetId="2" r:id="rId3"/>
    <sheet name="Bar graph in ngg" sheetId="15" r:id="rId4"/>
    <sheet name="pregnancy graph" sheetId="13" r:id="rId5"/>
    <sheet name="preg graph to day70" sheetId="14" r:id="rId6"/>
    <sheet name="Data analysis" sheetId="6" r:id="rId7"/>
    <sheet name="Sheet5" sheetId="5" r:id="rId8"/>
    <sheet name="Sheet3" sheetId="3" r:id="rId9"/>
    <sheet name="corrected graph" sheetId="1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7" i="2" l="1"/>
  <c r="AF17" i="2" l="1"/>
  <c r="AU5" i="6" l="1"/>
  <c r="AD3" i="6" l="1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D70" i="6" s="1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AD91" i="6" s="1"/>
  <c r="AD92" i="6" s="1"/>
  <c r="AD93" i="6" s="1"/>
  <c r="AD94" i="6" s="1"/>
  <c r="AD95" i="6" s="1"/>
  <c r="AD96" i="6" s="1"/>
  <c r="AD97" i="6" s="1"/>
  <c r="AD98" i="6" s="1"/>
  <c r="AD99" i="6" s="1"/>
  <c r="AD100" i="6" s="1"/>
  <c r="AD101" i="6" s="1"/>
  <c r="AD102" i="6" s="1"/>
  <c r="AD103" i="6" s="1"/>
  <c r="AD104" i="6" s="1"/>
  <c r="AD105" i="6" s="1"/>
  <c r="AD106" i="6" s="1"/>
  <c r="AD107" i="6" s="1"/>
  <c r="AD108" i="6" s="1"/>
  <c r="AD109" i="6" s="1"/>
  <c r="AD110" i="6" s="1"/>
  <c r="AD111" i="6" s="1"/>
  <c r="AD112" i="6" s="1"/>
  <c r="AD113" i="6" s="1"/>
  <c r="AD114" i="6" s="1"/>
  <c r="AD115" i="6" s="1"/>
  <c r="AD116" i="6" s="1"/>
  <c r="AD117" i="6" s="1"/>
  <c r="AD118" i="6" s="1"/>
  <c r="AD119" i="6" s="1"/>
  <c r="AD120" i="6" s="1"/>
  <c r="AD121" i="6" s="1"/>
  <c r="AD122" i="6" s="1"/>
  <c r="AD123" i="6" s="1"/>
  <c r="AD124" i="6" s="1"/>
  <c r="AD125" i="6" s="1"/>
  <c r="AD126" i="6" s="1"/>
  <c r="AD127" i="6" s="1"/>
  <c r="AD128" i="6" s="1"/>
  <c r="AD129" i="6" s="1"/>
  <c r="AD130" i="6" s="1"/>
  <c r="AG17" i="2" l="1"/>
  <c r="AP142" i="6" l="1"/>
  <c r="AP141" i="6"/>
  <c r="AP140" i="6"/>
  <c r="AE197" i="2" l="1"/>
  <c r="AF197" i="2" s="1"/>
  <c r="AG197" i="2" s="1"/>
  <c r="AE178" i="2"/>
  <c r="AF178" i="2" s="1"/>
  <c r="AG178" i="2" s="1"/>
  <c r="AE172" i="2"/>
  <c r="AF172" i="2" s="1"/>
  <c r="AG172" i="2" s="1"/>
  <c r="AE254" i="2"/>
  <c r="AF254" i="2" s="1"/>
  <c r="AG254" i="2" s="1"/>
  <c r="AE224" i="2"/>
  <c r="AF224" i="2" s="1"/>
  <c r="AG224" i="2" s="1"/>
  <c r="AE211" i="2"/>
  <c r="AF211" i="2" s="1"/>
  <c r="AG211" i="2" s="1"/>
  <c r="AE158" i="2"/>
  <c r="AF158" i="2" s="1"/>
  <c r="AG158" i="2" s="1"/>
  <c r="AE155" i="2"/>
  <c r="AF155" i="2" s="1"/>
  <c r="AG155" i="2" s="1"/>
  <c r="AE136" i="2"/>
  <c r="AF136" i="2" s="1"/>
  <c r="AG136" i="2" s="1"/>
  <c r="AE134" i="2"/>
  <c r="AF134" i="2" s="1"/>
  <c r="AG134" i="2" s="1"/>
  <c r="AE129" i="2"/>
  <c r="AF129" i="2" s="1"/>
  <c r="AG129" i="2" s="1"/>
  <c r="AE118" i="2"/>
  <c r="AF118" i="2" s="1"/>
  <c r="AG118" i="2" s="1"/>
  <c r="AE113" i="2"/>
  <c r="AF113" i="2" s="1"/>
  <c r="AG113" i="2" s="1"/>
  <c r="AE110" i="2"/>
  <c r="AF110" i="2" s="1"/>
  <c r="AG110" i="2" s="1"/>
  <c r="AE109" i="2"/>
  <c r="AF109" i="2" s="1"/>
  <c r="AG109" i="2" s="1"/>
  <c r="AE89" i="2"/>
  <c r="AF89" i="2" s="1"/>
  <c r="AG89" i="2" s="1"/>
  <c r="AE84" i="2"/>
  <c r="AF84" i="2" s="1"/>
  <c r="AG84" i="2" s="1"/>
  <c r="AE63" i="2"/>
  <c r="AF63" i="2" s="1"/>
  <c r="AG63" i="2" s="1"/>
  <c r="AE62" i="2"/>
  <c r="AF62" i="2" s="1"/>
  <c r="AG62" i="2" s="1"/>
  <c r="AE31" i="2"/>
  <c r="AF31" i="2" s="1"/>
  <c r="AG31" i="2" s="1"/>
  <c r="AE30" i="2"/>
  <c r="AF30" i="2" s="1"/>
  <c r="AG30" i="2" s="1"/>
  <c r="AE29" i="2"/>
  <c r="AF29" i="2" s="1"/>
  <c r="AG29" i="2" s="1"/>
  <c r="AE28" i="2"/>
  <c r="AF28" i="2" s="1"/>
  <c r="AG28" i="2" s="1"/>
  <c r="AE25" i="2"/>
  <c r="AF25" i="2" s="1"/>
  <c r="AG25" i="2" s="1"/>
  <c r="AE24" i="2"/>
  <c r="AF24" i="2" s="1"/>
  <c r="AG24" i="2" s="1"/>
  <c r="AE23" i="2"/>
  <c r="AF23" i="2" s="1"/>
  <c r="AG23" i="2" s="1"/>
  <c r="AE20" i="2"/>
  <c r="AF20" i="2" s="1"/>
  <c r="AG20" i="2" s="1"/>
  <c r="AE19" i="2"/>
  <c r="AF19" i="2" s="1"/>
  <c r="AG19" i="2" s="1"/>
  <c r="AE18" i="2"/>
  <c r="AF18" i="2" s="1"/>
  <c r="AG18" i="2" s="1"/>
  <c r="AE207" i="2"/>
  <c r="AF207" i="2" s="1"/>
  <c r="AG207" i="2" s="1"/>
  <c r="AE201" i="2"/>
  <c r="AF201" i="2" s="1"/>
  <c r="AG201" i="2" s="1"/>
  <c r="AE256" i="2"/>
  <c r="AF256" i="2" s="1"/>
  <c r="AG256" i="2" s="1"/>
  <c r="AE243" i="2"/>
  <c r="AF243" i="2" s="1"/>
  <c r="AG243" i="2" s="1"/>
  <c r="AE242" i="2"/>
  <c r="AF242" i="2" s="1"/>
  <c r="AG242" i="2" s="1"/>
  <c r="AE235" i="2"/>
  <c r="AF235" i="2" s="1"/>
  <c r="AG235" i="2" s="1"/>
  <c r="AE230" i="2"/>
  <c r="AF230" i="2" s="1"/>
  <c r="AG230" i="2" s="1"/>
  <c r="AE216" i="2"/>
  <c r="AF216" i="2" s="1"/>
  <c r="AG216" i="2" s="1"/>
  <c r="AE212" i="2"/>
  <c r="AF212" i="2" s="1"/>
  <c r="AG212" i="2" s="1"/>
  <c r="AE210" i="2"/>
  <c r="AF210" i="2" s="1"/>
  <c r="AG210" i="2" s="1"/>
  <c r="AE209" i="2"/>
  <c r="AF209" i="2" s="1"/>
  <c r="AG209" i="2" s="1"/>
  <c r="AE198" i="2"/>
  <c r="AF198" i="2" s="1"/>
  <c r="AG198" i="2" s="1"/>
  <c r="AE188" i="2"/>
  <c r="AF188" i="2" s="1"/>
  <c r="AG188" i="2" s="1"/>
  <c r="AE163" i="2"/>
  <c r="AF163" i="2" s="1"/>
  <c r="AG163" i="2" s="1"/>
  <c r="AE160" i="2"/>
  <c r="AF160" i="2" s="1"/>
  <c r="AG160" i="2" s="1"/>
  <c r="AE128" i="2"/>
  <c r="AF128" i="2" s="1"/>
  <c r="AG128" i="2" s="1"/>
  <c r="AE119" i="2"/>
  <c r="AF119" i="2" s="1"/>
  <c r="AG119" i="2" s="1"/>
  <c r="AE108" i="2"/>
  <c r="AF108" i="2" s="1"/>
  <c r="AG108" i="2" s="1"/>
  <c r="AE99" i="2"/>
  <c r="AF99" i="2" s="1"/>
  <c r="AG99" i="2" s="1"/>
  <c r="AE94" i="2"/>
  <c r="AF94" i="2" s="1"/>
  <c r="AG94" i="2" s="1"/>
  <c r="AE81" i="2"/>
  <c r="AF81" i="2" s="1"/>
  <c r="AG81" i="2" s="1"/>
  <c r="AE79" i="2"/>
  <c r="AF79" i="2" s="1"/>
  <c r="AG79" i="2" s="1"/>
  <c r="AE75" i="2"/>
  <c r="AF75" i="2" s="1"/>
  <c r="AG75" i="2" s="1"/>
  <c r="AE74" i="2"/>
  <c r="AF74" i="2" s="1"/>
  <c r="AG74" i="2" s="1"/>
  <c r="AE64" i="2"/>
  <c r="AF64" i="2" s="1"/>
  <c r="AG64" i="2" s="1"/>
  <c r="AE61" i="2"/>
  <c r="AF61" i="2" s="1"/>
  <c r="AG61" i="2" s="1"/>
  <c r="AE27" i="2"/>
  <c r="AF27" i="2" s="1"/>
  <c r="AG27" i="2" s="1"/>
  <c r="AE26" i="2"/>
  <c r="AF26" i="2" s="1"/>
  <c r="AG26" i="2" s="1"/>
  <c r="AE22" i="2"/>
  <c r="AF22" i="2" s="1"/>
  <c r="AG22" i="2" s="1"/>
  <c r="AE21" i="2"/>
  <c r="AF21" i="2" s="1"/>
  <c r="AG2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Fowler</author>
  </authors>
  <commentList>
    <comment ref="N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Days 1-35=pregnant
Days 36+ = lactating</t>
        </r>
      </text>
    </comment>
  </commentList>
</comments>
</file>

<file path=xl/sharedStrings.xml><?xml version="1.0" encoding="utf-8"?>
<sst xmlns="http://schemas.openxmlformats.org/spreadsheetml/2006/main" count="5609" uniqueCount="541">
  <si>
    <t>LPZ Sample #</t>
  </si>
  <si>
    <t>%Binding</t>
  </si>
  <si>
    <t>Cortisol (pg/well)</t>
  </si>
  <si>
    <t>Dilution</t>
  </si>
  <si>
    <t>CF</t>
  </si>
  <si>
    <t>Cort (pg/g feces)</t>
  </si>
  <si>
    <t>Cort (ng/g feces)</t>
  </si>
  <si>
    <t>Assay Date</t>
  </si>
  <si>
    <t>P4 (pg/well)</t>
  </si>
  <si>
    <t>P4 (pg/g feces)</t>
  </si>
  <si>
    <t>P4 (ng/g feces)</t>
  </si>
  <si>
    <t>E2 (pg/well)</t>
  </si>
  <si>
    <t>E2 (pg/g feces)</t>
  </si>
  <si>
    <t>E2 (ng/g feces)</t>
  </si>
  <si>
    <t>DATE</t>
  </si>
  <si>
    <t>SEX</t>
  </si>
  <si>
    <t>SampleNo</t>
  </si>
  <si>
    <t>PoopTime</t>
  </si>
  <si>
    <t>JulTrapDate</t>
  </si>
  <si>
    <t>EstConceptionDate</t>
  </si>
  <si>
    <t>ReproDay</t>
  </si>
  <si>
    <t>Food</t>
  </si>
  <si>
    <t>SU</t>
  </si>
  <si>
    <t>N</t>
  </si>
  <si>
    <t>AG</t>
  </si>
  <si>
    <t>Y</t>
  </si>
  <si>
    <t>KL</t>
  </si>
  <si>
    <t xml:space="preserve"> 1-07</t>
  </si>
  <si>
    <t xml:space="preserve"> 10-06</t>
  </si>
  <si>
    <t xml:space="preserve"> 10-07</t>
  </si>
  <si>
    <t xml:space="preserve"> 11-07</t>
  </si>
  <si>
    <t xml:space="preserve"> 12-06</t>
  </si>
  <si>
    <t xml:space="preserve"> 12-07</t>
  </si>
  <si>
    <t xml:space="preserve"> 13-07</t>
  </si>
  <si>
    <t xml:space="preserve"> 14-07</t>
  </si>
  <si>
    <t xml:space="preserve"> 15-06</t>
  </si>
  <si>
    <t xml:space="preserve"> 15-07</t>
  </si>
  <si>
    <t xml:space="preserve"> 16-07</t>
  </si>
  <si>
    <t xml:space="preserve"> 17-07</t>
  </si>
  <si>
    <t xml:space="preserve"> 18-07</t>
  </si>
  <si>
    <t xml:space="preserve"> 19-07</t>
  </si>
  <si>
    <t xml:space="preserve"> 2-06</t>
  </si>
  <si>
    <t xml:space="preserve"> 2-07</t>
  </si>
  <si>
    <t xml:space="preserve"> 20-07</t>
  </si>
  <si>
    <t xml:space="preserve"> 3-07</t>
  </si>
  <si>
    <t xml:space="preserve"> 4-07</t>
  </si>
  <si>
    <t xml:space="preserve"> 5-07</t>
  </si>
  <si>
    <t xml:space="preserve"> 6-07</t>
  </si>
  <si>
    <t xml:space="preserve"> 7-06</t>
  </si>
  <si>
    <t xml:space="preserve"> 7-07</t>
  </si>
  <si>
    <t xml:space="preserve"> 8-06</t>
  </si>
  <si>
    <t>JO</t>
  </si>
  <si>
    <t>129-07</t>
  </si>
  <si>
    <t>142-07</t>
  </si>
  <si>
    <t>22-07</t>
  </si>
  <si>
    <t>23-07</t>
  </si>
  <si>
    <t>24-07</t>
  </si>
  <si>
    <t>25-07</t>
  </si>
  <si>
    <t>26-07</t>
  </si>
  <si>
    <t>27-07</t>
  </si>
  <si>
    <t>29-07</t>
  </si>
  <si>
    <t>30-07</t>
  </si>
  <si>
    <t>31-07</t>
  </si>
  <si>
    <t>32-07</t>
  </si>
  <si>
    <t>33-07</t>
  </si>
  <si>
    <t>34-07</t>
  </si>
  <si>
    <t>35-07</t>
  </si>
  <si>
    <t>36-07</t>
  </si>
  <si>
    <t>37-07</t>
  </si>
  <si>
    <t>38-07</t>
  </si>
  <si>
    <t>39-07</t>
  </si>
  <si>
    <t>40-07</t>
  </si>
  <si>
    <t>41-07</t>
  </si>
  <si>
    <t>42-07</t>
  </si>
  <si>
    <t>43-07</t>
  </si>
  <si>
    <t>44-07</t>
  </si>
  <si>
    <t>45-07</t>
  </si>
  <si>
    <t>46-07</t>
  </si>
  <si>
    <t>47-07</t>
  </si>
  <si>
    <t>48-07</t>
  </si>
  <si>
    <t>49-07</t>
  </si>
  <si>
    <t>50-07</t>
  </si>
  <si>
    <t>51-07</t>
  </si>
  <si>
    <t>52-07</t>
  </si>
  <si>
    <t>53-07</t>
  </si>
  <si>
    <t>54-07</t>
  </si>
  <si>
    <t>55-07</t>
  </si>
  <si>
    <t>56-07</t>
  </si>
  <si>
    <t>57-07</t>
  </si>
  <si>
    <t>62-07</t>
  </si>
  <si>
    <t>63-07</t>
  </si>
  <si>
    <t>64-07</t>
  </si>
  <si>
    <t>65-07</t>
  </si>
  <si>
    <t>66-07</t>
  </si>
  <si>
    <t>67-07</t>
  </si>
  <si>
    <t>68-07</t>
  </si>
  <si>
    <t>69-07</t>
  </si>
  <si>
    <t>70-07</t>
  </si>
  <si>
    <t>P0003</t>
  </si>
  <si>
    <t>P0013</t>
  </si>
  <si>
    <t>P0022</t>
  </si>
  <si>
    <t>P0024</t>
  </si>
  <si>
    <t>P0027</t>
  </si>
  <si>
    <t>P0035</t>
  </si>
  <si>
    <t>P0040</t>
  </si>
  <si>
    <t>P0047</t>
  </si>
  <si>
    <t>P0057</t>
  </si>
  <si>
    <t>P0067</t>
  </si>
  <si>
    <t>P0073</t>
  </si>
  <si>
    <t>P0097</t>
  </si>
  <si>
    <t>P0098</t>
  </si>
  <si>
    <t>P0101</t>
  </si>
  <si>
    <t>P0103</t>
  </si>
  <si>
    <t>P0109</t>
  </si>
  <si>
    <t>P0110</t>
  </si>
  <si>
    <t>P0114</t>
  </si>
  <si>
    <t>P0148</t>
  </si>
  <si>
    <t>P0149</t>
  </si>
  <si>
    <t>P0159</t>
  </si>
  <si>
    <t>P0183</t>
  </si>
  <si>
    <t>P0197</t>
  </si>
  <si>
    <t>P0200</t>
  </si>
  <si>
    <t>P0203</t>
  </si>
  <si>
    <t>P0218</t>
  </si>
  <si>
    <t>P0256</t>
  </si>
  <si>
    <t>P0257</t>
  </si>
  <si>
    <t>P0260</t>
  </si>
  <si>
    <t>P0304</t>
  </si>
  <si>
    <t>P0332</t>
  </si>
  <si>
    <t>P0589</t>
  </si>
  <si>
    <t>P0590</t>
  </si>
  <si>
    <t>P0596</t>
  </si>
  <si>
    <t>P0598</t>
  </si>
  <si>
    <t>P0602</t>
  </si>
  <si>
    <t>P0610</t>
  </si>
  <si>
    <t>P0613</t>
  </si>
  <si>
    <t>P0621</t>
  </si>
  <si>
    <t>P0643</t>
  </si>
  <si>
    <t>P0646</t>
  </si>
  <si>
    <t>P0654</t>
  </si>
  <si>
    <t>P0659</t>
  </si>
  <si>
    <t>P0666</t>
  </si>
  <si>
    <t>P0673</t>
  </si>
  <si>
    <t>P0681</t>
  </si>
  <si>
    <t>P0687</t>
  </si>
  <si>
    <t>P0691</t>
  </si>
  <si>
    <t>P0712</t>
  </si>
  <si>
    <t>P0725</t>
  </si>
  <si>
    <t>P0762</t>
  </si>
  <si>
    <t>P0820</t>
  </si>
  <si>
    <t>P0834</t>
  </si>
  <si>
    <t>P0847</t>
  </si>
  <si>
    <t>P0878</t>
  </si>
  <si>
    <t>P0880</t>
  </si>
  <si>
    <t>P0894</t>
  </si>
  <si>
    <t>P0914</t>
  </si>
  <si>
    <t>P0921</t>
  </si>
  <si>
    <t>P0926</t>
  </si>
  <si>
    <t>P0931</t>
  </si>
  <si>
    <t>P0935</t>
  </si>
  <si>
    <t>P0940</t>
  </si>
  <si>
    <t>P0944</t>
  </si>
  <si>
    <t>P0958</t>
  </si>
  <si>
    <t>P0960</t>
  </si>
  <si>
    <t>P0967</t>
  </si>
  <si>
    <t>P0980</t>
  </si>
  <si>
    <t>P1004</t>
  </si>
  <si>
    <t>P1016</t>
  </si>
  <si>
    <t>P1017</t>
  </si>
  <si>
    <t>P1028</t>
  </si>
  <si>
    <t>P1029</t>
  </si>
  <si>
    <t>P1056</t>
  </si>
  <si>
    <t>P1073</t>
  </si>
  <si>
    <t>P1075</t>
  </si>
  <si>
    <t>P1077</t>
  </si>
  <si>
    <t>P1086</t>
  </si>
  <si>
    <t>P1097</t>
  </si>
  <si>
    <t>P1098</t>
  </si>
  <si>
    <t>P1121</t>
  </si>
  <si>
    <t>P1143</t>
  </si>
  <si>
    <t>P1149</t>
  </si>
  <si>
    <t>P1157</t>
  </si>
  <si>
    <t>P1202</t>
  </si>
  <si>
    <t>P1206</t>
  </si>
  <si>
    <t>P1227</t>
  </si>
  <si>
    <t>P1240</t>
  </si>
  <si>
    <t>P1241</t>
  </si>
  <si>
    <t>P1243</t>
  </si>
  <si>
    <t>P1256</t>
  </si>
  <si>
    <t>P1266</t>
  </si>
  <si>
    <t>P1273</t>
  </si>
  <si>
    <t>P1281</t>
  </si>
  <si>
    <t>P1282</t>
  </si>
  <si>
    <t>P1285</t>
  </si>
  <si>
    <t>P1297</t>
  </si>
  <si>
    <t>P1303</t>
  </si>
  <si>
    <t>P1310</t>
  </si>
  <si>
    <t>P1326</t>
  </si>
  <si>
    <t>P1328</t>
  </si>
  <si>
    <t>P1329</t>
  </si>
  <si>
    <t>P1330</t>
  </si>
  <si>
    <t>P1335</t>
  </si>
  <si>
    <t>P1353</t>
  </si>
  <si>
    <t>P1365</t>
  </si>
  <si>
    <t>P1370</t>
  </si>
  <si>
    <t>P1371</t>
  </si>
  <si>
    <t>P1378</t>
  </si>
  <si>
    <t>P1380</t>
  </si>
  <si>
    <t>P1382</t>
  </si>
  <si>
    <t>P1389</t>
  </si>
  <si>
    <t>P1392</t>
  </si>
  <si>
    <t>P1394</t>
  </si>
  <si>
    <t>P1395</t>
  </si>
  <si>
    <t>P1397</t>
  </si>
  <si>
    <t>P1400</t>
  </si>
  <si>
    <t>P1402</t>
  </si>
  <si>
    <t>P1412</t>
  </si>
  <si>
    <t>P1421</t>
  </si>
  <si>
    <t>P1425</t>
  </si>
  <si>
    <t>P1435</t>
  </si>
  <si>
    <t>P1452</t>
  </si>
  <si>
    <t>P1470</t>
  </si>
  <si>
    <t>P1474</t>
  </si>
  <si>
    <t>P1477</t>
  </si>
  <si>
    <t>P1480</t>
  </si>
  <si>
    <t>P1483</t>
  </si>
  <si>
    <t>P1486</t>
  </si>
  <si>
    <t>P1521</t>
  </si>
  <si>
    <t>P1533</t>
  </si>
  <si>
    <t>P1539</t>
  </si>
  <si>
    <t>P1540</t>
  </si>
  <si>
    <t>P1546</t>
  </si>
  <si>
    <t>P1578</t>
  </si>
  <si>
    <t>P1579</t>
  </si>
  <si>
    <t>P1585</t>
  </si>
  <si>
    <t>P1586</t>
  </si>
  <si>
    <t>P1588</t>
  </si>
  <si>
    <t>P1601</t>
  </si>
  <si>
    <t>P1616</t>
  </si>
  <si>
    <t>P1621</t>
  </si>
  <si>
    <t>P1623</t>
  </si>
  <si>
    <t>P1665</t>
  </si>
  <si>
    <t>P1672</t>
  </si>
  <si>
    <t>P1675</t>
  </si>
  <si>
    <t>P1676</t>
  </si>
  <si>
    <t>P1686</t>
  </si>
  <si>
    <t>P1704</t>
  </si>
  <si>
    <t>P1714</t>
  </si>
  <si>
    <t>P1737</t>
  </si>
  <si>
    <t>P1742</t>
  </si>
  <si>
    <t>P1758</t>
  </si>
  <si>
    <t>P1770</t>
  </si>
  <si>
    <t>P1776</t>
  </si>
  <si>
    <t>P1780</t>
  </si>
  <si>
    <t>P1787</t>
  </si>
  <si>
    <t>P1788</t>
  </si>
  <si>
    <t>P1796</t>
  </si>
  <si>
    <t>P1803</t>
  </si>
  <si>
    <t>P1815</t>
  </si>
  <si>
    <t>P1821</t>
  </si>
  <si>
    <t>P1825</t>
  </si>
  <si>
    <t>P1910</t>
  </si>
  <si>
    <t>P1936</t>
  </si>
  <si>
    <t>P1974</t>
  </si>
  <si>
    <t>P1984</t>
  </si>
  <si>
    <t>P2010</t>
  </si>
  <si>
    <t>P2098</t>
  </si>
  <si>
    <t>P2928</t>
  </si>
  <si>
    <t>P2972</t>
  </si>
  <si>
    <t>P3021</t>
  </si>
  <si>
    <t>P3022</t>
  </si>
  <si>
    <t>P3034</t>
  </si>
  <si>
    <t>P3035</t>
  </si>
  <si>
    <t>P3060</t>
  </si>
  <si>
    <t>P3061</t>
  </si>
  <si>
    <t>P3100</t>
  </si>
  <si>
    <t>P3139</t>
  </si>
  <si>
    <t>P3141</t>
  </si>
  <si>
    <t>P3163</t>
  </si>
  <si>
    <t>P3186</t>
  </si>
  <si>
    <t>LPZ Animal ID</t>
  </si>
  <si>
    <t>RS32</t>
  </si>
  <si>
    <t>Grid2</t>
  </si>
  <si>
    <t xml:space="preserve"> 1-06</t>
  </si>
  <si>
    <t>P0069</t>
  </si>
  <si>
    <t>P0255</t>
  </si>
  <si>
    <t>P0917</t>
  </si>
  <si>
    <t>Year</t>
  </si>
  <si>
    <t>TagLft</t>
  </si>
  <si>
    <t>TagRt</t>
  </si>
  <si>
    <t>D5816</t>
  </si>
  <si>
    <t>D5817</t>
  </si>
  <si>
    <t>D6258</t>
  </si>
  <si>
    <t>D6259</t>
  </si>
  <si>
    <t>D6707</t>
  </si>
  <si>
    <t>D6708</t>
  </si>
  <si>
    <t>D6889</t>
  </si>
  <si>
    <t>D6890</t>
  </si>
  <si>
    <t>D6980</t>
  </si>
  <si>
    <t>D6981</t>
  </si>
  <si>
    <t>D8217</t>
  </si>
  <si>
    <t>D8218</t>
  </si>
  <si>
    <t>D8279</t>
  </si>
  <si>
    <t>D8280</t>
  </si>
  <si>
    <t>D8201</t>
  </si>
  <si>
    <t>D8202</t>
  </si>
  <si>
    <t>D9987</t>
  </si>
  <si>
    <t>D9988</t>
  </si>
  <si>
    <t>D8207</t>
  </si>
  <si>
    <t>D8208</t>
  </si>
  <si>
    <t>D8219</t>
  </si>
  <si>
    <t>D8220</t>
  </si>
  <si>
    <t>D8618</t>
  </si>
  <si>
    <t>D6844</t>
  </si>
  <si>
    <t>D9985</t>
  </si>
  <si>
    <t>D9986</t>
  </si>
  <si>
    <t>D6665</t>
  </si>
  <si>
    <t>D6666</t>
  </si>
  <si>
    <t>F1963</t>
  </si>
  <si>
    <t>D6520</t>
  </si>
  <si>
    <t>D7976</t>
  </si>
  <si>
    <t>D7977</t>
  </si>
  <si>
    <t>D7336</t>
  </si>
  <si>
    <t>D7337</t>
  </si>
  <si>
    <t>D6790</t>
  </si>
  <si>
    <t>D8426</t>
  </si>
  <si>
    <t>D9989</t>
  </si>
  <si>
    <t>D9990</t>
  </si>
  <si>
    <t>D6499</t>
  </si>
  <si>
    <t>D8600</t>
  </si>
  <si>
    <t>D7872</t>
  </si>
  <si>
    <t>D7868</t>
  </si>
  <si>
    <t>D8477</t>
  </si>
  <si>
    <t>D8478</t>
  </si>
  <si>
    <t>D8909</t>
  </si>
  <si>
    <t>D8910</t>
  </si>
  <si>
    <t>D9224</t>
  </si>
  <si>
    <t>D9225</t>
  </si>
  <si>
    <t>F0787</t>
  </si>
  <si>
    <t>F0788</t>
  </si>
  <si>
    <t>F0807</t>
  </si>
  <si>
    <t>F0806</t>
  </si>
  <si>
    <t>D6829</t>
  </si>
  <si>
    <t>D7044</t>
  </si>
  <si>
    <t>F0533</t>
  </si>
  <si>
    <t>F0534</t>
  </si>
  <si>
    <t>D9831</t>
  </si>
  <si>
    <t>D9832</t>
  </si>
  <si>
    <t>D8428</t>
  </si>
  <si>
    <t>D6795</t>
  </si>
  <si>
    <t>D5389</t>
  </si>
  <si>
    <t>D5390</t>
  </si>
  <si>
    <t>D5305</t>
  </si>
  <si>
    <t>D7551</t>
  </si>
  <si>
    <t>F0369</t>
  </si>
  <si>
    <t>F0370</t>
  </si>
  <si>
    <t>D9797</t>
  </si>
  <si>
    <t>D9356</t>
  </si>
  <si>
    <t>D3084</t>
  </si>
  <si>
    <t>D3085</t>
  </si>
  <si>
    <t>D6272</t>
  </si>
  <si>
    <t>D6273</t>
  </si>
  <si>
    <t>D4892</t>
  </si>
  <si>
    <t>D4893</t>
  </si>
  <si>
    <t>F0916</t>
  </si>
  <si>
    <t>F0917</t>
  </si>
  <si>
    <t>F0226</t>
  </si>
  <si>
    <t>F0227</t>
  </si>
  <si>
    <t>D9011</t>
  </si>
  <si>
    <t>D4947</t>
  </si>
  <si>
    <t>D9359</t>
  </si>
  <si>
    <t>D9360</t>
  </si>
  <si>
    <t>F0829</t>
  </si>
  <si>
    <t>F0830</t>
  </si>
  <si>
    <t>D8745</t>
  </si>
  <si>
    <t>D8746</t>
  </si>
  <si>
    <t>D3090</t>
  </si>
  <si>
    <t>D3091</t>
  </si>
  <si>
    <t>F2820</t>
  </si>
  <si>
    <t>F2999</t>
  </si>
  <si>
    <t>J2461</t>
  </si>
  <si>
    <t>J2462</t>
  </si>
  <si>
    <t>D6201</t>
  </si>
  <si>
    <t>D4463</t>
  </si>
  <si>
    <t>D7685</t>
  </si>
  <si>
    <t>D7686</t>
  </si>
  <si>
    <t>D8907</t>
  </si>
  <si>
    <t>D8908</t>
  </si>
  <si>
    <t>D6233</t>
  </si>
  <si>
    <t>D6232</t>
  </si>
  <si>
    <t>D9180</t>
  </si>
  <si>
    <t>D9181</t>
  </si>
  <si>
    <t>D7163</t>
  </si>
  <si>
    <t>D7164</t>
  </si>
  <si>
    <t>D7212</t>
  </si>
  <si>
    <t>D7215</t>
  </si>
  <si>
    <t>D9967</t>
  </si>
  <si>
    <t>D9968</t>
  </si>
  <si>
    <t>J2412</t>
  </si>
  <si>
    <t>F2668</t>
  </si>
  <si>
    <t>D7637</t>
  </si>
  <si>
    <t>D7638</t>
  </si>
  <si>
    <t>D8848</t>
  </si>
  <si>
    <t>D9285</t>
  </si>
  <si>
    <t>F2099</t>
  </si>
  <si>
    <t>D7227</t>
  </si>
  <si>
    <t>D3877</t>
  </si>
  <si>
    <t>F0225</t>
  </si>
  <si>
    <t>F0361</t>
  </si>
  <si>
    <t>F0937</t>
  </si>
  <si>
    <t>D6657</t>
  </si>
  <si>
    <t>D6658</t>
  </si>
  <si>
    <t>F0878</t>
  </si>
  <si>
    <t>F0879</t>
  </si>
  <si>
    <t>F0868</t>
  </si>
  <si>
    <t>F0869</t>
  </si>
  <si>
    <t>F2679</t>
  </si>
  <si>
    <t>F0100</t>
  </si>
  <si>
    <t>D9144</t>
  </si>
  <si>
    <t>D9143</t>
  </si>
  <si>
    <t>J2622</t>
  </si>
  <si>
    <t>J2620</t>
  </si>
  <si>
    <t>F2636</t>
  </si>
  <si>
    <t>J2133</t>
  </si>
  <si>
    <t>F0867</t>
  </si>
  <si>
    <t>D7854</t>
  </si>
  <si>
    <t>D9361</t>
  </si>
  <si>
    <t>D8585</t>
  </si>
  <si>
    <t>D9133</t>
  </si>
  <si>
    <t>F2846</t>
  </si>
  <si>
    <t>F0877</t>
  </si>
  <si>
    <t>D7806</t>
  </si>
  <si>
    <t>D7807</t>
  </si>
  <si>
    <t>D7816</t>
  </si>
  <si>
    <t>D7817</t>
  </si>
  <si>
    <t>D7952</t>
  </si>
  <si>
    <t>F2104</t>
  </si>
  <si>
    <t>21-07</t>
  </si>
  <si>
    <t>two samples listed for P0183, but neither match these tag numbers</t>
  </si>
  <si>
    <t>master list doesn't match tag numbers</t>
  </si>
  <si>
    <t>were two P1665 listed, but chose one with matching tag #s</t>
  </si>
  <si>
    <t>ReproStatus</t>
  </si>
  <si>
    <t>12RS</t>
  </si>
  <si>
    <t>13RS</t>
  </si>
  <si>
    <t>14RS</t>
  </si>
  <si>
    <t>15RS</t>
  </si>
  <si>
    <t>16RS</t>
  </si>
  <si>
    <t>17RS</t>
  </si>
  <si>
    <t>18RS</t>
  </si>
  <si>
    <t>19RS</t>
  </si>
  <si>
    <t>20RS</t>
  </si>
  <si>
    <t>29RS</t>
  </si>
  <si>
    <t>5RS</t>
  </si>
  <si>
    <t>3RS</t>
  </si>
  <si>
    <t>9RS</t>
  </si>
  <si>
    <t>10RS</t>
  </si>
  <si>
    <t>11RS</t>
  </si>
  <si>
    <t>23RS</t>
  </si>
  <si>
    <t>27RS</t>
  </si>
  <si>
    <t>30RS</t>
  </si>
  <si>
    <t>2RS</t>
  </si>
  <si>
    <t>31RS</t>
  </si>
  <si>
    <t>7RS</t>
  </si>
  <si>
    <t>4RS</t>
  </si>
  <si>
    <t>1RS</t>
  </si>
  <si>
    <t>8RS</t>
  </si>
  <si>
    <t>6RS</t>
  </si>
  <si>
    <t>21RS</t>
  </si>
  <si>
    <t>22RS</t>
  </si>
  <si>
    <t>24RS</t>
  </si>
  <si>
    <t>26RS</t>
  </si>
  <si>
    <t>25RS</t>
  </si>
  <si>
    <t>33RS</t>
  </si>
  <si>
    <t>63RS</t>
  </si>
  <si>
    <t>38RS</t>
  </si>
  <si>
    <t>40RS</t>
  </si>
  <si>
    <t>28RS</t>
  </si>
  <si>
    <t>32RS</t>
  </si>
  <si>
    <t>34RS</t>
  </si>
  <si>
    <t>36RS</t>
  </si>
  <si>
    <t>37RS</t>
  </si>
  <si>
    <t>42RS</t>
  </si>
  <si>
    <t>43RS</t>
  </si>
  <si>
    <t>44RS</t>
  </si>
  <si>
    <t>45RS</t>
  </si>
  <si>
    <t>46RS</t>
  </si>
  <si>
    <t>47RS</t>
  </si>
  <si>
    <t>35RS</t>
  </si>
  <si>
    <t>39RS</t>
  </si>
  <si>
    <t>41RS</t>
  </si>
  <si>
    <t>48RS</t>
  </si>
  <si>
    <t>52RS</t>
  </si>
  <si>
    <t>53RS</t>
  </si>
  <si>
    <t>54RS</t>
  </si>
  <si>
    <t>58RS</t>
  </si>
  <si>
    <t>62RS</t>
  </si>
  <si>
    <t>66RS</t>
  </si>
  <si>
    <t>49RS</t>
  </si>
  <si>
    <t>50RS</t>
  </si>
  <si>
    <t>51RS</t>
  </si>
  <si>
    <t>55RS</t>
  </si>
  <si>
    <t>56RS</t>
  </si>
  <si>
    <t>57RS</t>
  </si>
  <si>
    <t>59RS</t>
  </si>
  <si>
    <t>60RS</t>
  </si>
  <si>
    <t>61RS</t>
  </si>
  <si>
    <t>64RS</t>
  </si>
  <si>
    <t>65RS</t>
  </si>
  <si>
    <t>67RS</t>
  </si>
  <si>
    <t>68RS</t>
  </si>
  <si>
    <t>69RS</t>
  </si>
  <si>
    <t>70RS</t>
  </si>
  <si>
    <t>71RS</t>
  </si>
  <si>
    <t>Pregnant</t>
  </si>
  <si>
    <t>Not Pregnant</t>
  </si>
  <si>
    <t>Lactating</t>
  </si>
  <si>
    <t>Diln</t>
  </si>
  <si>
    <t>"1:50 diln"</t>
  </si>
  <si>
    <t>"1:150 diln"</t>
  </si>
  <si>
    <t>Weight</t>
  </si>
  <si>
    <t>LPZ Notes</t>
  </si>
  <si>
    <t>4ARS</t>
  </si>
  <si>
    <t>E2 diln</t>
  </si>
  <si>
    <t>"1:12 diln"</t>
  </si>
  <si>
    <t>Assay Notes</t>
  </si>
  <si>
    <t>high %B - redo at 1:50</t>
  </si>
  <si>
    <t>high % - remake diln,  redo at 1:50, or lower</t>
  </si>
  <si>
    <t>vial almost empty. Not enough to make "1:12". Not sure why.</t>
  </si>
  <si>
    <t>Prepregnancy</t>
  </si>
  <si>
    <t>1st trimester</t>
  </si>
  <si>
    <t>2nd trimester</t>
  </si>
  <si>
    <t>3rd trimester</t>
  </si>
  <si>
    <t>Mean</t>
  </si>
  <si>
    <t>n</t>
  </si>
  <si>
    <t>std Dev</t>
  </si>
  <si>
    <t>SEM</t>
  </si>
  <si>
    <t>Post-pregnancy</t>
  </si>
  <si>
    <t>P4 (pg/ml feces)</t>
  </si>
  <si>
    <t>Date</t>
  </si>
  <si>
    <t>nc values</t>
  </si>
  <si>
    <t>c-values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</si>
</sst>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0.0000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1" fillId="0" borderId="0" xfId="0" applyFont="1" applyBorder="1"/>
    <xf numFmtId="164" fontId="1" fillId="0" borderId="0" xfId="0" applyNumberFormat="1" applyFont="1" applyBorder="1"/>
    <xf numFmtId="165" fontId="1" fillId="0" borderId="0" xfId="0" applyNumberFormat="1" applyFont="1" applyBorder="1"/>
    <xf numFmtId="0" fontId="1" fillId="2" borderId="1" xfId="0" applyFont="1" applyFill="1" applyBorder="1"/>
    <xf numFmtId="1" fontId="1" fillId="2" borderId="1" xfId="0" applyNumberFormat="1" applyFont="1" applyFill="1" applyBorder="1"/>
    <xf numFmtId="166" fontId="1" fillId="2" borderId="1" xfId="0" applyNumberFormat="1" applyFont="1" applyFill="1" applyBorder="1"/>
    <xf numFmtId="0" fontId="1" fillId="3" borderId="1" xfId="0" applyFont="1" applyFill="1" applyBorder="1"/>
    <xf numFmtId="1" fontId="1" fillId="3" borderId="1" xfId="0" applyNumberFormat="1" applyFont="1" applyFill="1" applyBorder="1"/>
    <xf numFmtId="166" fontId="1" fillId="3" borderId="1" xfId="0" applyNumberFormat="1" applyFont="1" applyFill="1" applyBorder="1"/>
    <xf numFmtId="0" fontId="1" fillId="4" borderId="1" xfId="0" applyFont="1" applyFill="1" applyBorder="1"/>
    <xf numFmtId="1" fontId="1" fillId="4" borderId="1" xfId="0" applyNumberFormat="1" applyFont="1" applyFill="1" applyBorder="1"/>
    <xf numFmtId="0" fontId="0" fillId="2" borderId="1" xfId="0" applyFill="1" applyBorder="1"/>
    <xf numFmtId="0" fontId="0" fillId="2" borderId="0" xfId="0" applyFill="1"/>
    <xf numFmtId="14" fontId="0" fillId="0" borderId="0" xfId="0" applyNumberFormat="1"/>
    <xf numFmtId="0" fontId="3" fillId="0" borderId="0" xfId="1" applyFont="1"/>
    <xf numFmtId="0" fontId="3" fillId="0" borderId="0" xfId="1" applyFont="1"/>
    <xf numFmtId="0" fontId="3" fillId="0" borderId="0" xfId="1" applyFont="1"/>
    <xf numFmtId="0" fontId="3" fillId="0" borderId="0" xfId="1" applyFont="1"/>
    <xf numFmtId="0" fontId="3" fillId="0" borderId="0" xfId="1" applyFont="1" applyFill="1"/>
    <xf numFmtId="0" fontId="3" fillId="0" borderId="0" xfId="1" applyFont="1" applyFill="1" applyBorder="1"/>
    <xf numFmtId="0" fontId="4" fillId="0" borderId="0" xfId="1" applyFont="1"/>
    <xf numFmtId="0" fontId="1" fillId="0" borderId="0" xfId="0" applyFont="1"/>
    <xf numFmtId="0" fontId="1" fillId="0" borderId="1" xfId="0" applyFont="1" applyBorder="1"/>
    <xf numFmtId="0" fontId="4" fillId="0" borderId="1" xfId="1" applyFont="1" applyBorder="1"/>
    <xf numFmtId="0" fontId="3" fillId="0" borderId="1" xfId="1" applyFont="1" applyBorder="1"/>
    <xf numFmtId="0" fontId="3" fillId="0" borderId="1" xfId="1" applyFont="1" applyFill="1" applyBorder="1"/>
    <xf numFmtId="0" fontId="5" fillId="0" borderId="0" xfId="0" applyFont="1"/>
    <xf numFmtId="0" fontId="0" fillId="0" borderId="2" xfId="0" applyBorder="1"/>
    <xf numFmtId="0" fontId="3" fillId="0" borderId="2" xfId="1" applyFont="1" applyBorder="1"/>
    <xf numFmtId="14" fontId="0" fillId="0" borderId="2" xfId="0" applyNumberFormat="1" applyBorder="1"/>
    <xf numFmtId="0" fontId="5" fillId="0" borderId="2" xfId="0" applyFont="1" applyBorder="1"/>
    <xf numFmtId="0" fontId="0" fillId="2" borderId="2" xfId="0" applyFill="1" applyBorder="1"/>
    <xf numFmtId="14" fontId="5" fillId="0" borderId="0" xfId="0" applyNumberFormat="1" applyFont="1"/>
    <xf numFmtId="0" fontId="0" fillId="0" borderId="0" xfId="0" applyBorder="1"/>
    <xf numFmtId="0" fontId="0" fillId="2" borderId="0" xfId="0" applyFill="1" applyBorder="1"/>
    <xf numFmtId="0" fontId="3" fillId="0" borderId="0" xfId="1" applyFont="1" applyBorder="1"/>
    <xf numFmtId="14" fontId="0" fillId="0" borderId="0" xfId="0" applyNumberFormat="1" applyBorder="1"/>
    <xf numFmtId="0" fontId="5" fillId="0" borderId="0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theme" Target="theme/theme1.xml"/><Relationship Id="rId5" Type="http://schemas.openxmlformats.org/officeDocument/2006/relationships/chartsheet" Target="chartsheets/sheet2.xml"/><Relationship Id="rId10" Type="http://schemas.openxmlformats.org/officeDocument/2006/relationships/worksheet" Target="worksheets/sheet7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squirrel (</a:t>
            </a:r>
            <a:r>
              <a:rPr lang="en-US" i="1"/>
              <a:t>Tamiasciurus hudsonicus</a:t>
            </a:r>
            <a:r>
              <a:rPr lang="en-US"/>
              <a:t>) pregnancy</a:t>
            </a:r>
          </a:p>
        </c:rich>
      </c:tx>
      <c:layout>
        <c:manualLayout>
          <c:xMode val="edge"/>
          <c:yMode val="edge"/>
          <c:x val="0.30201686156427415"/>
          <c:y val="5.251682176091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39829486764695E-2"/>
          <c:y val="7.4898197042188794E-2"/>
          <c:w val="0.90247713164340626"/>
          <c:h val="0.87825606484860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'Data analysis'!$AS$9:$AS$13</c:f>
                <c:numCache>
                  <c:formatCode>General</c:formatCode>
                  <c:ptCount val="5"/>
                  <c:pt idx="0">
                    <c:v>10.501520492716715</c:v>
                  </c:pt>
                  <c:pt idx="1">
                    <c:v>82.026853047691091</c:v>
                  </c:pt>
                  <c:pt idx="2">
                    <c:v>21.65583394345467</c:v>
                  </c:pt>
                  <c:pt idx="3">
                    <c:v>45.197020124327281</c:v>
                  </c:pt>
                  <c:pt idx="4">
                    <c:v>14.257549566468619</c:v>
                  </c:pt>
                </c:numCache>
              </c:numRef>
            </c:plus>
            <c:minus>
              <c:numRef>
                <c:f>'Data analysis'!$AS$9:$AS$13</c:f>
                <c:numCache>
                  <c:formatCode>General</c:formatCode>
                  <c:ptCount val="5"/>
                  <c:pt idx="0">
                    <c:v>10.501520492716715</c:v>
                  </c:pt>
                  <c:pt idx="1">
                    <c:v>82.026853047691091</c:v>
                  </c:pt>
                  <c:pt idx="2">
                    <c:v>21.65583394345467</c:v>
                  </c:pt>
                  <c:pt idx="3">
                    <c:v>45.197020124327281</c:v>
                  </c:pt>
                  <c:pt idx="4">
                    <c:v>14.257549566468619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'Data analysis'!$AQ$23:$AQ$27</c:f>
              <c:numCache>
                <c:formatCode>General</c:formatCode>
                <c:ptCount val="5"/>
              </c:numCache>
            </c:numRef>
          </c:cat>
          <c:val>
            <c:numRef>
              <c:f>'Data analysis'!$AR$9:$AR$13</c:f>
              <c:numCache>
                <c:formatCode>General</c:formatCode>
                <c:ptCount val="5"/>
                <c:pt idx="0">
                  <c:v>102.97939512600759</c:v>
                </c:pt>
                <c:pt idx="1">
                  <c:v>333.64293024242289</c:v>
                </c:pt>
                <c:pt idx="2">
                  <c:v>240.94748655469067</c:v>
                </c:pt>
                <c:pt idx="3">
                  <c:v>410.25587018782238</c:v>
                </c:pt>
                <c:pt idx="4">
                  <c:v>182.59140762585548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4-489C-921B-98BB3F099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194920"/>
        <c:axId val="426195312"/>
      </c:barChart>
      <c:catAx>
        <c:axId val="42619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95312"/>
        <c:crosses val="autoZero"/>
        <c:auto val="1"/>
        <c:lblAlgn val="ctr"/>
        <c:lblOffset val="100"/>
        <c:noMultiLvlLbl val="0"/>
      </c:catAx>
      <c:valAx>
        <c:axId val="426195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Progesterone metabolite (ng/g dry feces)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9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Squirrel Progesterone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162783783072537E-2"/>
          <c:y val="7.4898197042188794E-2"/>
          <c:w val="0.91469159850209536"/>
          <c:h val="0.83206288330145284"/>
        </c:manualLayout>
      </c:layout>
      <c:lineChart>
        <c:grouping val="standard"/>
        <c:varyColors val="0"/>
        <c:ser>
          <c:idx val="1"/>
          <c:order val="0"/>
          <c:tx>
            <c:strRef>
              <c:f>'Data analysis'!$AE$1</c:f>
              <c:strCache>
                <c:ptCount val="1"/>
                <c:pt idx="0">
                  <c:v>12RS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 analysis'!$AD$2:$AD$124</c:f>
              <c:numCache>
                <c:formatCode>General</c:formatCode>
                <c:ptCount val="123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102</c:v>
                </c:pt>
              </c:numCache>
            </c:numRef>
          </c:cat>
          <c:val>
            <c:numRef>
              <c:f>'Data analysis'!$AE$2:$AE$124</c:f>
              <c:numCache>
                <c:formatCode>General</c:formatCode>
                <c:ptCount val="123"/>
                <c:pt idx="1">
                  <c:v>106.30909090909093</c:v>
                </c:pt>
                <c:pt idx="17">
                  <c:v>86.259259259259267</c:v>
                </c:pt>
                <c:pt idx="22">
                  <c:v>539.18181818181824</c:v>
                </c:pt>
                <c:pt idx="35">
                  <c:v>246.84905660377359</c:v>
                </c:pt>
                <c:pt idx="45">
                  <c:v>330.8235294117647</c:v>
                </c:pt>
                <c:pt idx="56">
                  <c:v>244.78846153846155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C-484C-81E7-4056313E2454}"/>
            </c:ext>
          </c:extLst>
        </c:ser>
        <c:ser>
          <c:idx val="2"/>
          <c:order val="1"/>
          <c:tx>
            <c:strRef>
              <c:f>'Data analysis'!$AF$1</c:f>
              <c:strCache>
                <c:ptCount val="1"/>
                <c:pt idx="0">
                  <c:v>18RS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 analysis'!$AD$2:$AD$124</c:f>
              <c:numCache>
                <c:formatCode>General</c:formatCode>
                <c:ptCount val="123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102</c:v>
                </c:pt>
              </c:numCache>
            </c:numRef>
          </c:cat>
          <c:val>
            <c:numRef>
              <c:f>'Data analysis'!$AF$2:$AF$124</c:f>
              <c:numCache>
                <c:formatCode>General</c:formatCode>
                <c:ptCount val="123"/>
                <c:pt idx="49">
                  <c:v>433.63636363636363</c:v>
                </c:pt>
                <c:pt idx="78">
                  <c:v>143.69999999999996</c:v>
                </c:pt>
                <c:pt idx="86">
                  <c:v>187.01818181818183</c:v>
                </c:pt>
                <c:pt idx="91">
                  <c:v>190.69811320754718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C-484C-81E7-4056313E2454}"/>
            </c:ext>
          </c:extLst>
        </c:ser>
        <c:ser>
          <c:idx val="3"/>
          <c:order val="2"/>
          <c:tx>
            <c:strRef>
              <c:f>'Data analysis'!$AG$1</c:f>
              <c:strCache>
                <c:ptCount val="1"/>
                <c:pt idx="0">
                  <c:v>23RS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'Data analysis'!$AD$2:$AD$124</c:f>
              <c:numCache>
                <c:formatCode>General</c:formatCode>
                <c:ptCount val="123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102</c:v>
                </c:pt>
              </c:numCache>
            </c:numRef>
          </c:cat>
          <c:val>
            <c:numRef>
              <c:f>'Data analysis'!$AG$2:$AG$124</c:f>
              <c:numCache>
                <c:formatCode>General</c:formatCode>
                <c:ptCount val="123"/>
                <c:pt idx="15">
                  <c:v>84.145454545454541</c:v>
                </c:pt>
                <c:pt idx="39">
                  <c:v>325.63157894736844</c:v>
                </c:pt>
                <c:pt idx="57">
                  <c:v>310.28301886792451</c:v>
                </c:pt>
                <c:pt idx="91">
                  <c:v>273.30769230769232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C-484C-81E7-4056313E2454}"/>
            </c:ext>
          </c:extLst>
        </c:ser>
        <c:ser>
          <c:idx val="4"/>
          <c:order val="3"/>
          <c:tx>
            <c:strRef>
              <c:f>'Data analysis'!$AH$1</c:f>
              <c:strCache>
                <c:ptCount val="1"/>
                <c:pt idx="0">
                  <c:v>26RS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'Data analysis'!$AD$2:$AD$124</c:f>
              <c:numCache>
                <c:formatCode>General</c:formatCode>
                <c:ptCount val="123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102</c:v>
                </c:pt>
              </c:numCache>
            </c:numRef>
          </c:cat>
          <c:val>
            <c:numRef>
              <c:f>'Data analysis'!$AH$2:$AH$124</c:f>
              <c:numCache>
                <c:formatCode>General</c:formatCode>
                <c:ptCount val="123"/>
                <c:pt idx="21">
                  <c:v>173.66037735849056</c:v>
                </c:pt>
                <c:pt idx="46">
                  <c:v>239.08163265306121</c:v>
                </c:pt>
                <c:pt idx="55">
                  <c:v>703.08</c:v>
                </c:pt>
                <c:pt idx="70">
                  <c:v>220.98214285714283</c:v>
                </c:pt>
                <c:pt idx="81">
                  <c:v>211.92156862745099</c:v>
                </c:pt>
                <c:pt idx="90">
                  <c:v>166.8679245283019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4C-484C-81E7-4056313E2454}"/>
            </c:ext>
          </c:extLst>
        </c:ser>
        <c:ser>
          <c:idx val="5"/>
          <c:order val="4"/>
          <c:tx>
            <c:strRef>
              <c:f>'Data analysis'!$AI$1</c:f>
              <c:strCache>
                <c:ptCount val="1"/>
                <c:pt idx="0">
                  <c:v>31RS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'Data analysis'!$AD$2:$AD$124</c:f>
              <c:numCache>
                <c:formatCode>General</c:formatCode>
                <c:ptCount val="123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102</c:v>
                </c:pt>
              </c:numCache>
            </c:numRef>
          </c:cat>
          <c:val>
            <c:numRef>
              <c:f>'Data analysis'!$AI$2:$AI$124</c:f>
              <c:numCache>
                <c:formatCode>General</c:formatCode>
                <c:ptCount val="123"/>
                <c:pt idx="26">
                  <c:v>595.94117647058829</c:v>
                </c:pt>
                <c:pt idx="36">
                  <c:v>321.31578947368422</c:v>
                </c:pt>
                <c:pt idx="43">
                  <c:v>225.86538461538461</c:v>
                </c:pt>
                <c:pt idx="50">
                  <c:v>570.46153846153845</c:v>
                </c:pt>
                <c:pt idx="88">
                  <c:v>508.16666666666669</c:v>
                </c:pt>
                <c:pt idx="96">
                  <c:v>463.07547169811312</c:v>
                </c:pt>
                <c:pt idx="104">
                  <c:v>1254.155172413793</c:v>
                </c:pt>
                <c:pt idx="122">
                  <c:v>236.49056603773585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4C-484C-81E7-4056313E2454}"/>
            </c:ext>
          </c:extLst>
        </c:ser>
        <c:ser>
          <c:idx val="6"/>
          <c:order val="5"/>
          <c:tx>
            <c:strRef>
              <c:f>'Data analysis'!$AJ$1</c:f>
              <c:strCache>
                <c:ptCount val="1"/>
                <c:pt idx="0">
                  <c:v>35RS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'Data analysis'!$AD$2:$AD$124</c:f>
              <c:numCache>
                <c:formatCode>General</c:formatCode>
                <c:ptCount val="123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102</c:v>
                </c:pt>
              </c:numCache>
            </c:numRef>
          </c:cat>
          <c:val>
            <c:numRef>
              <c:f>'Data analysis'!$AJ$2:$AJ$124</c:f>
              <c:numCache>
                <c:formatCode>General</c:formatCode>
                <c:ptCount val="123"/>
                <c:pt idx="13">
                  <c:v>74.150943396226424</c:v>
                </c:pt>
                <c:pt idx="18">
                  <c:v>146.34782608695653</c:v>
                </c:pt>
                <c:pt idx="38">
                  <c:v>294.0545454545454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4C-484C-81E7-4056313E2454}"/>
            </c:ext>
          </c:extLst>
        </c:ser>
        <c:ser>
          <c:idx val="7"/>
          <c:order val="6"/>
          <c:tx>
            <c:strRef>
              <c:f>'Data analysis'!$AK$1</c:f>
              <c:strCache>
                <c:ptCount val="1"/>
                <c:pt idx="0">
                  <c:v>38RS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'Data analysis'!$AD$2:$AD$124</c:f>
              <c:numCache>
                <c:formatCode>General</c:formatCode>
                <c:ptCount val="123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102</c:v>
                </c:pt>
              </c:numCache>
            </c:numRef>
          </c:cat>
          <c:val>
            <c:numRef>
              <c:f>'Data analysis'!$AK$2:$AK$124</c:f>
              <c:numCache>
                <c:formatCode>General</c:formatCode>
                <c:ptCount val="123"/>
                <c:pt idx="17">
                  <c:v>65.409836065573785</c:v>
                </c:pt>
                <c:pt idx="33">
                  <c:v>112.74545454545456</c:v>
                </c:pt>
                <c:pt idx="76">
                  <c:v>120.81132075471699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4C-484C-81E7-4056313E2454}"/>
            </c:ext>
          </c:extLst>
        </c:ser>
        <c:ser>
          <c:idx val="8"/>
          <c:order val="7"/>
          <c:tx>
            <c:strRef>
              <c:f>'Data analysis'!$AL$1</c:f>
              <c:strCache>
                <c:ptCount val="1"/>
                <c:pt idx="0">
                  <c:v>4ARS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'Data analysis'!$AD$2:$AD$124</c:f>
              <c:numCache>
                <c:formatCode>General</c:formatCode>
                <c:ptCount val="123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102</c:v>
                </c:pt>
              </c:numCache>
            </c:numRef>
          </c:cat>
          <c:val>
            <c:numRef>
              <c:f>'Data analysis'!$AL$2:$AL$124</c:f>
              <c:numCache>
                <c:formatCode>General</c:formatCode>
                <c:ptCount val="123"/>
                <c:pt idx="34">
                  <c:v>179.05555555555554</c:v>
                </c:pt>
                <c:pt idx="45">
                  <c:v>319.84615384615387</c:v>
                </c:pt>
                <c:pt idx="51">
                  <c:v>382.38888888888886</c:v>
                </c:pt>
                <c:pt idx="89">
                  <c:v>173.45454545454544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4C-484C-81E7-4056313E2454}"/>
            </c:ext>
          </c:extLst>
        </c:ser>
        <c:ser>
          <c:idx val="9"/>
          <c:order val="8"/>
          <c:tx>
            <c:strRef>
              <c:f>'Data analysis'!$AM$1</c:f>
              <c:strCache>
                <c:ptCount val="1"/>
                <c:pt idx="0">
                  <c:v>4RS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'Data analysis'!$AD$2:$AD$124</c:f>
              <c:numCache>
                <c:formatCode>General</c:formatCode>
                <c:ptCount val="123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102</c:v>
                </c:pt>
              </c:numCache>
            </c:numRef>
          </c:cat>
          <c:val>
            <c:numRef>
              <c:f>'Data analysis'!$AM$2:$AM$124</c:f>
              <c:numCache>
                <c:formatCode>General</c:formatCode>
                <c:ptCount val="123"/>
                <c:pt idx="3">
                  <c:v>177.01960784313727</c:v>
                </c:pt>
                <c:pt idx="14">
                  <c:v>77.730769230769241</c:v>
                </c:pt>
                <c:pt idx="19">
                  <c:v>81.36666666666666</c:v>
                </c:pt>
                <c:pt idx="20">
                  <c:v>33.428571428571438</c:v>
                </c:pt>
                <c:pt idx="34">
                  <c:v>173.70967741935485</c:v>
                </c:pt>
                <c:pt idx="36">
                  <c:v>249.00000000000003</c:v>
                </c:pt>
                <c:pt idx="40">
                  <c:v>270.16981132075472</c:v>
                </c:pt>
                <c:pt idx="53">
                  <c:v>555.30508474576266</c:v>
                </c:pt>
                <c:pt idx="65">
                  <c:v>184.49056603773585</c:v>
                </c:pt>
                <c:pt idx="76">
                  <c:v>119.28571428571429</c:v>
                </c:pt>
                <c:pt idx="77">
                  <c:v>131.09090909090907</c:v>
                </c:pt>
                <c:pt idx="89">
                  <c:v>96.92307692307692</c:v>
                </c:pt>
                <c:pt idx="90">
                  <c:v>145.83928571428572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4C-484C-81E7-4056313E2454}"/>
            </c:ext>
          </c:extLst>
        </c:ser>
        <c:ser>
          <c:idx val="10"/>
          <c:order val="9"/>
          <c:tx>
            <c:strRef>
              <c:f>'Data analysis'!$AN$1</c:f>
              <c:strCache>
                <c:ptCount val="1"/>
                <c:pt idx="0">
                  <c:v>5RS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'Data analysis'!$AD$2:$AD$124</c:f>
              <c:numCache>
                <c:formatCode>General</c:formatCode>
                <c:ptCount val="123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102</c:v>
                </c:pt>
              </c:numCache>
            </c:numRef>
          </c:cat>
          <c:val>
            <c:numRef>
              <c:f>'Data analysis'!$AN$2:$AN$124</c:f>
              <c:numCache>
                <c:formatCode>General</c:formatCode>
                <c:ptCount val="123"/>
                <c:pt idx="16">
                  <c:v>130.83018867924528</c:v>
                </c:pt>
                <c:pt idx="20">
                  <c:v>305</c:v>
                </c:pt>
                <c:pt idx="29">
                  <c:v>178.64150943396226</c:v>
                </c:pt>
                <c:pt idx="40">
                  <c:v>236.9433962264151</c:v>
                </c:pt>
                <c:pt idx="49">
                  <c:v>302.60377358490564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4C-484C-81E7-4056313E2454}"/>
            </c:ext>
          </c:extLst>
        </c:ser>
        <c:ser>
          <c:idx val="11"/>
          <c:order val="10"/>
          <c:tx>
            <c:strRef>
              <c:f>'Data analysis'!$AO$1</c:f>
              <c:strCache>
                <c:ptCount val="1"/>
                <c:pt idx="0">
                  <c:v>67RS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'Data analysis'!$AD$2:$AD$124</c:f>
              <c:numCache>
                <c:formatCode>General</c:formatCode>
                <c:ptCount val="123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102</c:v>
                </c:pt>
              </c:numCache>
            </c:numRef>
          </c:cat>
          <c:val>
            <c:numRef>
              <c:f>'Data analysis'!$AO$2:$AO$124</c:f>
              <c:numCache>
                <c:formatCode>General</c:formatCode>
                <c:ptCount val="123"/>
                <c:pt idx="10">
                  <c:v>103.20370370370371</c:v>
                </c:pt>
                <c:pt idx="27">
                  <c:v>509.64705882352945</c:v>
                </c:pt>
                <c:pt idx="41">
                  <c:v>449.72222222222223</c:v>
                </c:pt>
                <c:pt idx="63">
                  <c:v>228.39215686274508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4C-484C-81E7-4056313E2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682152"/>
        <c:axId val="444682544"/>
      </c:lineChart>
      <c:catAx>
        <c:axId val="444682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of conception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82544"/>
        <c:crosses val="autoZero"/>
        <c:auto val="1"/>
        <c:lblAlgn val="ctr"/>
        <c:lblOffset val="100"/>
        <c:noMultiLvlLbl val="0"/>
      </c:catAx>
      <c:valAx>
        <c:axId val="444682544"/>
        <c:scaling>
          <c:orientation val="minMax"/>
          <c:max val="2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Progesterone metabolites (ng/g dry feces)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8215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234879330587524E-2"/>
          <c:y val="9.153854837965944E-2"/>
          <c:w val="6.7554371989497569E-2"/>
          <c:h val="0.27236190812372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 Squirrel Progesterone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62980326011962E-2"/>
          <c:y val="7.2878072059174417E-2"/>
          <c:w val="0.91469159850209536"/>
          <c:h val="0.83206288330145284"/>
        </c:manualLayout>
      </c:layout>
      <c:lineChart>
        <c:grouping val="standard"/>
        <c:varyColors val="0"/>
        <c:ser>
          <c:idx val="2"/>
          <c:order val="0"/>
          <c:tx>
            <c:strRef>
              <c:f>'Data analysis'!$AE$1</c:f>
              <c:strCache>
                <c:ptCount val="1"/>
                <c:pt idx="0">
                  <c:v>12RS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 analysis'!$AD$2:$AD$93</c:f>
              <c:numCache>
                <c:formatCode>General</c:formatCode>
                <c:ptCount val="92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</c:numCache>
            </c:numRef>
          </c:cat>
          <c:val>
            <c:numRef>
              <c:f>'Data analysis'!$AE$2:$AE$93</c:f>
              <c:numCache>
                <c:formatCode>General</c:formatCode>
                <c:ptCount val="92"/>
                <c:pt idx="1">
                  <c:v>106.30909090909093</c:v>
                </c:pt>
                <c:pt idx="17">
                  <c:v>86.259259259259267</c:v>
                </c:pt>
                <c:pt idx="22">
                  <c:v>539.18181818181824</c:v>
                </c:pt>
                <c:pt idx="35">
                  <c:v>246.84905660377359</c:v>
                </c:pt>
                <c:pt idx="45">
                  <c:v>330.8235294117647</c:v>
                </c:pt>
                <c:pt idx="56">
                  <c:v>244.78846153846155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3-47AA-9B71-F34EC10AA380}"/>
            </c:ext>
          </c:extLst>
        </c:ser>
        <c:ser>
          <c:idx val="3"/>
          <c:order val="1"/>
          <c:tx>
            <c:strRef>
              <c:f>'Data analysis'!$AF$1</c:f>
              <c:strCache>
                <c:ptCount val="1"/>
                <c:pt idx="0">
                  <c:v>18RS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'Data analysis'!$AD$2:$AD$93</c:f>
              <c:numCache>
                <c:formatCode>General</c:formatCode>
                <c:ptCount val="92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</c:numCache>
            </c:numRef>
          </c:cat>
          <c:val>
            <c:numRef>
              <c:f>'Data analysis'!$AF$2:$AF$93</c:f>
              <c:numCache>
                <c:formatCode>General</c:formatCode>
                <c:ptCount val="92"/>
                <c:pt idx="49">
                  <c:v>433.63636363636363</c:v>
                </c:pt>
                <c:pt idx="78">
                  <c:v>143.69999999999996</c:v>
                </c:pt>
                <c:pt idx="86">
                  <c:v>187.01818181818183</c:v>
                </c:pt>
                <c:pt idx="91">
                  <c:v>190.69811320754718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3-47AA-9B71-F34EC10AA380}"/>
            </c:ext>
          </c:extLst>
        </c:ser>
        <c:ser>
          <c:idx val="4"/>
          <c:order val="2"/>
          <c:tx>
            <c:strRef>
              <c:f>'Data analysis'!$AG$1</c:f>
              <c:strCache>
                <c:ptCount val="1"/>
                <c:pt idx="0">
                  <c:v>23RS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'Data analysis'!$AD$2:$AD$93</c:f>
              <c:numCache>
                <c:formatCode>General</c:formatCode>
                <c:ptCount val="92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</c:numCache>
            </c:numRef>
          </c:cat>
          <c:val>
            <c:numRef>
              <c:f>'Data analysis'!$AG$2:$AG$93</c:f>
              <c:numCache>
                <c:formatCode>General</c:formatCode>
                <c:ptCount val="92"/>
                <c:pt idx="15">
                  <c:v>84.145454545454541</c:v>
                </c:pt>
                <c:pt idx="39">
                  <c:v>325.63157894736844</c:v>
                </c:pt>
                <c:pt idx="57">
                  <c:v>310.28301886792451</c:v>
                </c:pt>
                <c:pt idx="91">
                  <c:v>273.30769230769232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33-47AA-9B71-F34EC10AA380}"/>
            </c:ext>
          </c:extLst>
        </c:ser>
        <c:ser>
          <c:idx val="5"/>
          <c:order val="3"/>
          <c:tx>
            <c:strRef>
              <c:f>'Data analysis'!$AH$1</c:f>
              <c:strCache>
                <c:ptCount val="1"/>
                <c:pt idx="0">
                  <c:v>26RS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'Data analysis'!$AD$2:$AD$93</c:f>
              <c:numCache>
                <c:formatCode>General</c:formatCode>
                <c:ptCount val="92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</c:numCache>
            </c:numRef>
          </c:cat>
          <c:val>
            <c:numRef>
              <c:f>'Data analysis'!$AH$2:$AH$93</c:f>
              <c:numCache>
                <c:formatCode>General</c:formatCode>
                <c:ptCount val="92"/>
                <c:pt idx="21">
                  <c:v>173.66037735849056</c:v>
                </c:pt>
                <c:pt idx="46">
                  <c:v>239.08163265306121</c:v>
                </c:pt>
                <c:pt idx="55">
                  <c:v>703.08</c:v>
                </c:pt>
                <c:pt idx="70">
                  <c:v>220.98214285714283</c:v>
                </c:pt>
                <c:pt idx="81">
                  <c:v>211.92156862745099</c:v>
                </c:pt>
                <c:pt idx="90">
                  <c:v>166.8679245283019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33-47AA-9B71-F34EC10AA380}"/>
            </c:ext>
          </c:extLst>
        </c:ser>
        <c:ser>
          <c:idx val="6"/>
          <c:order val="4"/>
          <c:tx>
            <c:strRef>
              <c:f>'Data analysis'!$AI$1</c:f>
              <c:strCache>
                <c:ptCount val="1"/>
                <c:pt idx="0">
                  <c:v>31RS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'Data analysis'!$AD$2:$AD$93</c:f>
              <c:numCache>
                <c:formatCode>General</c:formatCode>
                <c:ptCount val="92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</c:numCache>
            </c:numRef>
          </c:cat>
          <c:val>
            <c:numRef>
              <c:f>'Data analysis'!$AI$2:$AI$93</c:f>
              <c:numCache>
                <c:formatCode>General</c:formatCode>
                <c:ptCount val="92"/>
                <c:pt idx="26">
                  <c:v>595.94117647058829</c:v>
                </c:pt>
                <c:pt idx="36">
                  <c:v>321.31578947368422</c:v>
                </c:pt>
                <c:pt idx="43">
                  <c:v>225.86538461538461</c:v>
                </c:pt>
                <c:pt idx="50">
                  <c:v>570.46153846153845</c:v>
                </c:pt>
                <c:pt idx="88">
                  <c:v>508.16666666666669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33-47AA-9B71-F34EC10AA380}"/>
            </c:ext>
          </c:extLst>
        </c:ser>
        <c:ser>
          <c:idx val="7"/>
          <c:order val="5"/>
          <c:tx>
            <c:strRef>
              <c:f>'Data analysis'!$AJ$1</c:f>
              <c:strCache>
                <c:ptCount val="1"/>
                <c:pt idx="0">
                  <c:v>35RS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'Data analysis'!$AD$2:$AD$93</c:f>
              <c:numCache>
                <c:formatCode>General</c:formatCode>
                <c:ptCount val="92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</c:numCache>
            </c:numRef>
          </c:cat>
          <c:val>
            <c:numRef>
              <c:f>'Data analysis'!$AJ$2:$AJ$93</c:f>
              <c:numCache>
                <c:formatCode>General</c:formatCode>
                <c:ptCount val="92"/>
                <c:pt idx="13">
                  <c:v>74.150943396226424</c:v>
                </c:pt>
                <c:pt idx="18">
                  <c:v>146.34782608695653</c:v>
                </c:pt>
                <c:pt idx="38">
                  <c:v>294.0545454545454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33-47AA-9B71-F34EC10AA380}"/>
            </c:ext>
          </c:extLst>
        </c:ser>
        <c:ser>
          <c:idx val="8"/>
          <c:order val="6"/>
          <c:tx>
            <c:strRef>
              <c:f>'Data analysis'!$AK$1</c:f>
              <c:strCache>
                <c:ptCount val="1"/>
                <c:pt idx="0">
                  <c:v>38RS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'Data analysis'!$AD$2:$AD$93</c:f>
              <c:numCache>
                <c:formatCode>General</c:formatCode>
                <c:ptCount val="92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</c:numCache>
            </c:numRef>
          </c:cat>
          <c:val>
            <c:numRef>
              <c:f>'Data analysis'!$AK$2:$AK$93</c:f>
              <c:numCache>
                <c:formatCode>General</c:formatCode>
                <c:ptCount val="92"/>
                <c:pt idx="17">
                  <c:v>65.409836065573785</c:v>
                </c:pt>
                <c:pt idx="33">
                  <c:v>112.74545454545456</c:v>
                </c:pt>
                <c:pt idx="76">
                  <c:v>120.81132075471699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33-47AA-9B71-F34EC10AA380}"/>
            </c:ext>
          </c:extLst>
        </c:ser>
        <c:ser>
          <c:idx val="9"/>
          <c:order val="7"/>
          <c:tx>
            <c:strRef>
              <c:f>'Data analysis'!$AL$1</c:f>
              <c:strCache>
                <c:ptCount val="1"/>
                <c:pt idx="0">
                  <c:v>4ARS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'Data analysis'!$AD$2:$AD$93</c:f>
              <c:numCache>
                <c:formatCode>General</c:formatCode>
                <c:ptCount val="92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</c:numCache>
            </c:numRef>
          </c:cat>
          <c:val>
            <c:numRef>
              <c:f>'Data analysis'!$AL$2:$AL$93</c:f>
              <c:numCache>
                <c:formatCode>General</c:formatCode>
                <c:ptCount val="92"/>
                <c:pt idx="34">
                  <c:v>179.05555555555554</c:v>
                </c:pt>
                <c:pt idx="45">
                  <c:v>319.84615384615387</c:v>
                </c:pt>
                <c:pt idx="51">
                  <c:v>382.38888888888886</c:v>
                </c:pt>
                <c:pt idx="89">
                  <c:v>173.45454545454544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33-47AA-9B71-F34EC10AA380}"/>
            </c:ext>
          </c:extLst>
        </c:ser>
        <c:ser>
          <c:idx val="10"/>
          <c:order val="8"/>
          <c:tx>
            <c:strRef>
              <c:f>'Data analysis'!$AM$1</c:f>
              <c:strCache>
                <c:ptCount val="1"/>
                <c:pt idx="0">
                  <c:v>4RS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'Data analysis'!$AD$2:$AD$93</c:f>
              <c:numCache>
                <c:formatCode>General</c:formatCode>
                <c:ptCount val="92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</c:numCache>
            </c:numRef>
          </c:cat>
          <c:val>
            <c:numRef>
              <c:f>'Data analysis'!$AM$2:$AM$93</c:f>
              <c:numCache>
                <c:formatCode>General</c:formatCode>
                <c:ptCount val="92"/>
                <c:pt idx="3">
                  <c:v>177.01960784313727</c:v>
                </c:pt>
                <c:pt idx="14">
                  <c:v>77.730769230769241</c:v>
                </c:pt>
                <c:pt idx="19">
                  <c:v>81.36666666666666</c:v>
                </c:pt>
                <c:pt idx="20">
                  <c:v>33.428571428571438</c:v>
                </c:pt>
                <c:pt idx="34">
                  <c:v>173.70967741935485</c:v>
                </c:pt>
                <c:pt idx="36">
                  <c:v>249.00000000000003</c:v>
                </c:pt>
                <c:pt idx="40">
                  <c:v>270.16981132075472</c:v>
                </c:pt>
                <c:pt idx="53">
                  <c:v>555.30508474576266</c:v>
                </c:pt>
                <c:pt idx="65">
                  <c:v>184.49056603773585</c:v>
                </c:pt>
                <c:pt idx="76">
                  <c:v>119.28571428571429</c:v>
                </c:pt>
                <c:pt idx="77">
                  <c:v>131.09090909090907</c:v>
                </c:pt>
                <c:pt idx="89">
                  <c:v>96.92307692307692</c:v>
                </c:pt>
                <c:pt idx="90">
                  <c:v>145.83928571428572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33-47AA-9B71-F34EC10AA380}"/>
            </c:ext>
          </c:extLst>
        </c:ser>
        <c:ser>
          <c:idx val="11"/>
          <c:order val="9"/>
          <c:tx>
            <c:strRef>
              <c:f>'Data analysis'!$AN$1</c:f>
              <c:strCache>
                <c:ptCount val="1"/>
                <c:pt idx="0">
                  <c:v>5RS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'Data analysis'!$AD$2:$AD$93</c:f>
              <c:numCache>
                <c:formatCode>General</c:formatCode>
                <c:ptCount val="92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</c:numCache>
            </c:numRef>
          </c:cat>
          <c:val>
            <c:numRef>
              <c:f>'Data analysis'!$AN$2:$AN$93</c:f>
              <c:numCache>
                <c:formatCode>General</c:formatCode>
                <c:ptCount val="92"/>
                <c:pt idx="16">
                  <c:v>130.83018867924528</c:v>
                </c:pt>
                <c:pt idx="20">
                  <c:v>305</c:v>
                </c:pt>
                <c:pt idx="29">
                  <c:v>178.64150943396226</c:v>
                </c:pt>
                <c:pt idx="40">
                  <c:v>236.9433962264151</c:v>
                </c:pt>
                <c:pt idx="49">
                  <c:v>302.60377358490564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33-47AA-9B71-F34EC10AA380}"/>
            </c:ext>
          </c:extLst>
        </c:ser>
        <c:ser>
          <c:idx val="0"/>
          <c:order val="10"/>
          <c:tx>
            <c:strRef>
              <c:f>'Data analysis'!$AO$1</c:f>
              <c:strCache>
                <c:ptCount val="1"/>
                <c:pt idx="0">
                  <c:v>67RS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 analysis'!$AD$2:$AD$93</c:f>
              <c:numCache>
                <c:formatCode>General</c:formatCode>
                <c:ptCount val="92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</c:numCache>
            </c:numRef>
          </c:cat>
          <c:val>
            <c:numRef>
              <c:f>'Data analysis'!$AO$2:$AO$93</c:f>
              <c:numCache>
                <c:formatCode>General</c:formatCode>
                <c:ptCount val="92"/>
                <c:pt idx="10">
                  <c:v>103.20370370370371</c:v>
                </c:pt>
                <c:pt idx="27">
                  <c:v>509.64705882352945</c:v>
                </c:pt>
                <c:pt idx="41">
                  <c:v>449.72222222222223</c:v>
                </c:pt>
                <c:pt idx="63">
                  <c:v>228.39215686274508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33-47AA-9B71-F34EC10AA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683328"/>
        <c:axId val="427696720"/>
      </c:lineChart>
      <c:catAx>
        <c:axId val="44468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of conception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96720"/>
        <c:crosses val="autoZero"/>
        <c:auto val="1"/>
        <c:lblAlgn val="ctr"/>
        <c:lblOffset val="100"/>
        <c:noMultiLvlLbl val="0"/>
      </c:catAx>
      <c:valAx>
        <c:axId val="42769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Progesterone metabolites (ng/g dry feces)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8332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432971894847346E-2"/>
          <c:y val="7.7397120814443651E-2"/>
          <c:w val="0.10134724211742711"/>
          <c:h val="0.29469720830350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'corrected graph'!$B$1</c:f>
              <c:strCache>
                <c:ptCount val="1"/>
                <c:pt idx="0">
                  <c:v>nc 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'corrected graph'!$A$2:$A$7</c:f>
              <c:numCache>
                <c:formatCode>m/d/yyyy</c:formatCode>
                <c:ptCount val="6"/>
                <c:pt idx="0">
                  <c:v>39191</c:v>
                </c:pt>
                <c:pt idx="1">
                  <c:v>39529</c:v>
                </c:pt>
                <c:pt idx="2">
                  <c:v>39534</c:v>
                </c:pt>
                <c:pt idx="3">
                  <c:v>39535</c:v>
                </c:pt>
                <c:pt idx="4">
                  <c:v>39222</c:v>
                </c:pt>
                <c:pt idx="5">
                  <c:v>39551</c:v>
                </c:pt>
              </c:numCache>
            </c:numRef>
          </c:cat>
          <c:val>
            <c:numRef>
              <c:f>'corrected graph'!$B$2:$B$7</c:f>
              <c:numCache>
                <c:formatCode>General</c:formatCode>
                <c:ptCount val="6"/>
                <c:pt idx="0">
                  <c:v>86.259259259259267</c:v>
                </c:pt>
                <c:pt idx="1">
                  <c:v>539.18181818181824</c:v>
                </c:pt>
                <c:pt idx="2">
                  <c:v>433.63636363636363</c:v>
                </c:pt>
                <c:pt idx="3">
                  <c:v>143.69999999999996</c:v>
                </c:pt>
                <c:pt idx="4">
                  <c:v>187.01818181818183</c:v>
                </c:pt>
                <c:pt idx="5">
                  <c:v>190.69811320754718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1-4E88-93A5-527C71AE5A84}"/>
            </c:ext>
          </c:extLst>
        </c:ser>
        <c:ser>
          <c:idx val="1"/>
          <c:order val="1"/>
          <c:tx>
            <c:strRef>
              <c:f>'corrected graph'!$C$1</c:f>
              <c:strCache>
                <c:ptCount val="1"/>
                <c:pt idx="0">
                  <c:v>c-values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'corrected graph'!$A$2:$A$7</c:f>
              <c:numCache>
                <c:formatCode>m/d/yyyy</c:formatCode>
                <c:ptCount val="6"/>
                <c:pt idx="0">
                  <c:v>39191</c:v>
                </c:pt>
                <c:pt idx="1">
                  <c:v>39529</c:v>
                </c:pt>
                <c:pt idx="2">
                  <c:v>39534</c:v>
                </c:pt>
                <c:pt idx="3">
                  <c:v>39535</c:v>
                </c:pt>
                <c:pt idx="4">
                  <c:v>39222</c:v>
                </c:pt>
                <c:pt idx="5">
                  <c:v>39551</c:v>
                </c:pt>
              </c:numCache>
            </c:numRef>
          </c:cat>
          <c:val>
            <c:numRef>
              <c:f>'corrected graph'!$C$2:$C$7</c:f>
              <c:numCache>
                <c:formatCode>General</c:formatCode>
                <c:ptCount val="6"/>
                <c:pt idx="0">
                  <c:v>177.01960784313727</c:v>
                </c:pt>
                <c:pt idx="1">
                  <c:v>77.730769230769241</c:v>
                </c:pt>
                <c:pt idx="2">
                  <c:v>81.36666666666666</c:v>
                </c:pt>
                <c:pt idx="3">
                  <c:v>33.428571428571438</c:v>
                </c:pt>
                <c:pt idx="4">
                  <c:v>173.70967741935485</c:v>
                </c:pt>
                <c:pt idx="5">
                  <c:v>249.00000000000003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1-4E88-93A5-527C71AE5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8562280"/>
        <c:axId val="438562608"/>
        <c:axId val="325559768"/>
      </c:bar3DChart>
      <c:catAx>
        <c:axId val="438562280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62608"/>
        <c:crosses val="autoZero"/>
        <c:auto val="0"/>
        <c:lblAlgn val="ctr"/>
        <c:lblOffset val="100"/>
        <c:noMultiLvlLbl val="0"/>
      </c:catAx>
      <c:valAx>
        <c:axId val="4385626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P4/ng/g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62280"/>
        <c:crosses val="max"/>
        <c:crossBetween val="between"/>
      </c:valAx>
      <c:serAx>
        <c:axId val="325559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626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tabSelected="1" zoomScale="7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0.20779</cdr:x>
      <cdr:y>0.30896</cdr:y>
    </cdr:from>
    <cdr:to>
      <cdr:x>0.20998</cdr:x>
      <cdr:y>0.90568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4C8C1F2-2E1D-481B-9AB9-B3F4793F5E3D}"/>
            </a:ext>
          </a:extLst>
        </cdr:cNvPr>
        <cdr:cNvCxnSpPr/>
      </cdr:nvCxnSpPr>
      <cdr:spPr>
        <a:xfrm xmlns:a="http://schemas.openxmlformats.org/drawingml/2006/main" flipV="1">
          <a:off x="1800225" y="1943100"/>
          <a:ext cx="19050" cy="375285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0.48227</cdr:x>
      <cdr:y>0.31603</cdr:y>
    </cdr:from>
    <cdr:to>
      <cdr:x>0.48447</cdr:x>
      <cdr:y>0.91275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D1800EBF-BE1D-4183-B7CC-C06D2F3B0A0C}"/>
            </a:ext>
          </a:extLst>
        </cdr:cNvPr>
        <cdr:cNvCxnSpPr/>
      </cdr:nvCxnSpPr>
      <cdr:spPr>
        <a:xfrm xmlns:a="http://schemas.openxmlformats.org/drawingml/2006/main" flipV="1">
          <a:off x="4178300" y="1987550"/>
          <a:ext cx="19050" cy="375285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0.25897</cdr:x>
      <cdr:y>0.32478</cdr:y>
    </cdr:from>
    <cdr:to>
      <cdr:x>0.42754</cdr:x>
      <cdr:y>0.38873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243667" y="2042583"/>
          <a:ext cx="1460500" cy="402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Pregnancy (Days 0-35)</a:t>
          </a:r>
        </a:p>
      </cdr:txBody>
    </cdr:sp>
  </cdr:relSizeAnchor>
  <cdr:relSizeAnchor xmlns:cdr="http://schemas.openxmlformats.org/drawingml/2006/chartDrawing">
    <cdr:from>
      <cdr:x>0.50181</cdr:x>
      <cdr:y>0.32613</cdr:y>
    </cdr:from>
    <cdr:to>
      <cdr:x>0.65543</cdr:x>
      <cdr:y>0.47152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347633" y="2051050"/>
          <a:ext cx="133089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Lactation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0.26647</cdr:x>
      <cdr:y>0.08081</cdr:y>
    </cdr:from>
    <cdr:to>
      <cdr:x>0.26895</cdr:x>
      <cdr:y>0.90736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AC214E6-23D5-462C-A6EE-BEF2802E21B9}"/>
            </a:ext>
          </a:extLst>
        </cdr:cNvPr>
        <cdr:cNvCxnSpPr/>
      </cdr:nvCxnSpPr>
      <cdr:spPr>
        <a:xfrm xmlns:a="http://schemas.openxmlformats.org/drawingml/2006/main" flipV="1">
          <a:off x="2306875" y="508000"/>
          <a:ext cx="21458" cy="5196120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0.62408</cdr:x>
      <cdr:y>0.06734</cdr:y>
    </cdr:from>
    <cdr:to>
      <cdr:x>0.62836</cdr:x>
      <cdr:y>0.91443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5EDB3D22-E8C6-444A-8E1E-6F8F6ADCAA61}"/>
            </a:ext>
          </a:extLst>
        </cdr:cNvPr>
        <cdr:cNvCxnSpPr/>
      </cdr:nvCxnSpPr>
      <cdr:spPr>
        <a:xfrm xmlns:a="http://schemas.openxmlformats.org/drawingml/2006/main" flipV="1">
          <a:off x="5402765" y="423333"/>
          <a:ext cx="37068" cy="5325231"/>
        </a:xfrm>
        <a:prstGeom xmlns:a="http://schemas.openxmlformats.org/drawingml/2006/main" prst="line">
          <a:avLst/>
        </a:prstGeom>
        <a:ln xmlns:a="http://schemas.openxmlformats.org/drawingml/2006/main" w="571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0.36166</cdr:x>
      <cdr:y>0.24566</cdr:y>
    </cdr:from>
    <cdr:to>
      <cdr:x>0.53023</cdr:x>
      <cdr:y>0.30961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130947" y="1544312"/>
          <a:ext cx="1459338" cy="4020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Pregnancy (Days 0-35)</a:t>
          </a:r>
        </a:p>
      </cdr:txBody>
    </cdr:sp>
  </cdr:relSizeAnchor>
  <cdr:relSizeAnchor xmlns:cdr="http://schemas.openxmlformats.org/drawingml/2006/chartDrawing">
    <cdr:from>
      <cdr:x>0.71819</cdr:x>
      <cdr:y>0.26047</cdr:y>
    </cdr:from>
    <cdr:to>
      <cdr:x>0.87181</cdr:x>
      <cdr:y>0.40586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217503" y="1637466"/>
          <a:ext cx="1329914" cy="9139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Lactation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7</xdr:row>
      <xdr:rowOff>71437</xdr:rowOff>
    </xdr:from>
    <xdr:to>
      <xdr:col>15</xdr:col>
      <xdr:colOff>66675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BFA71-F152-487C-B591-5B1987697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L33"/>
  <sheetViews>
    <sheetView workbookViewId="0">
      <selection activeCell="D31" sqref="D31"/>
    </sheetView>
  </sheetViews>
  <sheetFormatPr defaultRowHeight="15" x14ac:dyDescent="0.25"/>
  <cols>
    <col min="9" max="9" width="9.7109375" bestFit="1" customWidth="1"/>
  </cols>
  <sheetData>
    <row r="1" spans="1:12" x14ac:dyDescent="0.25">
      <c r="A1" s="1" t="s">
        <v>0</v>
      </c>
      <c r="B1" s="21" t="s">
        <v>282</v>
      </c>
      <c r="C1" s="1" t="s">
        <v>280</v>
      </c>
      <c r="D1" s="21" t="s">
        <v>288</v>
      </c>
      <c r="E1" s="21" t="s">
        <v>289</v>
      </c>
      <c r="F1" s="22" t="s">
        <v>15</v>
      </c>
      <c r="G1" s="21" t="s">
        <v>287</v>
      </c>
      <c r="H1" s="21" t="s">
        <v>16</v>
      </c>
      <c r="I1" s="22" t="s">
        <v>14</v>
      </c>
      <c r="J1" s="22" t="s">
        <v>441</v>
      </c>
      <c r="K1" s="22" t="s">
        <v>522</v>
      </c>
      <c r="L1" s="22" t="s">
        <v>516</v>
      </c>
    </row>
    <row r="2" spans="1:12" x14ac:dyDescent="0.25">
      <c r="A2" s="13">
        <v>17</v>
      </c>
      <c r="B2" s="18" t="s">
        <v>26</v>
      </c>
      <c r="C2" t="s">
        <v>463</v>
      </c>
      <c r="D2" s="18" t="s">
        <v>296</v>
      </c>
      <c r="E2" s="18" t="s">
        <v>297</v>
      </c>
      <c r="G2" s="18">
        <v>2007</v>
      </c>
      <c r="H2" s="18" t="s">
        <v>40</v>
      </c>
      <c r="I2" s="14">
        <v>39222</v>
      </c>
      <c r="J2" t="s">
        <v>513</v>
      </c>
      <c r="K2" t="s">
        <v>523</v>
      </c>
      <c r="L2" t="s">
        <v>517</v>
      </c>
    </row>
    <row r="3" spans="1:12" x14ac:dyDescent="0.25">
      <c r="A3" s="13">
        <v>18</v>
      </c>
      <c r="B3" s="18" t="s">
        <v>26</v>
      </c>
      <c r="C3" t="s">
        <v>463</v>
      </c>
      <c r="D3" s="18" t="s">
        <v>296</v>
      </c>
      <c r="E3" s="18" t="s">
        <v>297</v>
      </c>
      <c r="G3" s="18">
        <v>2007</v>
      </c>
      <c r="H3" s="18" t="s">
        <v>43</v>
      </c>
      <c r="I3" s="14">
        <v>39228</v>
      </c>
      <c r="J3" t="s">
        <v>513</v>
      </c>
      <c r="K3" t="s">
        <v>523</v>
      </c>
      <c r="L3" t="s">
        <v>517</v>
      </c>
    </row>
    <row r="4" spans="1:12" x14ac:dyDescent="0.25">
      <c r="A4" s="13">
        <v>19</v>
      </c>
      <c r="B4" s="18" t="s">
        <v>26</v>
      </c>
      <c r="C4" t="s">
        <v>463</v>
      </c>
      <c r="D4" s="18" t="s">
        <v>296</v>
      </c>
      <c r="E4" s="18" t="s">
        <v>297</v>
      </c>
      <c r="G4" s="18">
        <v>2007</v>
      </c>
      <c r="H4" s="18" t="s">
        <v>437</v>
      </c>
      <c r="I4" s="14">
        <v>39241</v>
      </c>
      <c r="J4" t="s">
        <v>513</v>
      </c>
      <c r="K4" t="s">
        <v>523</v>
      </c>
      <c r="L4" t="s">
        <v>517</v>
      </c>
    </row>
    <row r="5" spans="1:12" x14ac:dyDescent="0.25">
      <c r="A5" s="13">
        <v>22</v>
      </c>
      <c r="B5" s="18" t="s">
        <v>26</v>
      </c>
      <c r="C5" t="s">
        <v>463</v>
      </c>
      <c r="D5" s="18" t="s">
        <v>298</v>
      </c>
      <c r="E5" s="18" t="s">
        <v>299</v>
      </c>
      <c r="G5" s="18">
        <v>2007</v>
      </c>
      <c r="H5" s="18" t="s">
        <v>56</v>
      </c>
      <c r="I5" s="14">
        <v>39211</v>
      </c>
      <c r="J5" t="s">
        <v>513</v>
      </c>
      <c r="K5" t="s">
        <v>523</v>
      </c>
      <c r="L5" t="s">
        <v>517</v>
      </c>
    </row>
    <row r="6" spans="1:12" x14ac:dyDescent="0.25">
      <c r="A6" s="13">
        <v>23</v>
      </c>
      <c r="B6" s="18" t="s">
        <v>26</v>
      </c>
      <c r="C6" t="s">
        <v>463</v>
      </c>
      <c r="D6" s="18" t="s">
        <v>298</v>
      </c>
      <c r="E6" s="18" t="s">
        <v>299</v>
      </c>
      <c r="G6" s="18">
        <v>2007</v>
      </c>
      <c r="H6" s="18" t="s">
        <v>57</v>
      </c>
      <c r="I6" s="14">
        <v>39222</v>
      </c>
      <c r="J6" t="s">
        <v>513</v>
      </c>
      <c r="K6" t="s">
        <v>523</v>
      </c>
      <c r="L6" t="s">
        <v>517</v>
      </c>
    </row>
    <row r="7" spans="1:12" x14ac:dyDescent="0.25">
      <c r="A7" s="13">
        <v>24</v>
      </c>
      <c r="B7" s="18" t="s">
        <v>26</v>
      </c>
      <c r="C7" t="s">
        <v>463</v>
      </c>
      <c r="D7" s="18" t="s">
        <v>298</v>
      </c>
      <c r="E7" s="18" t="s">
        <v>299</v>
      </c>
      <c r="G7" s="18">
        <v>2007</v>
      </c>
      <c r="H7" s="18" t="s">
        <v>58</v>
      </c>
      <c r="I7" s="14">
        <v>39228</v>
      </c>
      <c r="J7" t="s">
        <v>513</v>
      </c>
      <c r="K7" t="s">
        <v>523</v>
      </c>
      <c r="L7" t="s">
        <v>517</v>
      </c>
    </row>
    <row r="8" spans="1:12" x14ac:dyDescent="0.25">
      <c r="A8" s="13">
        <v>27</v>
      </c>
      <c r="B8" s="18" t="s">
        <v>26</v>
      </c>
      <c r="C8" t="s">
        <v>452</v>
      </c>
      <c r="D8" s="18" t="s">
        <v>300</v>
      </c>
      <c r="E8" s="18" t="s">
        <v>301</v>
      </c>
      <c r="G8" s="18">
        <v>2007</v>
      </c>
      <c r="H8" s="18" t="s">
        <v>61</v>
      </c>
      <c r="I8" s="14">
        <v>39202</v>
      </c>
      <c r="J8" t="s">
        <v>513</v>
      </c>
      <c r="K8" t="s">
        <v>523</v>
      </c>
      <c r="L8" t="s">
        <v>517</v>
      </c>
    </row>
    <row r="9" spans="1:12" x14ac:dyDescent="0.25">
      <c r="A9" s="13">
        <v>28</v>
      </c>
      <c r="B9" s="18" t="s">
        <v>26</v>
      </c>
      <c r="C9" t="s">
        <v>452</v>
      </c>
      <c r="D9" s="18" t="s">
        <v>300</v>
      </c>
      <c r="E9" s="18" t="s">
        <v>301</v>
      </c>
      <c r="G9" s="18">
        <v>2007</v>
      </c>
      <c r="H9" s="18" t="s">
        <v>62</v>
      </c>
      <c r="I9" s="14">
        <v>39211</v>
      </c>
      <c r="J9" t="s">
        <v>513</v>
      </c>
      <c r="K9" t="s">
        <v>523</v>
      </c>
      <c r="L9" t="s">
        <v>517</v>
      </c>
    </row>
    <row r="10" spans="1:12" x14ac:dyDescent="0.25">
      <c r="A10" s="13">
        <v>29</v>
      </c>
      <c r="B10" s="18" t="s">
        <v>26</v>
      </c>
      <c r="C10" t="s">
        <v>452</v>
      </c>
      <c r="D10" s="18" t="s">
        <v>300</v>
      </c>
      <c r="E10" s="18" t="s">
        <v>301</v>
      </c>
      <c r="G10" s="18">
        <v>2007</v>
      </c>
      <c r="H10" s="18" t="s">
        <v>63</v>
      </c>
      <c r="I10" s="14">
        <v>39222</v>
      </c>
      <c r="J10" t="s">
        <v>513</v>
      </c>
      <c r="K10" t="s">
        <v>523</v>
      </c>
      <c r="L10" t="s">
        <v>517</v>
      </c>
    </row>
    <row r="11" spans="1:12" x14ac:dyDescent="0.25">
      <c r="A11" s="13">
        <v>30</v>
      </c>
      <c r="B11" s="18" t="s">
        <v>26</v>
      </c>
      <c r="C11" t="s">
        <v>452</v>
      </c>
      <c r="D11" s="18" t="s">
        <v>300</v>
      </c>
      <c r="E11" s="18" t="s">
        <v>301</v>
      </c>
      <c r="G11" s="18">
        <v>2007</v>
      </c>
      <c r="H11" s="18" t="s">
        <v>64</v>
      </c>
      <c r="I11" s="14">
        <v>39231</v>
      </c>
      <c r="J11" t="s">
        <v>513</v>
      </c>
      <c r="K11" t="s">
        <v>523</v>
      </c>
      <c r="L11" t="s">
        <v>517</v>
      </c>
    </row>
    <row r="12" spans="1:12" x14ac:dyDescent="0.25">
      <c r="A12" s="13">
        <v>61</v>
      </c>
      <c r="B12" s="18" t="s">
        <v>26</v>
      </c>
      <c r="C12" t="s">
        <v>442</v>
      </c>
      <c r="D12" s="18" t="s">
        <v>314</v>
      </c>
      <c r="E12" s="18" t="s">
        <v>315</v>
      </c>
      <c r="G12" s="18">
        <v>2007</v>
      </c>
      <c r="H12" s="18" t="s">
        <v>95</v>
      </c>
      <c r="I12" s="14">
        <v>39231</v>
      </c>
      <c r="J12" t="s">
        <v>513</v>
      </c>
      <c r="K12" t="s">
        <v>523</v>
      </c>
      <c r="L12" t="s">
        <v>518</v>
      </c>
    </row>
    <row r="13" spans="1:12" x14ac:dyDescent="0.25">
      <c r="A13" s="13">
        <v>62</v>
      </c>
      <c r="B13" s="18" t="s">
        <v>26</v>
      </c>
      <c r="C13" t="s">
        <v>442</v>
      </c>
      <c r="D13" s="18" t="s">
        <v>314</v>
      </c>
      <c r="E13" s="18" t="s">
        <v>315</v>
      </c>
      <c r="G13" s="18">
        <v>2007</v>
      </c>
      <c r="H13" s="18" t="s">
        <v>96</v>
      </c>
      <c r="I13" s="14">
        <v>39241</v>
      </c>
      <c r="J13" t="s">
        <v>513</v>
      </c>
      <c r="K13" t="s">
        <v>523</v>
      </c>
      <c r="L13" t="s">
        <v>518</v>
      </c>
    </row>
    <row r="14" spans="1:12" x14ac:dyDescent="0.25">
      <c r="A14" s="13">
        <v>83</v>
      </c>
      <c r="B14" s="18" t="s">
        <v>26</v>
      </c>
      <c r="C14" t="s">
        <v>470</v>
      </c>
      <c r="D14" s="18" t="s">
        <v>342</v>
      </c>
      <c r="E14" s="18" t="s">
        <v>343</v>
      </c>
      <c r="G14" s="18">
        <v>2008</v>
      </c>
      <c r="H14" s="18" t="s">
        <v>284</v>
      </c>
      <c r="I14" s="14">
        <v>39512</v>
      </c>
      <c r="J14" t="s">
        <v>513</v>
      </c>
      <c r="K14" t="s">
        <v>523</v>
      </c>
      <c r="L14" t="s">
        <v>518</v>
      </c>
    </row>
    <row r="15" spans="1:12" x14ac:dyDescent="0.25">
      <c r="A15" s="13">
        <v>88</v>
      </c>
      <c r="B15" s="18" t="s">
        <v>51</v>
      </c>
      <c r="C15" t="s">
        <v>461</v>
      </c>
      <c r="D15" s="18" t="s">
        <v>352</v>
      </c>
      <c r="E15" s="18" t="s">
        <v>353</v>
      </c>
      <c r="G15" s="18">
        <v>2008</v>
      </c>
      <c r="H15" s="18" t="s">
        <v>112</v>
      </c>
      <c r="I15" s="14">
        <v>39516</v>
      </c>
      <c r="J15" t="s">
        <v>513</v>
      </c>
      <c r="K15" t="s">
        <v>523</v>
      </c>
      <c r="L15" t="s">
        <v>518</v>
      </c>
    </row>
    <row r="16" spans="1:12" x14ac:dyDescent="0.25">
      <c r="A16" s="13">
        <v>108</v>
      </c>
      <c r="B16" s="18" t="s">
        <v>51</v>
      </c>
      <c r="C16" t="s">
        <v>461</v>
      </c>
      <c r="D16" s="18" t="s">
        <v>352</v>
      </c>
      <c r="E16" s="18" t="s">
        <v>353</v>
      </c>
      <c r="G16" s="18">
        <v>2008</v>
      </c>
      <c r="H16" s="18" t="s">
        <v>131</v>
      </c>
      <c r="I16" s="14">
        <v>39526</v>
      </c>
      <c r="J16" t="s">
        <v>513</v>
      </c>
      <c r="K16" t="s">
        <v>523</v>
      </c>
      <c r="L16" t="s">
        <v>517</v>
      </c>
    </row>
    <row r="17" spans="1:12" x14ac:dyDescent="0.25">
      <c r="A17" s="13">
        <v>109</v>
      </c>
      <c r="B17" s="18" t="s">
        <v>51</v>
      </c>
      <c r="C17" t="s">
        <v>474</v>
      </c>
      <c r="D17" s="18" t="s">
        <v>366</v>
      </c>
      <c r="E17" s="18" t="s">
        <v>367</v>
      </c>
      <c r="G17" s="18">
        <v>2008</v>
      </c>
      <c r="H17" s="18" t="s">
        <v>132</v>
      </c>
      <c r="I17" s="14">
        <v>39533</v>
      </c>
      <c r="J17" t="s">
        <v>513</v>
      </c>
      <c r="K17" t="s">
        <v>523</v>
      </c>
      <c r="L17" t="s">
        <v>517</v>
      </c>
    </row>
    <row r="18" spans="1:12" x14ac:dyDescent="0.25">
      <c r="A18" s="13">
        <v>112</v>
      </c>
      <c r="B18" s="18" t="s">
        <v>51</v>
      </c>
      <c r="C18" t="s">
        <v>461</v>
      </c>
      <c r="D18" s="18" t="s">
        <v>352</v>
      </c>
      <c r="E18" s="18" t="s">
        <v>353</v>
      </c>
      <c r="G18" s="18">
        <v>2008</v>
      </c>
      <c r="H18" s="18" t="s">
        <v>135</v>
      </c>
      <c r="I18" s="14">
        <v>39533</v>
      </c>
      <c r="J18" t="s">
        <v>513</v>
      </c>
      <c r="K18" t="s">
        <v>523</v>
      </c>
      <c r="L18" t="s">
        <v>517</v>
      </c>
    </row>
    <row r="19" spans="1:12" x14ac:dyDescent="0.25">
      <c r="A19" s="13">
        <v>117</v>
      </c>
      <c r="B19" s="18" t="s">
        <v>22</v>
      </c>
      <c r="C19" t="s">
        <v>457</v>
      </c>
      <c r="D19" s="18" t="s">
        <v>336</v>
      </c>
      <c r="E19" s="18" t="s">
        <v>337</v>
      </c>
      <c r="G19" s="18">
        <v>2008</v>
      </c>
      <c r="H19" s="18" t="s">
        <v>140</v>
      </c>
      <c r="I19" s="14">
        <v>39534</v>
      </c>
      <c r="J19" t="s">
        <v>513</v>
      </c>
      <c r="K19" t="s">
        <v>523</v>
      </c>
      <c r="L19" t="s">
        <v>517</v>
      </c>
    </row>
    <row r="20" spans="1:12" x14ac:dyDescent="0.25">
      <c r="A20" s="13">
        <v>128</v>
      </c>
      <c r="B20" s="18" t="s">
        <v>22</v>
      </c>
      <c r="C20" t="s">
        <v>448</v>
      </c>
      <c r="D20" s="18" t="s">
        <v>326</v>
      </c>
      <c r="E20" s="18" t="s">
        <v>327</v>
      </c>
      <c r="G20" s="18">
        <v>2008</v>
      </c>
      <c r="H20" s="18" t="s">
        <v>151</v>
      </c>
      <c r="I20" s="14">
        <v>39525</v>
      </c>
      <c r="J20" t="s">
        <v>513</v>
      </c>
      <c r="K20" t="s">
        <v>523</v>
      </c>
      <c r="L20" t="s">
        <v>517</v>
      </c>
    </row>
    <row r="21" spans="1:12" x14ac:dyDescent="0.25">
      <c r="A21" s="13">
        <v>133</v>
      </c>
      <c r="B21" s="18" t="s">
        <v>26</v>
      </c>
      <c r="C21" t="s">
        <v>463</v>
      </c>
      <c r="D21" s="18" t="s">
        <v>296</v>
      </c>
      <c r="E21" s="18" t="s">
        <v>297</v>
      </c>
      <c r="G21" s="18">
        <v>2008</v>
      </c>
      <c r="H21" s="18" t="s">
        <v>286</v>
      </c>
      <c r="I21" s="14">
        <v>39535</v>
      </c>
      <c r="J21" t="s">
        <v>513</v>
      </c>
      <c r="K21" t="s">
        <v>523</v>
      </c>
      <c r="L21" t="s">
        <v>517</v>
      </c>
    </row>
    <row r="22" spans="1:12" x14ac:dyDescent="0.25">
      <c r="A22" s="13">
        <v>135</v>
      </c>
      <c r="B22" s="18" t="s">
        <v>26</v>
      </c>
      <c r="C22" t="s">
        <v>470</v>
      </c>
      <c r="D22" s="18" t="s">
        <v>342</v>
      </c>
      <c r="E22" s="18" t="s">
        <v>343</v>
      </c>
      <c r="G22" s="18">
        <v>2008</v>
      </c>
      <c r="H22" s="18" t="s">
        <v>157</v>
      </c>
      <c r="I22" s="14">
        <v>39537</v>
      </c>
      <c r="J22" t="s">
        <v>513</v>
      </c>
      <c r="K22" t="s">
        <v>523</v>
      </c>
      <c r="L22" t="s">
        <v>517</v>
      </c>
    </row>
    <row r="23" spans="1:12" x14ac:dyDescent="0.25">
      <c r="A23" s="13">
        <v>154</v>
      </c>
      <c r="B23" s="18" t="s">
        <v>51</v>
      </c>
      <c r="C23" t="s">
        <v>461</v>
      </c>
      <c r="D23" s="18" t="s">
        <v>352</v>
      </c>
      <c r="E23" s="18" t="s">
        <v>353</v>
      </c>
      <c r="G23" s="18">
        <v>2008</v>
      </c>
      <c r="H23" s="18" t="s">
        <v>176</v>
      </c>
      <c r="I23" s="14">
        <v>39540</v>
      </c>
      <c r="J23" t="s">
        <v>513</v>
      </c>
      <c r="K23" t="s">
        <v>523</v>
      </c>
      <c r="L23" t="s">
        <v>517</v>
      </c>
    </row>
    <row r="24" spans="1:12" x14ac:dyDescent="0.25">
      <c r="A24" s="13">
        <v>157</v>
      </c>
      <c r="B24" s="18" t="s">
        <v>26</v>
      </c>
      <c r="C24" t="s">
        <v>470</v>
      </c>
      <c r="D24" s="18" t="s">
        <v>342</v>
      </c>
      <c r="E24" s="18" t="s">
        <v>343</v>
      </c>
      <c r="G24" s="18">
        <v>2008</v>
      </c>
      <c r="H24" s="18" t="s">
        <v>179</v>
      </c>
      <c r="I24" s="14">
        <v>39546</v>
      </c>
      <c r="J24" t="s">
        <v>513</v>
      </c>
      <c r="K24" t="s">
        <v>523</v>
      </c>
      <c r="L24" t="s">
        <v>517</v>
      </c>
    </row>
    <row r="25" spans="1:12" x14ac:dyDescent="0.25">
      <c r="A25" s="13">
        <v>159</v>
      </c>
      <c r="B25" s="18" t="s">
        <v>22</v>
      </c>
      <c r="C25" t="s">
        <v>487</v>
      </c>
      <c r="D25" s="18" t="s">
        <v>360</v>
      </c>
      <c r="E25" s="18" t="s">
        <v>361</v>
      </c>
      <c r="G25" s="18">
        <v>2008</v>
      </c>
      <c r="H25" s="18" t="s">
        <v>181</v>
      </c>
      <c r="I25" s="14">
        <v>39545</v>
      </c>
      <c r="J25" t="s">
        <v>513</v>
      </c>
      <c r="K25" t="s">
        <v>523</v>
      </c>
      <c r="L25" t="s">
        <v>517</v>
      </c>
    </row>
    <row r="26" spans="1:12" x14ac:dyDescent="0.25">
      <c r="A26" s="13">
        <v>160</v>
      </c>
      <c r="B26" s="18" t="s">
        <v>22</v>
      </c>
      <c r="C26" t="s">
        <v>457</v>
      </c>
      <c r="D26" s="18" t="s">
        <v>336</v>
      </c>
      <c r="E26" s="18" t="s">
        <v>337</v>
      </c>
      <c r="G26" s="18">
        <v>2008</v>
      </c>
      <c r="H26" s="18" t="s">
        <v>182</v>
      </c>
      <c r="I26" s="14">
        <v>39543</v>
      </c>
      <c r="J26" t="s">
        <v>513</v>
      </c>
      <c r="K26" t="s">
        <v>523</v>
      </c>
      <c r="L26" t="s">
        <v>517</v>
      </c>
    </row>
    <row r="27" spans="1:12" x14ac:dyDescent="0.25">
      <c r="A27" s="13">
        <v>171</v>
      </c>
      <c r="B27" s="18" t="s">
        <v>26</v>
      </c>
      <c r="C27" t="s">
        <v>463</v>
      </c>
      <c r="D27" s="18" t="s">
        <v>296</v>
      </c>
      <c r="E27" s="18" t="s">
        <v>297</v>
      </c>
      <c r="G27" s="18">
        <v>2008</v>
      </c>
      <c r="H27" s="18" t="s">
        <v>193</v>
      </c>
      <c r="I27" s="14">
        <v>39551</v>
      </c>
      <c r="J27" t="s">
        <v>513</v>
      </c>
      <c r="K27" t="s">
        <v>523</v>
      </c>
      <c r="L27" t="s">
        <v>517</v>
      </c>
    </row>
    <row r="28" spans="1:12" x14ac:dyDescent="0.25">
      <c r="A28" s="13">
        <v>177</v>
      </c>
      <c r="B28" s="18" t="s">
        <v>22</v>
      </c>
      <c r="C28" t="s">
        <v>448</v>
      </c>
      <c r="D28" s="18" t="s">
        <v>326</v>
      </c>
      <c r="E28" s="18" t="s">
        <v>327</v>
      </c>
      <c r="G28" s="18">
        <v>2008</v>
      </c>
      <c r="H28" s="18" t="s">
        <v>199</v>
      </c>
      <c r="I28" s="14">
        <v>39552</v>
      </c>
      <c r="J28" t="s">
        <v>513</v>
      </c>
      <c r="K28" t="s">
        <v>523</v>
      </c>
      <c r="L28" t="s">
        <v>517</v>
      </c>
    </row>
    <row r="29" spans="1:12" x14ac:dyDescent="0.25">
      <c r="A29" s="13">
        <v>196</v>
      </c>
      <c r="B29" s="18" t="s">
        <v>51</v>
      </c>
      <c r="C29" t="s">
        <v>461</v>
      </c>
      <c r="D29" s="18" t="s">
        <v>352</v>
      </c>
      <c r="E29" s="18" t="s">
        <v>353</v>
      </c>
      <c r="G29" s="18">
        <v>2008</v>
      </c>
      <c r="H29" s="18" t="s">
        <v>218</v>
      </c>
      <c r="I29" s="14">
        <v>39578</v>
      </c>
      <c r="J29" t="s">
        <v>513</v>
      </c>
      <c r="K29" t="s">
        <v>523</v>
      </c>
      <c r="L29" t="s">
        <v>517</v>
      </c>
    </row>
    <row r="30" spans="1:12" x14ac:dyDescent="0.25">
      <c r="A30" s="13">
        <v>210</v>
      </c>
      <c r="B30" s="18" t="s">
        <v>51</v>
      </c>
      <c r="C30" t="s">
        <v>461</v>
      </c>
      <c r="D30" s="18" t="s">
        <v>352</v>
      </c>
      <c r="E30" s="18" t="s">
        <v>353</v>
      </c>
      <c r="G30" s="18">
        <v>2008</v>
      </c>
      <c r="H30" s="18" t="s">
        <v>232</v>
      </c>
      <c r="I30" s="14">
        <v>39586</v>
      </c>
      <c r="J30" t="s">
        <v>513</v>
      </c>
      <c r="K30" t="s">
        <v>523</v>
      </c>
      <c r="L30" t="s">
        <v>517</v>
      </c>
    </row>
    <row r="31" spans="1:12" x14ac:dyDescent="0.25">
      <c r="A31" s="13">
        <v>210</v>
      </c>
      <c r="B31" s="18" t="s">
        <v>51</v>
      </c>
      <c r="C31" t="s">
        <v>461</v>
      </c>
      <c r="D31" s="18" t="s">
        <v>352</v>
      </c>
      <c r="E31" s="18" t="s">
        <v>353</v>
      </c>
      <c r="G31" s="18">
        <v>2008</v>
      </c>
      <c r="H31" s="18" t="s">
        <v>232</v>
      </c>
      <c r="I31" s="14">
        <v>39586</v>
      </c>
      <c r="J31" t="s">
        <v>513</v>
      </c>
      <c r="K31" t="s">
        <v>523</v>
      </c>
      <c r="L31" t="s">
        <v>518</v>
      </c>
    </row>
    <row r="32" spans="1:12" x14ac:dyDescent="0.25">
      <c r="A32" s="13">
        <v>223</v>
      </c>
      <c r="B32" s="18" t="s">
        <v>24</v>
      </c>
      <c r="C32" t="s">
        <v>508</v>
      </c>
      <c r="D32" s="18" t="s">
        <v>424</v>
      </c>
      <c r="E32" s="18" t="s">
        <v>425</v>
      </c>
      <c r="G32" s="18">
        <v>2008</v>
      </c>
      <c r="H32" s="18" t="s">
        <v>245</v>
      </c>
      <c r="I32" s="14">
        <v>39579</v>
      </c>
      <c r="J32" t="s">
        <v>513</v>
      </c>
      <c r="K32" t="s">
        <v>523</v>
      </c>
      <c r="L32" t="s">
        <v>517</v>
      </c>
    </row>
    <row r="33" spans="1:12" x14ac:dyDescent="0.25">
      <c r="A33" s="13">
        <v>253</v>
      </c>
      <c r="B33" s="18" t="s">
        <v>24</v>
      </c>
      <c r="C33" t="s">
        <v>508</v>
      </c>
      <c r="D33" s="18" t="s">
        <v>424</v>
      </c>
      <c r="E33" s="18" t="s">
        <v>425</v>
      </c>
      <c r="G33" s="18">
        <v>2008</v>
      </c>
      <c r="H33" s="18" t="s">
        <v>275</v>
      </c>
      <c r="I33" s="14">
        <v>39593</v>
      </c>
      <c r="J33" t="s">
        <v>513</v>
      </c>
      <c r="K33" t="s">
        <v>523</v>
      </c>
      <c r="L33" t="s">
        <v>517</v>
      </c>
    </row>
  </sheetData>
  <sortState xmlns:xlrd2="http://schemas.microsoft.com/office/spreadsheetml/2017/richdata2" ref="A2:K93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L63"/>
  <sheetViews>
    <sheetView workbookViewId="0">
      <selection sqref="A1:XFD1048576"/>
    </sheetView>
  </sheetViews>
  <sheetFormatPr defaultRowHeight="15" x14ac:dyDescent="0.25"/>
  <cols>
    <col min="9" max="9" width="9.7109375" bestFit="1" customWidth="1"/>
  </cols>
  <sheetData>
    <row r="1" spans="1:12" x14ac:dyDescent="0.25">
      <c r="A1" s="1" t="s">
        <v>0</v>
      </c>
      <c r="B1" s="21" t="s">
        <v>282</v>
      </c>
      <c r="C1" s="1" t="s">
        <v>280</v>
      </c>
      <c r="D1" s="21" t="s">
        <v>288</v>
      </c>
      <c r="E1" s="21" t="s">
        <v>289</v>
      </c>
      <c r="F1" s="22" t="s">
        <v>15</v>
      </c>
      <c r="G1" s="21" t="s">
        <v>287</v>
      </c>
      <c r="H1" s="21" t="s">
        <v>16</v>
      </c>
      <c r="I1" s="22" t="s">
        <v>14</v>
      </c>
      <c r="J1" s="22" t="s">
        <v>441</v>
      </c>
      <c r="K1" s="22" t="s">
        <v>522</v>
      </c>
      <c r="L1" s="22" t="s">
        <v>516</v>
      </c>
    </row>
    <row r="2" spans="1:12" x14ac:dyDescent="0.25">
      <c r="A2" s="13">
        <v>16</v>
      </c>
      <c r="B2" s="18" t="s">
        <v>26</v>
      </c>
      <c r="C2" t="s">
        <v>463</v>
      </c>
      <c r="D2" s="18" t="s">
        <v>296</v>
      </c>
      <c r="E2" s="18" t="s">
        <v>297</v>
      </c>
      <c r="G2" s="18">
        <v>2007</v>
      </c>
      <c r="H2" s="18" t="s">
        <v>39</v>
      </c>
      <c r="I2" s="14">
        <v>39191</v>
      </c>
      <c r="J2" t="s">
        <v>514</v>
      </c>
      <c r="L2" t="s">
        <v>517</v>
      </c>
    </row>
    <row r="3" spans="1:12" x14ac:dyDescent="0.25">
      <c r="A3" s="13">
        <v>17</v>
      </c>
      <c r="B3" s="18" t="s">
        <v>26</v>
      </c>
      <c r="C3" t="s">
        <v>463</v>
      </c>
      <c r="D3" s="18" t="s">
        <v>296</v>
      </c>
      <c r="E3" s="18" t="s">
        <v>297</v>
      </c>
      <c r="G3" s="18">
        <v>2007</v>
      </c>
      <c r="H3" s="18" t="s">
        <v>40</v>
      </c>
      <c r="I3" s="14">
        <v>39222</v>
      </c>
      <c r="J3" t="s">
        <v>513</v>
      </c>
      <c r="K3" t="s">
        <v>523</v>
      </c>
      <c r="L3" t="s">
        <v>517</v>
      </c>
    </row>
    <row r="4" spans="1:12" x14ac:dyDescent="0.25">
      <c r="A4" s="13">
        <v>18</v>
      </c>
      <c r="B4" s="18" t="s">
        <v>26</v>
      </c>
      <c r="C4" t="s">
        <v>463</v>
      </c>
      <c r="D4" s="18" t="s">
        <v>296</v>
      </c>
      <c r="E4" s="18" t="s">
        <v>297</v>
      </c>
      <c r="G4" s="18">
        <v>2007</v>
      </c>
      <c r="H4" s="18" t="s">
        <v>43</v>
      </c>
      <c r="I4" s="14">
        <v>39228</v>
      </c>
      <c r="J4" t="s">
        <v>513</v>
      </c>
      <c r="K4" t="s">
        <v>523</v>
      </c>
      <c r="L4" t="s">
        <v>517</v>
      </c>
    </row>
    <row r="5" spans="1:12" x14ac:dyDescent="0.25">
      <c r="A5" s="13">
        <v>19</v>
      </c>
      <c r="B5" s="18" t="s">
        <v>26</v>
      </c>
      <c r="C5" t="s">
        <v>463</v>
      </c>
      <c r="D5" s="18" t="s">
        <v>296</v>
      </c>
      <c r="E5" s="18" t="s">
        <v>297</v>
      </c>
      <c r="G5" s="18">
        <v>2007</v>
      </c>
      <c r="H5" s="18" t="s">
        <v>437</v>
      </c>
      <c r="I5" s="14">
        <v>39241</v>
      </c>
      <c r="J5" t="s">
        <v>513</v>
      </c>
      <c r="K5" t="s">
        <v>523</v>
      </c>
      <c r="L5" t="s">
        <v>517</v>
      </c>
    </row>
    <row r="6" spans="1:12" x14ac:dyDescent="0.25">
      <c r="A6" s="13">
        <v>20</v>
      </c>
      <c r="B6" s="18" t="s">
        <v>26</v>
      </c>
      <c r="C6" t="s">
        <v>463</v>
      </c>
      <c r="D6" s="18" t="s">
        <v>296</v>
      </c>
      <c r="E6" s="18" t="s">
        <v>297</v>
      </c>
      <c r="G6" s="18">
        <v>2007</v>
      </c>
      <c r="H6" s="18" t="s">
        <v>54</v>
      </c>
      <c r="I6" s="14">
        <v>39264</v>
      </c>
      <c r="J6" t="s">
        <v>515</v>
      </c>
      <c r="L6" t="s">
        <v>517</v>
      </c>
    </row>
    <row r="7" spans="1:12" x14ac:dyDescent="0.25">
      <c r="A7" s="13">
        <v>21</v>
      </c>
      <c r="B7" s="18" t="s">
        <v>26</v>
      </c>
      <c r="C7" t="s">
        <v>463</v>
      </c>
      <c r="D7" s="18" t="s">
        <v>296</v>
      </c>
      <c r="E7" s="18" t="s">
        <v>297</v>
      </c>
      <c r="G7" s="18">
        <v>2007</v>
      </c>
      <c r="H7" s="18" t="s">
        <v>55</v>
      </c>
      <c r="I7" s="14">
        <v>39277</v>
      </c>
      <c r="J7" t="s">
        <v>515</v>
      </c>
      <c r="L7" t="s">
        <v>517</v>
      </c>
    </row>
    <row r="8" spans="1:12" x14ac:dyDescent="0.25">
      <c r="A8" s="13">
        <v>22</v>
      </c>
      <c r="B8" s="18" t="s">
        <v>26</v>
      </c>
      <c r="C8" t="s">
        <v>463</v>
      </c>
      <c r="D8" s="18" t="s">
        <v>298</v>
      </c>
      <c r="E8" s="18" t="s">
        <v>299</v>
      </c>
      <c r="G8" s="18">
        <v>2007</v>
      </c>
      <c r="H8" s="18" t="s">
        <v>56</v>
      </c>
      <c r="I8" s="14">
        <v>39211</v>
      </c>
      <c r="J8" t="s">
        <v>513</v>
      </c>
      <c r="K8" t="s">
        <v>523</v>
      </c>
      <c r="L8" t="s">
        <v>517</v>
      </c>
    </row>
    <row r="9" spans="1:12" x14ac:dyDescent="0.25">
      <c r="A9" s="13">
        <v>23</v>
      </c>
      <c r="B9" s="18" t="s">
        <v>26</v>
      </c>
      <c r="C9" t="s">
        <v>463</v>
      </c>
      <c r="D9" s="18" t="s">
        <v>298</v>
      </c>
      <c r="E9" s="18" t="s">
        <v>299</v>
      </c>
      <c r="G9" s="18">
        <v>2007</v>
      </c>
      <c r="H9" s="18" t="s">
        <v>57</v>
      </c>
      <c r="I9" s="14">
        <v>39222</v>
      </c>
      <c r="J9" t="s">
        <v>513</v>
      </c>
      <c r="K9" t="s">
        <v>523</v>
      </c>
      <c r="L9" t="s">
        <v>517</v>
      </c>
    </row>
    <row r="10" spans="1:12" x14ac:dyDescent="0.25">
      <c r="A10" s="13">
        <v>24</v>
      </c>
      <c r="B10" s="18" t="s">
        <v>26</v>
      </c>
      <c r="C10" t="s">
        <v>463</v>
      </c>
      <c r="D10" s="18" t="s">
        <v>298</v>
      </c>
      <c r="E10" s="18" t="s">
        <v>299</v>
      </c>
      <c r="G10" s="18">
        <v>2007</v>
      </c>
      <c r="H10" s="18" t="s">
        <v>58</v>
      </c>
      <c r="I10" s="14">
        <v>39228</v>
      </c>
      <c r="J10" t="s">
        <v>513</v>
      </c>
      <c r="K10" t="s">
        <v>523</v>
      </c>
      <c r="L10" t="s">
        <v>517</v>
      </c>
    </row>
    <row r="11" spans="1:12" x14ac:dyDescent="0.25">
      <c r="A11" s="13">
        <v>25</v>
      </c>
      <c r="B11" s="18" t="s">
        <v>26</v>
      </c>
      <c r="C11" t="s">
        <v>463</v>
      </c>
      <c r="D11" s="18" t="s">
        <v>298</v>
      </c>
      <c r="E11" s="18" t="s">
        <v>299</v>
      </c>
      <c r="G11" s="18">
        <v>2007</v>
      </c>
      <c r="H11" s="18" t="s">
        <v>59</v>
      </c>
      <c r="I11" s="14">
        <v>39266</v>
      </c>
      <c r="J11" t="s">
        <v>515</v>
      </c>
      <c r="L11" t="s">
        <v>517</v>
      </c>
    </row>
    <row r="12" spans="1:12" x14ac:dyDescent="0.25">
      <c r="A12" s="13">
        <v>26</v>
      </c>
      <c r="B12" s="18" t="s">
        <v>26</v>
      </c>
      <c r="C12" t="s">
        <v>452</v>
      </c>
      <c r="D12" s="18" t="s">
        <v>300</v>
      </c>
      <c r="E12" s="18" t="s">
        <v>301</v>
      </c>
      <c r="G12" s="18">
        <v>2007</v>
      </c>
      <c r="H12" s="18" t="s">
        <v>60</v>
      </c>
      <c r="I12" s="14">
        <v>39198</v>
      </c>
      <c r="J12" t="s">
        <v>514</v>
      </c>
      <c r="L12" t="s">
        <v>517</v>
      </c>
    </row>
    <row r="13" spans="1:12" x14ac:dyDescent="0.25">
      <c r="A13" s="13">
        <v>27</v>
      </c>
      <c r="B13" s="18" t="s">
        <v>26</v>
      </c>
      <c r="C13" t="s">
        <v>452</v>
      </c>
      <c r="D13" s="18" t="s">
        <v>300</v>
      </c>
      <c r="E13" s="18" t="s">
        <v>301</v>
      </c>
      <c r="G13" s="18">
        <v>2007</v>
      </c>
      <c r="H13" s="18" t="s">
        <v>61</v>
      </c>
      <c r="I13" s="14">
        <v>39202</v>
      </c>
      <c r="J13" t="s">
        <v>513</v>
      </c>
      <c r="K13" t="s">
        <v>523</v>
      </c>
      <c r="L13" t="s">
        <v>517</v>
      </c>
    </row>
    <row r="14" spans="1:12" x14ac:dyDescent="0.25">
      <c r="A14" s="13">
        <v>28</v>
      </c>
      <c r="B14" s="18" t="s">
        <v>26</v>
      </c>
      <c r="C14" t="s">
        <v>452</v>
      </c>
      <c r="D14" s="18" t="s">
        <v>300</v>
      </c>
      <c r="E14" s="18" t="s">
        <v>301</v>
      </c>
      <c r="G14" s="18">
        <v>2007</v>
      </c>
      <c r="H14" s="18" t="s">
        <v>62</v>
      </c>
      <c r="I14" s="14">
        <v>39211</v>
      </c>
      <c r="J14" t="s">
        <v>513</v>
      </c>
      <c r="K14" t="s">
        <v>523</v>
      </c>
      <c r="L14" t="s">
        <v>517</v>
      </c>
    </row>
    <row r="15" spans="1:12" x14ac:dyDescent="0.25">
      <c r="A15" s="13">
        <v>29</v>
      </c>
      <c r="B15" s="18" t="s">
        <v>26</v>
      </c>
      <c r="C15" t="s">
        <v>452</v>
      </c>
      <c r="D15" s="18" t="s">
        <v>300</v>
      </c>
      <c r="E15" s="18" t="s">
        <v>301</v>
      </c>
      <c r="G15" s="18">
        <v>2007</v>
      </c>
      <c r="H15" s="18" t="s">
        <v>63</v>
      </c>
      <c r="I15" s="14">
        <v>39222</v>
      </c>
      <c r="J15" t="s">
        <v>513</v>
      </c>
      <c r="K15" t="s">
        <v>523</v>
      </c>
      <c r="L15" t="s">
        <v>517</v>
      </c>
    </row>
    <row r="16" spans="1:12" x14ac:dyDescent="0.25">
      <c r="A16" s="13">
        <v>30</v>
      </c>
      <c r="B16" s="18" t="s">
        <v>26</v>
      </c>
      <c r="C16" t="s">
        <v>452</v>
      </c>
      <c r="D16" s="18" t="s">
        <v>300</v>
      </c>
      <c r="E16" s="18" t="s">
        <v>301</v>
      </c>
      <c r="G16" s="18">
        <v>2007</v>
      </c>
      <c r="H16" s="18" t="s">
        <v>64</v>
      </c>
      <c r="I16" s="14">
        <v>39231</v>
      </c>
      <c r="J16" t="s">
        <v>513</v>
      </c>
      <c r="K16" t="s">
        <v>523</v>
      </c>
      <c r="L16" t="s">
        <v>517</v>
      </c>
    </row>
    <row r="17" spans="1:12" x14ac:dyDescent="0.25">
      <c r="A17" s="13">
        <v>60</v>
      </c>
      <c r="B17" s="18" t="s">
        <v>26</v>
      </c>
      <c r="C17" t="s">
        <v>442</v>
      </c>
      <c r="D17" s="18" t="s">
        <v>314</v>
      </c>
      <c r="E17" s="18" t="s">
        <v>315</v>
      </c>
      <c r="G17" s="18">
        <v>2007</v>
      </c>
      <c r="H17" s="18" t="s">
        <v>94</v>
      </c>
      <c r="I17" s="14">
        <v>39197</v>
      </c>
      <c r="J17" t="s">
        <v>514</v>
      </c>
      <c r="L17" t="s">
        <v>517</v>
      </c>
    </row>
    <row r="18" spans="1:12" x14ac:dyDescent="0.25">
      <c r="A18" s="13">
        <v>61</v>
      </c>
      <c r="B18" s="18" t="s">
        <v>26</v>
      </c>
      <c r="C18" t="s">
        <v>442</v>
      </c>
      <c r="D18" s="18" t="s">
        <v>314</v>
      </c>
      <c r="E18" s="18" t="s">
        <v>315</v>
      </c>
      <c r="G18" s="18">
        <v>2007</v>
      </c>
      <c r="H18" s="18" t="s">
        <v>95</v>
      </c>
      <c r="I18" s="14">
        <v>39231</v>
      </c>
      <c r="J18" t="s">
        <v>513</v>
      </c>
      <c r="K18" t="s">
        <v>523</v>
      </c>
      <c r="L18" t="s">
        <v>518</v>
      </c>
    </row>
    <row r="19" spans="1:12" x14ac:dyDescent="0.25">
      <c r="A19" s="13">
        <v>62</v>
      </c>
      <c r="B19" s="18" t="s">
        <v>26</v>
      </c>
      <c r="C19" t="s">
        <v>442</v>
      </c>
      <c r="D19" s="18" t="s">
        <v>314</v>
      </c>
      <c r="E19" s="18" t="s">
        <v>315</v>
      </c>
      <c r="G19" s="18">
        <v>2007</v>
      </c>
      <c r="H19" s="18" t="s">
        <v>96</v>
      </c>
      <c r="I19" s="14">
        <v>39241</v>
      </c>
      <c r="J19" t="s">
        <v>513</v>
      </c>
      <c r="K19" t="s">
        <v>523</v>
      </c>
      <c r="L19" t="s">
        <v>518</v>
      </c>
    </row>
    <row r="20" spans="1:12" x14ac:dyDescent="0.25">
      <c r="A20" s="13">
        <v>63</v>
      </c>
      <c r="B20" s="18" t="s">
        <v>26</v>
      </c>
      <c r="C20" t="s">
        <v>442</v>
      </c>
      <c r="D20" s="18" t="s">
        <v>314</v>
      </c>
      <c r="E20" s="18" t="s">
        <v>315</v>
      </c>
      <c r="G20" s="18">
        <v>2007</v>
      </c>
      <c r="H20" s="18" t="s">
        <v>97</v>
      </c>
      <c r="I20" s="14">
        <v>39252</v>
      </c>
      <c r="J20" t="s">
        <v>515</v>
      </c>
      <c r="L20" t="s">
        <v>517</v>
      </c>
    </row>
    <row r="21" spans="1:12" x14ac:dyDescent="0.25">
      <c r="A21" s="13">
        <v>73</v>
      </c>
      <c r="B21" s="18" t="s">
        <v>22</v>
      </c>
      <c r="C21" t="s">
        <v>448</v>
      </c>
      <c r="D21" s="18" t="s">
        <v>326</v>
      </c>
      <c r="E21" s="18" t="s">
        <v>327</v>
      </c>
      <c r="G21" s="18">
        <v>2008</v>
      </c>
      <c r="H21" s="18" t="s">
        <v>98</v>
      </c>
      <c r="I21" s="14">
        <v>39589</v>
      </c>
      <c r="J21" t="s">
        <v>515</v>
      </c>
      <c r="L21" t="s">
        <v>517</v>
      </c>
    </row>
    <row r="22" spans="1:12" x14ac:dyDescent="0.25">
      <c r="A22" s="13">
        <v>74</v>
      </c>
      <c r="B22" s="18" t="s">
        <v>22</v>
      </c>
      <c r="C22" t="s">
        <v>448</v>
      </c>
      <c r="D22" s="18" t="s">
        <v>326</v>
      </c>
      <c r="E22" s="18" t="s">
        <v>327</v>
      </c>
      <c r="G22" s="18">
        <v>2008</v>
      </c>
      <c r="H22" s="18" t="s">
        <v>99</v>
      </c>
      <c r="I22" s="14">
        <v>39581</v>
      </c>
      <c r="J22" t="s">
        <v>515</v>
      </c>
      <c r="L22" t="s">
        <v>517</v>
      </c>
    </row>
    <row r="23" spans="1:12" x14ac:dyDescent="0.25">
      <c r="A23" s="13">
        <v>78</v>
      </c>
      <c r="B23" s="18" t="s">
        <v>22</v>
      </c>
      <c r="C23" t="s">
        <v>448</v>
      </c>
      <c r="D23" s="18" t="s">
        <v>326</v>
      </c>
      <c r="E23" s="18" t="s">
        <v>327</v>
      </c>
      <c r="G23" s="18">
        <v>2008</v>
      </c>
      <c r="H23" s="18" t="s">
        <v>103</v>
      </c>
      <c r="I23" s="14">
        <v>39520</v>
      </c>
      <c r="J23" t="s">
        <v>514</v>
      </c>
      <c r="L23" t="s">
        <v>517</v>
      </c>
    </row>
    <row r="24" spans="1:12" x14ac:dyDescent="0.25">
      <c r="A24" s="13">
        <v>80</v>
      </c>
      <c r="B24" s="18" t="s">
        <v>22</v>
      </c>
      <c r="C24" t="s">
        <v>457</v>
      </c>
      <c r="D24" s="18" t="s">
        <v>336</v>
      </c>
      <c r="E24" s="18" t="s">
        <v>337</v>
      </c>
      <c r="G24" s="18">
        <v>2008</v>
      </c>
      <c r="H24" s="18" t="s">
        <v>105</v>
      </c>
      <c r="I24" s="14">
        <v>39510</v>
      </c>
      <c r="J24" t="s">
        <v>514</v>
      </c>
      <c r="L24" t="s">
        <v>517</v>
      </c>
    </row>
    <row r="25" spans="1:12" x14ac:dyDescent="0.25">
      <c r="A25" s="13">
        <v>83</v>
      </c>
      <c r="B25" s="18" t="s">
        <v>26</v>
      </c>
      <c r="C25" t="s">
        <v>470</v>
      </c>
      <c r="D25" s="18" t="s">
        <v>342</v>
      </c>
      <c r="E25" s="18" t="s">
        <v>343</v>
      </c>
      <c r="G25" s="18">
        <v>2008</v>
      </c>
      <c r="H25" s="18" t="s">
        <v>284</v>
      </c>
      <c r="I25" s="14">
        <v>39512</v>
      </c>
      <c r="J25" t="s">
        <v>513</v>
      </c>
      <c r="K25" t="s">
        <v>523</v>
      </c>
      <c r="L25" t="s">
        <v>518</v>
      </c>
    </row>
    <row r="26" spans="1:12" x14ac:dyDescent="0.25">
      <c r="A26" s="13">
        <v>88</v>
      </c>
      <c r="B26" s="18" t="s">
        <v>51</v>
      </c>
      <c r="C26" t="s">
        <v>461</v>
      </c>
      <c r="D26" s="18" t="s">
        <v>352</v>
      </c>
      <c r="E26" s="18" t="s">
        <v>353</v>
      </c>
      <c r="G26" s="18">
        <v>2008</v>
      </c>
      <c r="H26" s="18" t="s">
        <v>112</v>
      </c>
      <c r="I26" s="14">
        <v>39516</v>
      </c>
      <c r="J26" t="s">
        <v>513</v>
      </c>
      <c r="K26" t="s">
        <v>523</v>
      </c>
      <c r="L26" t="s">
        <v>518</v>
      </c>
    </row>
    <row r="27" spans="1:12" x14ac:dyDescent="0.25">
      <c r="A27" s="13">
        <v>93</v>
      </c>
      <c r="B27" s="18" t="s">
        <v>22</v>
      </c>
      <c r="C27" t="s">
        <v>487</v>
      </c>
      <c r="D27" s="18" t="s">
        <v>360</v>
      </c>
      <c r="E27" s="18" t="s">
        <v>361</v>
      </c>
      <c r="G27" s="18">
        <v>2008</v>
      </c>
      <c r="H27" s="18" t="s">
        <v>117</v>
      </c>
      <c r="I27" s="14">
        <v>39520</v>
      </c>
      <c r="J27" t="s">
        <v>514</v>
      </c>
      <c r="L27" t="s">
        <v>517</v>
      </c>
    </row>
    <row r="28" spans="1:12" x14ac:dyDescent="0.25">
      <c r="A28" s="13">
        <v>98</v>
      </c>
      <c r="B28" s="18" t="s">
        <v>51</v>
      </c>
      <c r="C28" t="s">
        <v>474</v>
      </c>
      <c r="D28" s="18" t="s">
        <v>366</v>
      </c>
      <c r="E28" s="18" t="s">
        <v>367</v>
      </c>
      <c r="G28" s="18">
        <v>2008</v>
      </c>
      <c r="H28" s="18" t="s">
        <v>122</v>
      </c>
      <c r="I28" s="14">
        <v>39517</v>
      </c>
      <c r="J28" t="s">
        <v>514</v>
      </c>
      <c r="L28" t="s">
        <v>517</v>
      </c>
    </row>
    <row r="29" spans="1:12" x14ac:dyDescent="0.25">
      <c r="A29" s="13">
        <v>107</v>
      </c>
      <c r="B29" s="18" t="s">
        <v>26</v>
      </c>
      <c r="C29" t="s">
        <v>463</v>
      </c>
      <c r="D29" s="18" t="s">
        <v>296</v>
      </c>
      <c r="E29" s="18" t="s">
        <v>297</v>
      </c>
      <c r="G29" s="18">
        <v>2008</v>
      </c>
      <c r="H29" s="18" t="s">
        <v>130</v>
      </c>
      <c r="I29" s="14">
        <v>39529</v>
      </c>
      <c r="J29" t="s">
        <v>514</v>
      </c>
      <c r="L29" t="s">
        <v>517</v>
      </c>
    </row>
    <row r="30" spans="1:12" x14ac:dyDescent="0.25">
      <c r="A30" s="13">
        <v>108</v>
      </c>
      <c r="B30" s="18" t="s">
        <v>51</v>
      </c>
      <c r="C30" t="s">
        <v>461</v>
      </c>
      <c r="D30" s="18" t="s">
        <v>352</v>
      </c>
      <c r="E30" s="18" t="s">
        <v>353</v>
      </c>
      <c r="G30" s="18">
        <v>2008</v>
      </c>
      <c r="H30" s="18" t="s">
        <v>131</v>
      </c>
      <c r="I30" s="14">
        <v>39526</v>
      </c>
      <c r="J30" t="s">
        <v>513</v>
      </c>
      <c r="K30" t="s">
        <v>523</v>
      </c>
      <c r="L30" t="s">
        <v>517</v>
      </c>
    </row>
    <row r="31" spans="1:12" x14ac:dyDescent="0.25">
      <c r="A31" s="13">
        <v>109</v>
      </c>
      <c r="B31" s="18" t="s">
        <v>51</v>
      </c>
      <c r="C31" t="s">
        <v>474</v>
      </c>
      <c r="D31" s="18" t="s">
        <v>366</v>
      </c>
      <c r="E31" s="18" t="s">
        <v>367</v>
      </c>
      <c r="G31" s="18">
        <v>2008</v>
      </c>
      <c r="H31" s="18" t="s">
        <v>132</v>
      </c>
      <c r="I31" s="14">
        <v>39533</v>
      </c>
      <c r="J31" t="s">
        <v>513</v>
      </c>
      <c r="K31" t="s">
        <v>523</v>
      </c>
      <c r="L31" t="s">
        <v>517</v>
      </c>
    </row>
    <row r="32" spans="1:12" x14ac:dyDescent="0.25">
      <c r="A32" s="13">
        <v>112</v>
      </c>
      <c r="B32" s="18" t="s">
        <v>51</v>
      </c>
      <c r="C32" t="s">
        <v>461</v>
      </c>
      <c r="D32" s="18" t="s">
        <v>352</v>
      </c>
      <c r="E32" s="18" t="s">
        <v>353</v>
      </c>
      <c r="G32" s="18">
        <v>2008</v>
      </c>
      <c r="H32" s="18" t="s">
        <v>135</v>
      </c>
      <c r="I32" s="14">
        <v>39533</v>
      </c>
      <c r="J32" t="s">
        <v>513</v>
      </c>
      <c r="K32" t="s">
        <v>523</v>
      </c>
      <c r="L32" t="s">
        <v>517</v>
      </c>
    </row>
    <row r="33" spans="1:12" x14ac:dyDescent="0.25">
      <c r="A33" s="13">
        <v>117</v>
      </c>
      <c r="B33" s="18" t="s">
        <v>22</v>
      </c>
      <c r="C33" t="s">
        <v>457</v>
      </c>
      <c r="D33" s="18" t="s">
        <v>336</v>
      </c>
      <c r="E33" s="18" t="s">
        <v>337</v>
      </c>
      <c r="G33" s="18">
        <v>2008</v>
      </c>
      <c r="H33" s="18" t="s">
        <v>140</v>
      </c>
      <c r="I33" s="14">
        <v>39534</v>
      </c>
      <c r="J33" t="s">
        <v>513</v>
      </c>
      <c r="K33" t="s">
        <v>523</v>
      </c>
      <c r="L33" t="s">
        <v>517</v>
      </c>
    </row>
    <row r="34" spans="1:12" x14ac:dyDescent="0.25">
      <c r="A34" s="13">
        <v>118</v>
      </c>
      <c r="B34" s="18" t="s">
        <v>26</v>
      </c>
      <c r="C34" t="s">
        <v>463</v>
      </c>
      <c r="D34" s="18" t="s">
        <v>296</v>
      </c>
      <c r="E34" s="18" t="s">
        <v>297</v>
      </c>
      <c r="G34" s="18">
        <v>2008</v>
      </c>
      <c r="H34" s="18" t="s">
        <v>141</v>
      </c>
      <c r="I34" s="14">
        <v>39534</v>
      </c>
      <c r="J34" t="s">
        <v>514</v>
      </c>
      <c r="L34" t="s">
        <v>517</v>
      </c>
    </row>
    <row r="35" spans="1:12" x14ac:dyDescent="0.25">
      <c r="A35" s="13">
        <v>127</v>
      </c>
      <c r="B35" s="18" t="s">
        <v>22</v>
      </c>
      <c r="C35" t="s">
        <v>487</v>
      </c>
      <c r="D35" s="18" t="s">
        <v>360</v>
      </c>
      <c r="E35" s="18" t="s">
        <v>361</v>
      </c>
      <c r="G35" s="18">
        <v>2008</v>
      </c>
      <c r="H35" s="18" t="s">
        <v>150</v>
      </c>
      <c r="I35" s="14">
        <v>39525</v>
      </c>
      <c r="J35" t="s">
        <v>514</v>
      </c>
      <c r="L35" t="s">
        <v>517</v>
      </c>
    </row>
    <row r="36" spans="1:12" x14ac:dyDescent="0.25">
      <c r="A36" s="13">
        <v>128</v>
      </c>
      <c r="B36" s="18" t="s">
        <v>22</v>
      </c>
      <c r="C36" t="s">
        <v>448</v>
      </c>
      <c r="D36" s="18" t="s">
        <v>326</v>
      </c>
      <c r="E36" s="18" t="s">
        <v>327</v>
      </c>
      <c r="G36" s="18">
        <v>2008</v>
      </c>
      <c r="H36" s="18" t="s">
        <v>151</v>
      </c>
      <c r="I36" s="14">
        <v>39525</v>
      </c>
      <c r="J36" t="s">
        <v>513</v>
      </c>
      <c r="K36" t="s">
        <v>523</v>
      </c>
      <c r="L36" t="s">
        <v>517</v>
      </c>
    </row>
    <row r="37" spans="1:12" x14ac:dyDescent="0.25">
      <c r="A37" s="13">
        <v>133</v>
      </c>
      <c r="B37" s="18" t="s">
        <v>26</v>
      </c>
      <c r="C37" t="s">
        <v>463</v>
      </c>
      <c r="D37" s="18" t="s">
        <v>296</v>
      </c>
      <c r="E37" s="18" t="s">
        <v>297</v>
      </c>
      <c r="G37" s="18">
        <v>2008</v>
      </c>
      <c r="H37" s="18" t="s">
        <v>286</v>
      </c>
      <c r="I37" s="14">
        <v>39535</v>
      </c>
      <c r="J37" t="s">
        <v>513</v>
      </c>
      <c r="K37" t="s">
        <v>523</v>
      </c>
      <c r="L37" t="s">
        <v>517</v>
      </c>
    </row>
    <row r="38" spans="1:12" x14ac:dyDescent="0.25">
      <c r="A38" s="13">
        <v>135</v>
      </c>
      <c r="B38" s="18" t="s">
        <v>26</v>
      </c>
      <c r="C38" t="s">
        <v>470</v>
      </c>
      <c r="D38" s="18" t="s">
        <v>342</v>
      </c>
      <c r="E38" s="18" t="s">
        <v>343</v>
      </c>
      <c r="G38" s="18">
        <v>2008</v>
      </c>
      <c r="H38" s="18" t="s">
        <v>157</v>
      </c>
      <c r="I38" s="14">
        <v>39537</v>
      </c>
      <c r="J38" t="s">
        <v>513</v>
      </c>
      <c r="K38" t="s">
        <v>523</v>
      </c>
      <c r="L38" t="s">
        <v>517</v>
      </c>
    </row>
    <row r="39" spans="1:12" x14ac:dyDescent="0.25">
      <c r="A39" s="13">
        <v>154</v>
      </c>
      <c r="B39" s="18" t="s">
        <v>51</v>
      </c>
      <c r="C39" t="s">
        <v>461</v>
      </c>
      <c r="D39" s="18" t="s">
        <v>352</v>
      </c>
      <c r="E39" s="18" t="s">
        <v>353</v>
      </c>
      <c r="G39" s="18">
        <v>2008</v>
      </c>
      <c r="H39" s="18" t="s">
        <v>176</v>
      </c>
      <c r="I39" s="14">
        <v>39540</v>
      </c>
      <c r="J39" t="s">
        <v>513</v>
      </c>
      <c r="K39" t="s">
        <v>523</v>
      </c>
      <c r="L39" t="s">
        <v>517</v>
      </c>
    </row>
    <row r="40" spans="1:12" x14ac:dyDescent="0.25">
      <c r="A40" s="13">
        <v>157</v>
      </c>
      <c r="B40" s="18" t="s">
        <v>26</v>
      </c>
      <c r="C40" t="s">
        <v>470</v>
      </c>
      <c r="D40" s="18" t="s">
        <v>342</v>
      </c>
      <c r="E40" s="18" t="s">
        <v>343</v>
      </c>
      <c r="G40" s="18">
        <v>2008</v>
      </c>
      <c r="H40" s="18" t="s">
        <v>179</v>
      </c>
      <c r="I40" s="14">
        <v>39546</v>
      </c>
      <c r="J40" t="s">
        <v>513</v>
      </c>
      <c r="K40" t="s">
        <v>523</v>
      </c>
      <c r="L40" t="s">
        <v>517</v>
      </c>
    </row>
    <row r="41" spans="1:12" x14ac:dyDescent="0.25">
      <c r="A41" s="13">
        <v>159</v>
      </c>
      <c r="B41" s="18" t="s">
        <v>22</v>
      </c>
      <c r="C41" t="s">
        <v>487</v>
      </c>
      <c r="D41" s="18" t="s">
        <v>360</v>
      </c>
      <c r="E41" s="18" t="s">
        <v>361</v>
      </c>
      <c r="G41" s="18">
        <v>2008</v>
      </c>
      <c r="H41" s="18" t="s">
        <v>181</v>
      </c>
      <c r="I41" s="14">
        <v>39545</v>
      </c>
      <c r="J41" t="s">
        <v>513</v>
      </c>
      <c r="K41" t="s">
        <v>523</v>
      </c>
      <c r="L41" t="s">
        <v>517</v>
      </c>
    </row>
    <row r="42" spans="1:12" x14ac:dyDescent="0.25">
      <c r="A42" s="13">
        <v>160</v>
      </c>
      <c r="B42" s="18" t="s">
        <v>22</v>
      </c>
      <c r="C42" t="s">
        <v>457</v>
      </c>
      <c r="D42" s="18" t="s">
        <v>336</v>
      </c>
      <c r="E42" s="18" t="s">
        <v>337</v>
      </c>
      <c r="G42" s="18">
        <v>2008</v>
      </c>
      <c r="H42" s="18" t="s">
        <v>182</v>
      </c>
      <c r="I42" s="14">
        <v>39543</v>
      </c>
      <c r="J42" t="s">
        <v>513</v>
      </c>
      <c r="K42" t="s">
        <v>523</v>
      </c>
      <c r="L42" t="s">
        <v>517</v>
      </c>
    </row>
    <row r="43" spans="1:12" x14ac:dyDescent="0.25">
      <c r="A43" s="13">
        <v>162</v>
      </c>
      <c r="B43" s="18" t="s">
        <v>26</v>
      </c>
      <c r="C43" t="s">
        <v>463</v>
      </c>
      <c r="D43" s="18" t="s">
        <v>296</v>
      </c>
      <c r="E43" s="18" t="s">
        <v>297</v>
      </c>
      <c r="G43" s="18">
        <v>2008</v>
      </c>
      <c r="H43" s="18" t="s">
        <v>184</v>
      </c>
      <c r="I43" s="14">
        <v>39605</v>
      </c>
      <c r="J43" t="s">
        <v>515</v>
      </c>
      <c r="L43" t="s">
        <v>517</v>
      </c>
    </row>
    <row r="44" spans="1:12" x14ac:dyDescent="0.25">
      <c r="A44" s="13">
        <v>171</v>
      </c>
      <c r="B44" s="18" t="s">
        <v>26</v>
      </c>
      <c r="C44" t="s">
        <v>463</v>
      </c>
      <c r="D44" s="18" t="s">
        <v>296</v>
      </c>
      <c r="E44" s="18" t="s">
        <v>297</v>
      </c>
      <c r="G44" s="18">
        <v>2008</v>
      </c>
      <c r="H44" s="18" t="s">
        <v>193</v>
      </c>
      <c r="I44" s="14">
        <v>39551</v>
      </c>
      <c r="J44" t="s">
        <v>513</v>
      </c>
      <c r="K44" t="s">
        <v>523</v>
      </c>
      <c r="L44" t="s">
        <v>517</v>
      </c>
    </row>
    <row r="45" spans="1:12" x14ac:dyDescent="0.25">
      <c r="A45" s="13">
        <v>177</v>
      </c>
      <c r="B45" s="18" t="s">
        <v>22</v>
      </c>
      <c r="C45" t="s">
        <v>448</v>
      </c>
      <c r="D45" s="18" t="s">
        <v>326</v>
      </c>
      <c r="E45" s="18" t="s">
        <v>327</v>
      </c>
      <c r="G45" s="18">
        <v>2008</v>
      </c>
      <c r="H45" s="18" t="s">
        <v>199</v>
      </c>
      <c r="I45" s="14">
        <v>39552</v>
      </c>
      <c r="J45" t="s">
        <v>513</v>
      </c>
      <c r="K45" t="s">
        <v>523</v>
      </c>
      <c r="L45" t="s">
        <v>517</v>
      </c>
    </row>
    <row r="46" spans="1:12" x14ac:dyDescent="0.25">
      <c r="A46" s="13">
        <v>187</v>
      </c>
      <c r="B46" s="18" t="s">
        <v>22</v>
      </c>
      <c r="C46" t="s">
        <v>457</v>
      </c>
      <c r="D46" s="18" t="s">
        <v>336</v>
      </c>
      <c r="E46" s="18" t="s">
        <v>337</v>
      </c>
      <c r="G46" s="18">
        <v>2008</v>
      </c>
      <c r="H46" s="18" t="s">
        <v>209</v>
      </c>
      <c r="I46" s="14">
        <v>39552</v>
      </c>
      <c r="J46" t="s">
        <v>515</v>
      </c>
      <c r="L46" t="s">
        <v>517</v>
      </c>
    </row>
    <row r="47" spans="1:12" x14ac:dyDescent="0.25">
      <c r="A47" s="13">
        <v>196</v>
      </c>
      <c r="B47" s="18" t="s">
        <v>51</v>
      </c>
      <c r="C47" t="s">
        <v>461</v>
      </c>
      <c r="D47" s="18" t="s">
        <v>352</v>
      </c>
      <c r="E47" s="18" t="s">
        <v>353</v>
      </c>
      <c r="G47" s="18">
        <v>2008</v>
      </c>
      <c r="H47" s="18" t="s">
        <v>218</v>
      </c>
      <c r="I47" s="14">
        <v>39578</v>
      </c>
      <c r="J47" t="s">
        <v>513</v>
      </c>
      <c r="K47" t="s">
        <v>523</v>
      </c>
      <c r="L47" t="s">
        <v>517</v>
      </c>
    </row>
    <row r="48" spans="1:12" x14ac:dyDescent="0.25">
      <c r="A48" s="13">
        <v>197</v>
      </c>
      <c r="B48" s="18" t="s">
        <v>26</v>
      </c>
      <c r="C48" t="s">
        <v>470</v>
      </c>
      <c r="D48" s="18" t="s">
        <v>342</v>
      </c>
      <c r="E48" s="18" t="s">
        <v>343</v>
      </c>
      <c r="G48" s="18">
        <v>2008</v>
      </c>
      <c r="H48" s="19" t="s">
        <v>219</v>
      </c>
      <c r="I48" s="14">
        <v>39572</v>
      </c>
      <c r="J48" t="s">
        <v>515</v>
      </c>
      <c r="L48" t="s">
        <v>517</v>
      </c>
    </row>
    <row r="49" spans="1:12" x14ac:dyDescent="0.25">
      <c r="A49" s="13">
        <v>200</v>
      </c>
      <c r="B49" s="18" t="s">
        <v>26</v>
      </c>
      <c r="C49" t="s">
        <v>470</v>
      </c>
      <c r="D49" s="18" t="s">
        <v>342</v>
      </c>
      <c r="E49" s="18" t="s">
        <v>343</v>
      </c>
      <c r="G49" s="18">
        <v>2008</v>
      </c>
      <c r="H49" s="18" t="s">
        <v>222</v>
      </c>
      <c r="I49" s="14">
        <v>39562</v>
      </c>
      <c r="J49" t="s">
        <v>515</v>
      </c>
      <c r="L49" t="s">
        <v>517</v>
      </c>
    </row>
    <row r="50" spans="1:12" x14ac:dyDescent="0.25">
      <c r="A50" s="13">
        <v>206</v>
      </c>
      <c r="B50" s="18" t="s">
        <v>51</v>
      </c>
      <c r="C50" t="s">
        <v>474</v>
      </c>
      <c r="D50" s="18" t="s">
        <v>366</v>
      </c>
      <c r="E50" s="18" t="s">
        <v>367</v>
      </c>
      <c r="G50" s="18">
        <v>2008</v>
      </c>
      <c r="H50" s="18" t="s">
        <v>228</v>
      </c>
      <c r="I50" s="14">
        <v>39576</v>
      </c>
      <c r="J50" t="s">
        <v>515</v>
      </c>
      <c r="L50" t="s">
        <v>517</v>
      </c>
    </row>
    <row r="51" spans="1:12" x14ac:dyDescent="0.25">
      <c r="A51" s="13">
        <v>208</v>
      </c>
      <c r="B51" s="18" t="s">
        <v>24</v>
      </c>
      <c r="C51" t="s">
        <v>508</v>
      </c>
      <c r="D51" s="18" t="s">
        <v>424</v>
      </c>
      <c r="E51" s="18" t="s">
        <v>425</v>
      </c>
      <c r="G51" s="18">
        <v>2008</v>
      </c>
      <c r="H51" s="18" t="s">
        <v>230</v>
      </c>
      <c r="I51" s="14">
        <v>39562</v>
      </c>
      <c r="J51" t="s">
        <v>514</v>
      </c>
      <c r="L51" t="s">
        <v>517</v>
      </c>
    </row>
    <row r="52" spans="1:12" x14ac:dyDescent="0.25">
      <c r="A52" s="13">
        <v>209</v>
      </c>
      <c r="B52" s="18" t="s">
        <v>22</v>
      </c>
      <c r="C52" t="s">
        <v>457</v>
      </c>
      <c r="D52" s="18" t="s">
        <v>336</v>
      </c>
      <c r="E52" s="18" t="s">
        <v>337</v>
      </c>
      <c r="G52" s="18">
        <v>2008</v>
      </c>
      <c r="H52" s="18" t="s">
        <v>231</v>
      </c>
      <c r="I52" s="14">
        <v>39586</v>
      </c>
      <c r="J52" t="s">
        <v>515</v>
      </c>
      <c r="L52" t="s">
        <v>517</v>
      </c>
    </row>
    <row r="53" spans="1:12" x14ac:dyDescent="0.25">
      <c r="A53" s="13">
        <v>210</v>
      </c>
      <c r="B53" s="18" t="s">
        <v>51</v>
      </c>
      <c r="C53" t="s">
        <v>461</v>
      </c>
      <c r="D53" s="18" t="s">
        <v>352</v>
      </c>
      <c r="E53" s="18" t="s">
        <v>353</v>
      </c>
      <c r="G53" s="18">
        <v>2008</v>
      </c>
      <c r="H53" s="18" t="s">
        <v>232</v>
      </c>
      <c r="I53" s="14">
        <v>39586</v>
      </c>
      <c r="J53" t="s">
        <v>513</v>
      </c>
      <c r="K53" t="s">
        <v>523</v>
      </c>
      <c r="L53" t="s">
        <v>517</v>
      </c>
    </row>
    <row r="54" spans="1:12" x14ac:dyDescent="0.25">
      <c r="A54" s="13">
        <v>210</v>
      </c>
      <c r="B54" s="18" t="s">
        <v>51</v>
      </c>
      <c r="C54" t="s">
        <v>461</v>
      </c>
      <c r="D54" s="18" t="s">
        <v>352</v>
      </c>
      <c r="E54" s="18" t="s">
        <v>353</v>
      </c>
      <c r="G54" s="18">
        <v>2008</v>
      </c>
      <c r="H54" s="18" t="s">
        <v>232</v>
      </c>
      <c r="I54" s="14">
        <v>39586</v>
      </c>
      <c r="J54" t="s">
        <v>513</v>
      </c>
      <c r="K54" t="s">
        <v>523</v>
      </c>
      <c r="L54" t="s">
        <v>518</v>
      </c>
    </row>
    <row r="55" spans="1:12" x14ac:dyDescent="0.25">
      <c r="A55" s="13">
        <v>211</v>
      </c>
      <c r="B55" s="18" t="s">
        <v>26</v>
      </c>
      <c r="C55" t="s">
        <v>463</v>
      </c>
      <c r="D55" s="18" t="s">
        <v>296</v>
      </c>
      <c r="E55" s="18" t="s">
        <v>297</v>
      </c>
      <c r="G55" s="18">
        <v>2008</v>
      </c>
      <c r="H55" s="18" t="s">
        <v>233</v>
      </c>
      <c r="I55" s="14">
        <v>39580</v>
      </c>
      <c r="J55" t="s">
        <v>515</v>
      </c>
      <c r="L55" t="s">
        <v>517</v>
      </c>
    </row>
    <row r="56" spans="1:12" x14ac:dyDescent="0.25">
      <c r="A56" s="13">
        <v>215</v>
      </c>
      <c r="B56" s="18" t="s">
        <v>26</v>
      </c>
      <c r="C56" t="s">
        <v>463</v>
      </c>
      <c r="D56" s="18" t="s">
        <v>296</v>
      </c>
      <c r="E56" s="18" t="s">
        <v>297</v>
      </c>
      <c r="G56" s="18">
        <v>2008</v>
      </c>
      <c r="H56" s="18" t="s">
        <v>237</v>
      </c>
      <c r="I56" s="14">
        <v>39592</v>
      </c>
      <c r="J56" t="s">
        <v>515</v>
      </c>
      <c r="L56" t="s">
        <v>517</v>
      </c>
    </row>
    <row r="57" spans="1:12" x14ac:dyDescent="0.25">
      <c r="A57" s="13">
        <v>223</v>
      </c>
      <c r="B57" s="18" t="s">
        <v>24</v>
      </c>
      <c r="C57" t="s">
        <v>508</v>
      </c>
      <c r="D57" s="18" t="s">
        <v>424</v>
      </c>
      <c r="E57" s="18" t="s">
        <v>425</v>
      </c>
      <c r="G57" s="18">
        <v>2008</v>
      </c>
      <c r="H57" s="18" t="s">
        <v>245</v>
      </c>
      <c r="I57" s="14">
        <v>39579</v>
      </c>
      <c r="J57" t="s">
        <v>513</v>
      </c>
      <c r="K57" t="s">
        <v>523</v>
      </c>
      <c r="L57" t="s">
        <v>517</v>
      </c>
    </row>
    <row r="58" spans="1:12" x14ac:dyDescent="0.25">
      <c r="A58" s="13">
        <v>229</v>
      </c>
      <c r="B58" s="18" t="s">
        <v>26</v>
      </c>
      <c r="C58" t="s">
        <v>470</v>
      </c>
      <c r="D58" s="18" t="s">
        <v>342</v>
      </c>
      <c r="E58" s="18" t="s">
        <v>343</v>
      </c>
      <c r="G58" s="18">
        <v>2008</v>
      </c>
      <c r="H58" s="18" t="s">
        <v>251</v>
      </c>
      <c r="I58" s="14">
        <v>39581</v>
      </c>
      <c r="J58" t="s">
        <v>515</v>
      </c>
      <c r="L58" t="s">
        <v>517</v>
      </c>
    </row>
    <row r="59" spans="1:12" x14ac:dyDescent="0.25">
      <c r="A59" s="13">
        <v>234</v>
      </c>
      <c r="B59" s="18" t="s">
        <v>51</v>
      </c>
      <c r="C59" t="s">
        <v>461</v>
      </c>
      <c r="D59" s="18" t="s">
        <v>352</v>
      </c>
      <c r="E59" s="18" t="s">
        <v>353</v>
      </c>
      <c r="G59" s="18">
        <v>2008</v>
      </c>
      <c r="H59" s="18" t="s">
        <v>256</v>
      </c>
      <c r="I59" s="14">
        <v>39594</v>
      </c>
      <c r="J59" t="s">
        <v>515</v>
      </c>
      <c r="L59" t="s">
        <v>517</v>
      </c>
    </row>
    <row r="60" spans="1:12" x14ac:dyDescent="0.25">
      <c r="A60" s="13">
        <v>241</v>
      </c>
      <c r="B60" s="18" t="s">
        <v>24</v>
      </c>
      <c r="C60" t="s">
        <v>508</v>
      </c>
      <c r="D60" s="18" t="s">
        <v>424</v>
      </c>
      <c r="E60" s="18" t="s">
        <v>425</v>
      </c>
      <c r="G60" s="18">
        <v>2008</v>
      </c>
      <c r="H60" s="18" t="s">
        <v>263</v>
      </c>
      <c r="I60" s="14">
        <v>39615</v>
      </c>
      <c r="J60" t="s">
        <v>515</v>
      </c>
      <c r="L60" t="s">
        <v>517</v>
      </c>
    </row>
    <row r="61" spans="1:12" x14ac:dyDescent="0.25">
      <c r="A61" s="13">
        <v>242</v>
      </c>
      <c r="B61" s="18" t="s">
        <v>51</v>
      </c>
      <c r="C61" t="s">
        <v>461</v>
      </c>
      <c r="D61" s="18" t="s">
        <v>352</v>
      </c>
      <c r="E61" s="18" t="s">
        <v>353</v>
      </c>
      <c r="G61" s="18">
        <v>2008</v>
      </c>
      <c r="H61" s="18" t="s">
        <v>264</v>
      </c>
      <c r="I61" s="14">
        <v>39612</v>
      </c>
      <c r="J61" t="s">
        <v>515</v>
      </c>
      <c r="L61" t="s">
        <v>517</v>
      </c>
    </row>
    <row r="62" spans="1:12" x14ac:dyDescent="0.25">
      <c r="A62" s="13">
        <v>253</v>
      </c>
      <c r="B62" s="18" t="s">
        <v>24</v>
      </c>
      <c r="C62" t="s">
        <v>508</v>
      </c>
      <c r="D62" s="18" t="s">
        <v>424</v>
      </c>
      <c r="E62" s="18" t="s">
        <v>425</v>
      </c>
      <c r="G62" s="18">
        <v>2008</v>
      </c>
      <c r="H62" s="18" t="s">
        <v>275</v>
      </c>
      <c r="I62" s="14">
        <v>39593</v>
      </c>
      <c r="J62" t="s">
        <v>513</v>
      </c>
      <c r="K62" t="s">
        <v>523</v>
      </c>
      <c r="L62" t="s">
        <v>517</v>
      </c>
    </row>
    <row r="63" spans="1:12" x14ac:dyDescent="0.25">
      <c r="A63" s="13">
        <v>255</v>
      </c>
      <c r="B63" s="18" t="s">
        <v>22</v>
      </c>
      <c r="C63" t="s">
        <v>448</v>
      </c>
      <c r="D63" s="18" t="s">
        <v>326</v>
      </c>
      <c r="E63" s="18" t="s">
        <v>327</v>
      </c>
      <c r="G63" s="18">
        <v>2008</v>
      </c>
      <c r="H63" s="18" t="s">
        <v>277</v>
      </c>
      <c r="I63" s="14">
        <v>39594</v>
      </c>
      <c r="J63" t="s">
        <v>515</v>
      </c>
      <c r="L63" t="s">
        <v>517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P258"/>
  <sheetViews>
    <sheetView zoomScale="85" zoomScaleNormal="85" workbookViewId="0">
      <pane xSplit="10" ySplit="1" topLeftCell="M11" activePane="bottomRight" state="frozen"/>
      <selection pane="topRight" activeCell="K1" sqref="K1"/>
      <selection pane="bottomLeft" activeCell="A2" sqref="A2"/>
      <selection pane="bottomRight" activeCell="AK23" sqref="AK23"/>
    </sheetView>
  </sheetViews>
  <sheetFormatPr defaultRowHeight="15" x14ac:dyDescent="0.25"/>
  <cols>
    <col min="1" max="1" width="12.42578125" bestFit="1" customWidth="1"/>
    <col min="2" max="2" width="5.28515625" bestFit="1" customWidth="1"/>
    <col min="3" max="3" width="13.140625" bestFit="1" customWidth="1"/>
    <col min="4" max="5" width="6.140625" bestFit="1" customWidth="1"/>
    <col min="6" max="6" width="4.140625" bestFit="1" customWidth="1"/>
    <col min="7" max="7" width="5" bestFit="1" customWidth="1"/>
    <col min="8" max="8" width="9" bestFit="1" customWidth="1"/>
    <col min="9" max="9" width="9.7109375" customWidth="1"/>
    <col min="10" max="10" width="12.7109375" customWidth="1"/>
    <col min="11" max="11" width="10" customWidth="1"/>
    <col min="12" max="12" width="11.42578125" customWidth="1"/>
    <col min="13" max="13" width="18.140625" customWidth="1"/>
    <col min="14" max="14" width="9.5703125" customWidth="1"/>
    <col min="15" max="15" width="5.42578125" customWidth="1"/>
    <col min="16" max="16" width="9.140625" customWidth="1"/>
    <col min="17" max="26" width="9.140625" hidden="1" customWidth="1"/>
    <col min="27" max="27" width="9.140625" customWidth="1"/>
    <col min="28" max="28" width="11.85546875" bestFit="1" customWidth="1"/>
    <col min="29" max="30" width="9.140625" customWidth="1"/>
    <col min="31" max="31" width="13.140625" customWidth="1"/>
    <col min="34" max="34" width="9.85546875" bestFit="1" customWidth="1"/>
    <col min="35" max="35" width="9.85546875" customWidth="1"/>
  </cols>
  <sheetData>
    <row r="1" spans="1:42" s="1" customFormat="1" x14ac:dyDescent="0.25">
      <c r="A1" s="1" t="s">
        <v>0</v>
      </c>
      <c r="B1" s="21" t="s">
        <v>282</v>
      </c>
      <c r="C1" s="1" t="s">
        <v>280</v>
      </c>
      <c r="D1" s="21" t="s">
        <v>288</v>
      </c>
      <c r="E1" s="21" t="s">
        <v>289</v>
      </c>
      <c r="F1" s="22" t="s">
        <v>15</v>
      </c>
      <c r="G1" s="21" t="s">
        <v>287</v>
      </c>
      <c r="H1" s="21" t="s">
        <v>16</v>
      </c>
      <c r="I1" s="22" t="s">
        <v>14</v>
      </c>
      <c r="J1" s="22" t="s">
        <v>441</v>
      </c>
      <c r="K1" s="22" t="s">
        <v>17</v>
      </c>
      <c r="L1" s="22" t="s">
        <v>18</v>
      </c>
      <c r="M1" s="22" t="s">
        <v>19</v>
      </c>
      <c r="N1" s="22" t="s">
        <v>20</v>
      </c>
      <c r="O1" s="22" t="s">
        <v>21</v>
      </c>
      <c r="P1" s="2" t="s">
        <v>519</v>
      </c>
      <c r="Q1" s="3" t="s">
        <v>520</v>
      </c>
      <c r="R1" s="3"/>
      <c r="T1" s="4" t="s">
        <v>1</v>
      </c>
      <c r="U1" s="4" t="s">
        <v>2</v>
      </c>
      <c r="V1" s="5" t="s">
        <v>3</v>
      </c>
      <c r="W1" s="4" t="s">
        <v>4</v>
      </c>
      <c r="X1" s="6" t="s">
        <v>5</v>
      </c>
      <c r="Y1" s="6" t="s">
        <v>6</v>
      </c>
      <c r="Z1" s="4" t="s">
        <v>7</v>
      </c>
      <c r="AA1" s="7" t="s">
        <v>1</v>
      </c>
      <c r="AB1" s="7" t="s">
        <v>8</v>
      </c>
      <c r="AC1" s="8" t="s">
        <v>4</v>
      </c>
      <c r="AD1" s="7" t="s">
        <v>3</v>
      </c>
      <c r="AE1" s="9" t="s">
        <v>537</v>
      </c>
      <c r="AF1" s="9" t="s">
        <v>9</v>
      </c>
      <c r="AG1" s="9" t="s">
        <v>10</v>
      </c>
      <c r="AH1" s="7" t="s">
        <v>7</v>
      </c>
      <c r="AI1" s="7" t="s">
        <v>524</v>
      </c>
      <c r="AJ1" s="10" t="s">
        <v>1</v>
      </c>
      <c r="AK1" s="10" t="s">
        <v>11</v>
      </c>
      <c r="AL1" s="11" t="s">
        <v>3</v>
      </c>
      <c r="AM1" s="10" t="s">
        <v>4</v>
      </c>
      <c r="AN1" s="10" t="s">
        <v>12</v>
      </c>
      <c r="AO1" s="10" t="s">
        <v>13</v>
      </c>
      <c r="AP1" s="10" t="s">
        <v>7</v>
      </c>
    </row>
    <row r="2" spans="1:42" x14ac:dyDescent="0.25">
      <c r="A2">
        <v>1</v>
      </c>
      <c r="B2" s="15" t="s">
        <v>26</v>
      </c>
      <c r="C2" t="s">
        <v>464</v>
      </c>
      <c r="D2" s="18" t="s">
        <v>290</v>
      </c>
      <c r="E2" s="18" t="s">
        <v>291</v>
      </c>
      <c r="G2" s="17">
        <v>2007</v>
      </c>
      <c r="H2" s="16" t="s">
        <v>27</v>
      </c>
      <c r="I2" s="14">
        <v>39190</v>
      </c>
      <c r="J2" t="s">
        <v>513</v>
      </c>
      <c r="L2">
        <v>108</v>
      </c>
      <c r="M2">
        <v>92</v>
      </c>
      <c r="N2">
        <v>16</v>
      </c>
      <c r="O2" t="s">
        <v>23</v>
      </c>
      <c r="P2">
        <v>5.5E-2</v>
      </c>
    </row>
    <row r="3" spans="1:42" x14ac:dyDescent="0.25">
      <c r="A3">
        <v>2</v>
      </c>
      <c r="B3" s="15" t="s">
        <v>26</v>
      </c>
      <c r="C3" t="s">
        <v>464</v>
      </c>
      <c r="D3" s="18" t="s">
        <v>290</v>
      </c>
      <c r="E3" s="18" t="s">
        <v>291</v>
      </c>
      <c r="G3" s="17">
        <v>2007</v>
      </c>
      <c r="H3" s="16" t="s">
        <v>42</v>
      </c>
      <c r="I3" s="14">
        <v>39197</v>
      </c>
      <c r="J3" t="s">
        <v>513</v>
      </c>
      <c r="L3">
        <v>115</v>
      </c>
      <c r="M3">
        <v>92</v>
      </c>
      <c r="N3">
        <v>23</v>
      </c>
      <c r="O3" t="s">
        <v>23</v>
      </c>
      <c r="P3">
        <v>2.9000000000000001E-2</v>
      </c>
    </row>
    <row r="4" spans="1:42" x14ac:dyDescent="0.25">
      <c r="A4">
        <v>3</v>
      </c>
      <c r="B4" s="15" t="s">
        <v>26</v>
      </c>
      <c r="C4" t="s">
        <v>464</v>
      </c>
      <c r="D4" s="18" t="s">
        <v>290</v>
      </c>
      <c r="E4" s="18" t="s">
        <v>291</v>
      </c>
      <c r="G4" s="17">
        <v>2007</v>
      </c>
      <c r="H4" s="16" t="s">
        <v>44</v>
      </c>
      <c r="I4" s="14">
        <v>39203</v>
      </c>
      <c r="J4" t="s">
        <v>513</v>
      </c>
      <c r="L4">
        <v>121</v>
      </c>
      <c r="M4">
        <v>92</v>
      </c>
      <c r="N4">
        <v>29</v>
      </c>
      <c r="O4" t="s">
        <v>23</v>
      </c>
      <c r="P4">
        <v>5.3999999999999999E-2</v>
      </c>
    </row>
    <row r="5" spans="1:42" x14ac:dyDescent="0.25">
      <c r="A5">
        <v>4</v>
      </c>
      <c r="B5" s="15" t="s">
        <v>26</v>
      </c>
      <c r="C5" t="s">
        <v>464</v>
      </c>
      <c r="D5" s="18" t="s">
        <v>290</v>
      </c>
      <c r="E5" s="18" t="s">
        <v>291</v>
      </c>
      <c r="G5" s="17">
        <v>2007</v>
      </c>
      <c r="H5" s="16" t="s">
        <v>45</v>
      </c>
      <c r="I5" s="14">
        <v>39210</v>
      </c>
      <c r="J5" t="s">
        <v>515</v>
      </c>
      <c r="L5">
        <v>128</v>
      </c>
      <c r="M5">
        <v>92</v>
      </c>
      <c r="N5">
        <v>36</v>
      </c>
      <c r="O5" t="s">
        <v>23</v>
      </c>
      <c r="P5">
        <v>5.8000000000000003E-2</v>
      </c>
    </row>
    <row r="6" spans="1:42" x14ac:dyDescent="0.25">
      <c r="A6">
        <v>5</v>
      </c>
      <c r="B6" s="15" t="s">
        <v>26</v>
      </c>
      <c r="C6" t="s">
        <v>464</v>
      </c>
      <c r="D6" s="18" t="s">
        <v>290</v>
      </c>
      <c r="E6" s="18" t="s">
        <v>291</v>
      </c>
      <c r="G6" s="17">
        <v>2007</v>
      </c>
      <c r="H6" s="16" t="s">
        <v>46</v>
      </c>
      <c r="I6" s="14">
        <v>39217</v>
      </c>
      <c r="J6" t="s">
        <v>515</v>
      </c>
      <c r="K6">
        <v>820</v>
      </c>
      <c r="L6">
        <v>135</v>
      </c>
      <c r="M6">
        <v>92</v>
      </c>
      <c r="N6">
        <v>43</v>
      </c>
      <c r="O6" t="s">
        <v>23</v>
      </c>
      <c r="P6">
        <v>5.5E-2</v>
      </c>
    </row>
    <row r="7" spans="1:42" x14ac:dyDescent="0.25">
      <c r="A7">
        <v>6</v>
      </c>
      <c r="B7" s="15" t="s">
        <v>26</v>
      </c>
      <c r="C7" t="s">
        <v>464</v>
      </c>
      <c r="D7" s="18" t="s">
        <v>290</v>
      </c>
      <c r="E7" s="18" t="s">
        <v>291</v>
      </c>
      <c r="G7" s="17">
        <v>2007</v>
      </c>
      <c r="H7" s="16" t="s">
        <v>47</v>
      </c>
      <c r="I7" s="14">
        <v>39231</v>
      </c>
      <c r="J7" t="s">
        <v>515</v>
      </c>
      <c r="K7">
        <v>900</v>
      </c>
      <c r="L7">
        <v>149</v>
      </c>
      <c r="M7">
        <v>92</v>
      </c>
      <c r="N7">
        <v>57</v>
      </c>
      <c r="O7" t="s">
        <v>23</v>
      </c>
      <c r="P7">
        <v>5.1999999999999998E-2</v>
      </c>
    </row>
    <row r="8" spans="1:42" x14ac:dyDescent="0.25">
      <c r="A8">
        <v>7</v>
      </c>
      <c r="B8" s="15" t="s">
        <v>26</v>
      </c>
      <c r="C8" t="s">
        <v>464</v>
      </c>
      <c r="D8" s="18" t="s">
        <v>290</v>
      </c>
      <c r="E8" s="18" t="s">
        <v>291</v>
      </c>
      <c r="G8" s="17">
        <v>2007</v>
      </c>
      <c r="H8" s="16" t="s">
        <v>49</v>
      </c>
      <c r="I8" s="14">
        <v>39241</v>
      </c>
      <c r="J8" t="s">
        <v>515</v>
      </c>
      <c r="K8">
        <v>1211</v>
      </c>
      <c r="L8">
        <v>159</v>
      </c>
      <c r="M8">
        <v>92</v>
      </c>
      <c r="N8">
        <v>67</v>
      </c>
      <c r="O8" t="s">
        <v>23</v>
      </c>
      <c r="P8">
        <v>6.0999999999999999E-2</v>
      </c>
    </row>
    <row r="9" spans="1:42" x14ac:dyDescent="0.25">
      <c r="A9">
        <v>8</v>
      </c>
      <c r="B9" s="15" t="s">
        <v>26</v>
      </c>
      <c r="C9" t="s">
        <v>460</v>
      </c>
      <c r="D9" s="18" t="s">
        <v>292</v>
      </c>
      <c r="E9" s="18" t="s">
        <v>293</v>
      </c>
      <c r="G9" s="17">
        <v>2007</v>
      </c>
      <c r="H9" s="16" t="s">
        <v>29</v>
      </c>
      <c r="I9" s="14">
        <v>39194</v>
      </c>
      <c r="J9" t="s">
        <v>513</v>
      </c>
      <c r="L9">
        <v>112</v>
      </c>
      <c r="M9">
        <v>92</v>
      </c>
      <c r="N9">
        <v>20</v>
      </c>
      <c r="O9" t="s">
        <v>23</v>
      </c>
      <c r="P9">
        <v>5.2999999999999999E-2</v>
      </c>
    </row>
    <row r="10" spans="1:42" x14ac:dyDescent="0.25">
      <c r="A10">
        <v>9</v>
      </c>
      <c r="B10" s="15" t="s">
        <v>26</v>
      </c>
      <c r="C10" t="s">
        <v>460</v>
      </c>
      <c r="D10" s="18" t="s">
        <v>292</v>
      </c>
      <c r="E10" s="18" t="s">
        <v>293</v>
      </c>
      <c r="G10" s="17">
        <v>2007</v>
      </c>
      <c r="H10" s="16" t="s">
        <v>30</v>
      </c>
      <c r="I10" s="14">
        <v>39221</v>
      </c>
      <c r="J10" t="s">
        <v>515</v>
      </c>
      <c r="K10">
        <v>944</v>
      </c>
      <c r="L10">
        <v>139</v>
      </c>
      <c r="M10">
        <v>92</v>
      </c>
      <c r="N10">
        <v>47</v>
      </c>
      <c r="O10" t="s">
        <v>23</v>
      </c>
      <c r="P10">
        <v>5.6000000000000001E-2</v>
      </c>
    </row>
    <row r="11" spans="1:42" x14ac:dyDescent="0.25">
      <c r="A11">
        <v>10</v>
      </c>
      <c r="B11" s="15" t="s">
        <v>26</v>
      </c>
      <c r="C11" t="s">
        <v>460</v>
      </c>
      <c r="D11" s="18" t="s">
        <v>292</v>
      </c>
      <c r="E11" s="18" t="s">
        <v>293</v>
      </c>
      <c r="G11" s="17">
        <v>2007</v>
      </c>
      <c r="H11" s="16" t="s">
        <v>32</v>
      </c>
      <c r="I11" s="14">
        <v>39231</v>
      </c>
      <c r="J11" t="s">
        <v>515</v>
      </c>
      <c r="K11">
        <v>1147</v>
      </c>
      <c r="L11">
        <v>149</v>
      </c>
      <c r="M11">
        <v>92</v>
      </c>
      <c r="N11">
        <v>57</v>
      </c>
      <c r="O11" t="s">
        <v>23</v>
      </c>
      <c r="P11">
        <v>5.6000000000000001E-2</v>
      </c>
    </row>
    <row r="12" spans="1:42" x14ac:dyDescent="0.25">
      <c r="A12">
        <v>11</v>
      </c>
      <c r="B12" s="15" t="s">
        <v>26</v>
      </c>
      <c r="C12" t="s">
        <v>453</v>
      </c>
      <c r="D12" s="18" t="s">
        <v>294</v>
      </c>
      <c r="E12" s="18" t="s">
        <v>295</v>
      </c>
      <c r="G12" s="17">
        <v>2007</v>
      </c>
      <c r="H12" s="16" t="s">
        <v>33</v>
      </c>
      <c r="I12" s="14">
        <v>39191</v>
      </c>
      <c r="J12" t="s">
        <v>513</v>
      </c>
      <c r="L12">
        <v>109</v>
      </c>
      <c r="M12">
        <v>89</v>
      </c>
      <c r="N12">
        <v>20</v>
      </c>
      <c r="O12" t="s">
        <v>23</v>
      </c>
      <c r="P12">
        <v>5.2999999999999999E-2</v>
      </c>
    </row>
    <row r="13" spans="1:42" x14ac:dyDescent="0.25">
      <c r="A13">
        <v>12</v>
      </c>
      <c r="B13" s="15" t="s">
        <v>26</v>
      </c>
      <c r="C13" t="s">
        <v>453</v>
      </c>
      <c r="D13" s="18" t="s">
        <v>294</v>
      </c>
      <c r="E13" s="18" t="s">
        <v>295</v>
      </c>
      <c r="G13" s="17">
        <v>2007</v>
      </c>
      <c r="H13" s="16" t="s">
        <v>34</v>
      </c>
      <c r="I13" s="14">
        <v>39201</v>
      </c>
      <c r="J13" t="s">
        <v>513</v>
      </c>
      <c r="L13">
        <v>119</v>
      </c>
      <c r="M13">
        <v>89</v>
      </c>
      <c r="N13">
        <v>30</v>
      </c>
      <c r="O13" t="s">
        <v>23</v>
      </c>
      <c r="P13">
        <v>5.3999999999999999E-2</v>
      </c>
    </row>
    <row r="14" spans="1:42" x14ac:dyDescent="0.25">
      <c r="A14">
        <v>13</v>
      </c>
      <c r="B14" s="15" t="s">
        <v>26</v>
      </c>
      <c r="C14" t="s">
        <v>453</v>
      </c>
      <c r="D14" s="18" t="s">
        <v>294</v>
      </c>
      <c r="E14" s="18" t="s">
        <v>295</v>
      </c>
      <c r="G14" s="17">
        <v>2007</v>
      </c>
      <c r="H14" s="16" t="s">
        <v>36</v>
      </c>
      <c r="I14" s="14">
        <v>39208</v>
      </c>
      <c r="J14" t="s">
        <v>515</v>
      </c>
      <c r="K14">
        <v>1039</v>
      </c>
      <c r="L14">
        <v>126</v>
      </c>
      <c r="M14">
        <v>89</v>
      </c>
      <c r="N14">
        <v>37</v>
      </c>
      <c r="O14" t="s">
        <v>23</v>
      </c>
      <c r="P14">
        <v>5.0999999999999997E-2</v>
      </c>
    </row>
    <row r="15" spans="1:42" x14ac:dyDescent="0.25">
      <c r="A15">
        <v>14</v>
      </c>
      <c r="B15" s="15" t="s">
        <v>26</v>
      </c>
      <c r="C15" t="s">
        <v>453</v>
      </c>
      <c r="D15" s="18" t="s">
        <v>294</v>
      </c>
      <c r="E15" s="18" t="s">
        <v>295</v>
      </c>
      <c r="G15" s="17">
        <v>2007</v>
      </c>
      <c r="H15" s="16" t="s">
        <v>37</v>
      </c>
      <c r="I15" s="14">
        <v>39222</v>
      </c>
      <c r="J15" t="s">
        <v>515</v>
      </c>
      <c r="K15">
        <v>1106</v>
      </c>
      <c r="L15">
        <v>140</v>
      </c>
      <c r="M15">
        <v>89</v>
      </c>
      <c r="N15">
        <v>51</v>
      </c>
      <c r="O15" t="s">
        <v>23</v>
      </c>
      <c r="P15">
        <v>5.0999999999999997E-2</v>
      </c>
    </row>
    <row r="16" spans="1:42" x14ac:dyDescent="0.25">
      <c r="A16">
        <v>15</v>
      </c>
      <c r="B16" s="15" t="s">
        <v>26</v>
      </c>
      <c r="C16" t="s">
        <v>453</v>
      </c>
      <c r="D16" s="18" t="s">
        <v>294</v>
      </c>
      <c r="E16" s="18" t="s">
        <v>295</v>
      </c>
      <c r="G16" s="17">
        <v>2007</v>
      </c>
      <c r="H16" s="16" t="s">
        <v>38</v>
      </c>
      <c r="I16" s="14">
        <v>39232</v>
      </c>
      <c r="J16" t="s">
        <v>515</v>
      </c>
      <c r="K16">
        <v>1129</v>
      </c>
      <c r="L16">
        <v>150</v>
      </c>
      <c r="M16">
        <v>89</v>
      </c>
      <c r="N16">
        <v>61</v>
      </c>
      <c r="O16" t="s">
        <v>23</v>
      </c>
      <c r="P16">
        <v>5.3999999999999999E-2</v>
      </c>
    </row>
    <row r="17" spans="1:35" x14ac:dyDescent="0.25">
      <c r="A17" s="13">
        <v>16</v>
      </c>
      <c r="B17" s="15" t="s">
        <v>26</v>
      </c>
      <c r="C17" t="s">
        <v>463</v>
      </c>
      <c r="D17" s="18" t="s">
        <v>296</v>
      </c>
      <c r="E17" s="18" t="s">
        <v>297</v>
      </c>
      <c r="G17" s="17">
        <v>2007</v>
      </c>
      <c r="H17" s="16" t="s">
        <v>39</v>
      </c>
      <c r="I17" s="14">
        <v>39191</v>
      </c>
      <c r="J17" t="s">
        <v>514</v>
      </c>
      <c r="L17">
        <v>109</v>
      </c>
      <c r="M17">
        <v>126</v>
      </c>
      <c r="N17">
        <v>-17</v>
      </c>
      <c r="O17" t="s">
        <v>23</v>
      </c>
      <c r="P17">
        <v>5.0999999999999997E-2</v>
      </c>
      <c r="AA17">
        <v>29.074999999999999</v>
      </c>
      <c r="AB17">
        <v>9.0280000000000005</v>
      </c>
      <c r="AC17">
        <v>20</v>
      </c>
      <c r="AD17">
        <v>50</v>
      </c>
      <c r="AE17">
        <f>AB17*AC17*AD17</f>
        <v>9028</v>
      </c>
      <c r="AF17">
        <f>AE17/P17</f>
        <v>177019.60784313726</v>
      </c>
      <c r="AG17">
        <f>AF17/1000</f>
        <v>177.01960784313727</v>
      </c>
      <c r="AH17" s="14">
        <v>43668</v>
      </c>
      <c r="AI17" s="14"/>
    </row>
    <row r="18" spans="1:35" x14ac:dyDescent="0.25">
      <c r="A18" s="13">
        <v>17</v>
      </c>
      <c r="B18" s="15" t="s">
        <v>26</v>
      </c>
      <c r="C18" t="s">
        <v>463</v>
      </c>
      <c r="D18" s="18" t="s">
        <v>296</v>
      </c>
      <c r="E18" s="18" t="s">
        <v>297</v>
      </c>
      <c r="G18" s="17">
        <v>2007</v>
      </c>
      <c r="H18" s="16" t="s">
        <v>40</v>
      </c>
      <c r="I18" s="14">
        <v>39222</v>
      </c>
      <c r="J18" t="s">
        <v>513</v>
      </c>
      <c r="K18">
        <v>925</v>
      </c>
      <c r="L18">
        <v>140</v>
      </c>
      <c r="M18">
        <v>126</v>
      </c>
      <c r="N18">
        <v>14</v>
      </c>
      <c r="O18" t="s">
        <v>23</v>
      </c>
      <c r="P18">
        <v>6.2E-2</v>
      </c>
      <c r="AA18">
        <v>68.14</v>
      </c>
      <c r="AB18">
        <v>3.59</v>
      </c>
      <c r="AC18">
        <v>20</v>
      </c>
      <c r="AD18">
        <v>150</v>
      </c>
      <c r="AE18">
        <f>AB18*AC18*AD18</f>
        <v>10770</v>
      </c>
      <c r="AF18">
        <f t="shared" ref="AF18:AF31" si="0">AE18/P18</f>
        <v>173709.67741935485</v>
      </c>
      <c r="AG18">
        <f t="shared" ref="AG18:AG81" si="1">AF18/1000</f>
        <v>173.70967741935485</v>
      </c>
      <c r="AH18" s="14">
        <v>43668</v>
      </c>
      <c r="AI18" s="14"/>
    </row>
    <row r="19" spans="1:35" x14ac:dyDescent="0.25">
      <c r="A19" s="13">
        <v>18</v>
      </c>
      <c r="B19" s="15" t="s">
        <v>26</v>
      </c>
      <c r="C19" t="s">
        <v>463</v>
      </c>
      <c r="D19" s="18" t="s">
        <v>296</v>
      </c>
      <c r="E19" s="18" t="s">
        <v>297</v>
      </c>
      <c r="G19" s="17">
        <v>2007</v>
      </c>
      <c r="H19" s="16" t="s">
        <v>43</v>
      </c>
      <c r="I19" s="14">
        <v>39228</v>
      </c>
      <c r="J19" t="s">
        <v>513</v>
      </c>
      <c r="K19">
        <v>1148</v>
      </c>
      <c r="L19">
        <v>146</v>
      </c>
      <c r="M19">
        <v>126</v>
      </c>
      <c r="N19">
        <v>20</v>
      </c>
      <c r="O19" t="s">
        <v>23</v>
      </c>
      <c r="P19">
        <v>5.2999999999999999E-2</v>
      </c>
      <c r="AA19">
        <v>58.136000000000003</v>
      </c>
      <c r="AB19">
        <v>4.7729999999999997</v>
      </c>
      <c r="AC19">
        <v>20</v>
      </c>
      <c r="AD19">
        <v>150</v>
      </c>
      <c r="AE19">
        <f t="shared" ref="AE19:AE20" si="2">AB19*AC19*AD19</f>
        <v>14318.999999999998</v>
      </c>
      <c r="AF19">
        <f t="shared" si="0"/>
        <v>270169.8113207547</v>
      </c>
      <c r="AG19">
        <f t="shared" si="1"/>
        <v>270.16981132075472</v>
      </c>
      <c r="AH19" s="14">
        <v>43668</v>
      </c>
      <c r="AI19" s="14"/>
    </row>
    <row r="20" spans="1:35" x14ac:dyDescent="0.25">
      <c r="A20" s="13">
        <v>19</v>
      </c>
      <c r="B20" s="15" t="s">
        <v>26</v>
      </c>
      <c r="C20" t="s">
        <v>463</v>
      </c>
      <c r="D20" s="18" t="s">
        <v>296</v>
      </c>
      <c r="E20" s="18" t="s">
        <v>297</v>
      </c>
      <c r="G20" s="17">
        <v>2007</v>
      </c>
      <c r="H20" s="16" t="s">
        <v>437</v>
      </c>
      <c r="I20" s="14">
        <v>39241</v>
      </c>
      <c r="J20" t="s">
        <v>513</v>
      </c>
      <c r="K20">
        <v>1022</v>
      </c>
      <c r="L20">
        <v>159</v>
      </c>
      <c r="M20">
        <v>126</v>
      </c>
      <c r="N20">
        <v>33</v>
      </c>
      <c r="O20" t="s">
        <v>23</v>
      </c>
      <c r="P20">
        <v>5.8999999999999997E-2</v>
      </c>
      <c r="AA20">
        <v>28.843</v>
      </c>
      <c r="AB20">
        <v>10.920999999999999</v>
      </c>
      <c r="AC20">
        <v>20</v>
      </c>
      <c r="AD20">
        <v>150</v>
      </c>
      <c r="AE20">
        <f t="shared" si="2"/>
        <v>32762.999999999996</v>
      </c>
      <c r="AF20">
        <f t="shared" si="0"/>
        <v>555305.08474576264</v>
      </c>
      <c r="AG20">
        <f t="shared" si="1"/>
        <v>555.30508474576266</v>
      </c>
      <c r="AH20" s="14">
        <v>43668</v>
      </c>
      <c r="AI20" s="14"/>
    </row>
    <row r="21" spans="1:35" x14ac:dyDescent="0.25">
      <c r="A21" s="13">
        <v>20</v>
      </c>
      <c r="B21" s="15" t="s">
        <v>26</v>
      </c>
      <c r="C21" t="s">
        <v>463</v>
      </c>
      <c r="D21" s="18" t="s">
        <v>296</v>
      </c>
      <c r="E21" s="18" t="s">
        <v>297</v>
      </c>
      <c r="G21" s="17">
        <v>2007</v>
      </c>
      <c r="H21" s="16" t="s">
        <v>54</v>
      </c>
      <c r="I21" s="14">
        <v>39264</v>
      </c>
      <c r="J21" t="s">
        <v>515</v>
      </c>
      <c r="K21">
        <v>958</v>
      </c>
      <c r="L21">
        <v>182</v>
      </c>
      <c r="M21">
        <v>126</v>
      </c>
      <c r="N21">
        <v>56</v>
      </c>
      <c r="O21" t="s">
        <v>23</v>
      </c>
      <c r="P21">
        <v>5.6000000000000001E-2</v>
      </c>
      <c r="AA21">
        <v>38.756</v>
      </c>
      <c r="AB21">
        <v>6.68</v>
      </c>
      <c r="AC21">
        <v>20</v>
      </c>
      <c r="AD21">
        <v>50</v>
      </c>
      <c r="AE21">
        <f t="shared" ref="AE21:AE25" si="3">AB21*AC21*AD21</f>
        <v>6680</v>
      </c>
      <c r="AF21">
        <f t="shared" si="0"/>
        <v>119285.71428571429</v>
      </c>
      <c r="AG21">
        <f t="shared" si="1"/>
        <v>119.28571428571429</v>
      </c>
      <c r="AH21" s="14">
        <v>43668</v>
      </c>
      <c r="AI21" s="14"/>
    </row>
    <row r="22" spans="1:35" x14ac:dyDescent="0.25">
      <c r="A22" s="13">
        <v>21</v>
      </c>
      <c r="B22" s="15" t="s">
        <v>26</v>
      </c>
      <c r="C22" t="s">
        <v>463</v>
      </c>
      <c r="D22" s="18" t="s">
        <v>296</v>
      </c>
      <c r="E22" s="18" t="s">
        <v>297</v>
      </c>
      <c r="G22" s="17">
        <v>2007</v>
      </c>
      <c r="H22" s="16" t="s">
        <v>55</v>
      </c>
      <c r="I22" s="14">
        <v>39277</v>
      </c>
      <c r="J22" t="s">
        <v>515</v>
      </c>
      <c r="L22">
        <v>195</v>
      </c>
      <c r="M22">
        <v>126</v>
      </c>
      <c r="N22">
        <v>69</v>
      </c>
      <c r="O22" t="s">
        <v>23</v>
      </c>
      <c r="P22">
        <v>5.1999999999999998E-2</v>
      </c>
      <c r="AA22">
        <v>48.408999999999999</v>
      </c>
      <c r="AB22">
        <v>5.04</v>
      </c>
      <c r="AC22">
        <v>20</v>
      </c>
      <c r="AD22">
        <v>50</v>
      </c>
      <c r="AE22">
        <f t="shared" si="3"/>
        <v>5040</v>
      </c>
      <c r="AF22">
        <f t="shared" si="0"/>
        <v>96923.076923076922</v>
      </c>
      <c r="AG22">
        <f t="shared" si="1"/>
        <v>96.92307692307692</v>
      </c>
      <c r="AH22" s="14">
        <v>43668</v>
      </c>
      <c r="AI22" s="14"/>
    </row>
    <row r="23" spans="1:35" x14ac:dyDescent="0.25">
      <c r="A23" s="13">
        <v>22</v>
      </c>
      <c r="B23" s="15" t="s">
        <v>26</v>
      </c>
      <c r="C23" t="s">
        <v>521</v>
      </c>
      <c r="D23" s="18" t="s">
        <v>298</v>
      </c>
      <c r="E23" s="18" t="s">
        <v>299</v>
      </c>
      <c r="G23" s="17">
        <v>2007</v>
      </c>
      <c r="H23" s="16" t="s">
        <v>56</v>
      </c>
      <c r="I23" s="14">
        <v>39211</v>
      </c>
      <c r="J23" t="s">
        <v>513</v>
      </c>
      <c r="K23">
        <v>1121</v>
      </c>
      <c r="L23">
        <v>129</v>
      </c>
      <c r="M23">
        <v>115</v>
      </c>
      <c r="N23">
        <v>14</v>
      </c>
      <c r="O23" t="s">
        <v>23</v>
      </c>
      <c r="P23">
        <v>5.3999999999999999E-2</v>
      </c>
      <c r="AA23">
        <v>71.632000000000005</v>
      </c>
      <c r="AB23">
        <v>3.2229999999999999</v>
      </c>
      <c r="AC23">
        <v>20</v>
      </c>
      <c r="AD23">
        <v>150</v>
      </c>
      <c r="AE23">
        <f t="shared" si="3"/>
        <v>9668.9999999999982</v>
      </c>
      <c r="AF23">
        <f t="shared" si="0"/>
        <v>179055.55555555553</v>
      </c>
      <c r="AG23">
        <f t="shared" si="1"/>
        <v>179.05555555555554</v>
      </c>
      <c r="AH23" s="14">
        <v>43668</v>
      </c>
      <c r="AI23" s="14"/>
    </row>
    <row r="24" spans="1:35" x14ac:dyDescent="0.25">
      <c r="A24" s="13">
        <v>23</v>
      </c>
      <c r="B24" s="15" t="s">
        <v>26</v>
      </c>
      <c r="C24" t="s">
        <v>521</v>
      </c>
      <c r="D24" s="18" t="s">
        <v>298</v>
      </c>
      <c r="E24" s="18" t="s">
        <v>299</v>
      </c>
      <c r="G24" s="17">
        <v>2007</v>
      </c>
      <c r="H24" s="16" t="s">
        <v>57</v>
      </c>
      <c r="I24" s="14">
        <v>39222</v>
      </c>
      <c r="J24" t="s">
        <v>513</v>
      </c>
      <c r="K24">
        <v>1201</v>
      </c>
      <c r="L24">
        <v>140</v>
      </c>
      <c r="M24">
        <v>115</v>
      </c>
      <c r="N24">
        <v>25</v>
      </c>
      <c r="O24" t="s">
        <v>23</v>
      </c>
      <c r="P24">
        <v>5.1999999999999998E-2</v>
      </c>
      <c r="AA24">
        <v>52.570999999999998</v>
      </c>
      <c r="AB24">
        <v>5.5439999999999996</v>
      </c>
      <c r="AC24">
        <v>20</v>
      </c>
      <c r="AD24">
        <v>150</v>
      </c>
      <c r="AE24">
        <f t="shared" si="3"/>
        <v>16632</v>
      </c>
      <c r="AF24">
        <f t="shared" si="0"/>
        <v>319846.15384615387</v>
      </c>
      <c r="AG24">
        <f t="shared" si="1"/>
        <v>319.84615384615387</v>
      </c>
      <c r="AH24" s="14">
        <v>43668</v>
      </c>
      <c r="AI24" s="14"/>
    </row>
    <row r="25" spans="1:35" x14ac:dyDescent="0.25">
      <c r="A25" s="13">
        <v>24</v>
      </c>
      <c r="B25" s="15" t="s">
        <v>26</v>
      </c>
      <c r="C25" t="s">
        <v>521</v>
      </c>
      <c r="D25" s="18" t="s">
        <v>298</v>
      </c>
      <c r="E25" s="18" t="s">
        <v>299</v>
      </c>
      <c r="G25" s="17">
        <v>2007</v>
      </c>
      <c r="H25" s="16" t="s">
        <v>58</v>
      </c>
      <c r="I25" s="14">
        <v>39228</v>
      </c>
      <c r="J25" t="s">
        <v>513</v>
      </c>
      <c r="K25">
        <v>1000</v>
      </c>
      <c r="L25">
        <v>146</v>
      </c>
      <c r="M25">
        <v>115</v>
      </c>
      <c r="N25">
        <v>31</v>
      </c>
      <c r="O25" t="s">
        <v>23</v>
      </c>
      <c r="P25">
        <v>5.3999999999999999E-2</v>
      </c>
      <c r="AA25">
        <v>44.475999999999999</v>
      </c>
      <c r="AB25">
        <v>6.883</v>
      </c>
      <c r="AC25">
        <v>20</v>
      </c>
      <c r="AD25">
        <v>150</v>
      </c>
      <c r="AE25">
        <f t="shared" si="3"/>
        <v>20649</v>
      </c>
      <c r="AF25">
        <f t="shared" si="0"/>
        <v>382388.88888888888</v>
      </c>
      <c r="AG25">
        <f t="shared" si="1"/>
        <v>382.38888888888886</v>
      </c>
      <c r="AH25" s="14">
        <v>43668</v>
      </c>
      <c r="AI25" s="14"/>
    </row>
    <row r="26" spans="1:35" x14ac:dyDescent="0.25">
      <c r="A26" s="13">
        <v>25</v>
      </c>
      <c r="B26" s="15" t="s">
        <v>26</v>
      </c>
      <c r="C26" t="s">
        <v>521</v>
      </c>
      <c r="D26" s="18" t="s">
        <v>298</v>
      </c>
      <c r="E26" s="18" t="s">
        <v>299</v>
      </c>
      <c r="G26" s="17">
        <v>2007</v>
      </c>
      <c r="H26" s="16" t="s">
        <v>59</v>
      </c>
      <c r="I26" s="14">
        <v>39266</v>
      </c>
      <c r="J26" t="s">
        <v>515</v>
      </c>
      <c r="K26">
        <v>1115</v>
      </c>
      <c r="L26">
        <v>184</v>
      </c>
      <c r="M26">
        <v>115</v>
      </c>
      <c r="N26">
        <v>69</v>
      </c>
      <c r="O26" t="s">
        <v>23</v>
      </c>
      <c r="P26">
        <v>5.5E-2</v>
      </c>
      <c r="AA26">
        <v>27.497</v>
      </c>
      <c r="AB26">
        <v>9.5399999999999991</v>
      </c>
      <c r="AC26">
        <v>20</v>
      </c>
      <c r="AD26">
        <v>50</v>
      </c>
      <c r="AE26">
        <f t="shared" ref="AE26:AE31" si="4">AB26*AC26*AD26</f>
        <v>9540</v>
      </c>
      <c r="AF26">
        <f t="shared" si="0"/>
        <v>173454.54545454544</v>
      </c>
      <c r="AG26">
        <f t="shared" si="1"/>
        <v>173.45454545454544</v>
      </c>
      <c r="AH26" s="14">
        <v>43668</v>
      </c>
      <c r="AI26" s="14"/>
    </row>
    <row r="27" spans="1:35" x14ac:dyDescent="0.25">
      <c r="A27" s="13">
        <v>26</v>
      </c>
      <c r="B27" s="15" t="s">
        <v>26</v>
      </c>
      <c r="C27" t="s">
        <v>452</v>
      </c>
      <c r="D27" s="18" t="s">
        <v>300</v>
      </c>
      <c r="E27" s="18" t="s">
        <v>301</v>
      </c>
      <c r="G27" s="17">
        <v>2007</v>
      </c>
      <c r="H27" s="16" t="s">
        <v>60</v>
      </c>
      <c r="I27" s="14">
        <v>39198</v>
      </c>
      <c r="J27" t="s">
        <v>514</v>
      </c>
      <c r="K27">
        <v>1433</v>
      </c>
      <c r="L27">
        <v>116</v>
      </c>
      <c r="M27">
        <v>120</v>
      </c>
      <c r="N27">
        <v>-4</v>
      </c>
      <c r="O27" t="s">
        <v>23</v>
      </c>
      <c r="P27">
        <v>5.2999999999999999E-2</v>
      </c>
      <c r="AA27">
        <v>37.356000000000002</v>
      </c>
      <c r="AB27">
        <v>6.9340000000000002</v>
      </c>
      <c r="AC27">
        <v>20</v>
      </c>
      <c r="AD27">
        <v>50</v>
      </c>
      <c r="AE27">
        <f t="shared" si="4"/>
        <v>6934</v>
      </c>
      <c r="AF27">
        <f t="shared" si="0"/>
        <v>130830.18867924529</v>
      </c>
      <c r="AG27">
        <f t="shared" si="1"/>
        <v>130.83018867924528</v>
      </c>
      <c r="AH27" s="14">
        <v>43668</v>
      </c>
      <c r="AI27" s="14"/>
    </row>
    <row r="28" spans="1:35" x14ac:dyDescent="0.25">
      <c r="A28" s="13">
        <v>27</v>
      </c>
      <c r="B28" s="15" t="s">
        <v>26</v>
      </c>
      <c r="C28" t="s">
        <v>452</v>
      </c>
      <c r="D28" s="18" t="s">
        <v>300</v>
      </c>
      <c r="E28" s="18" t="s">
        <v>301</v>
      </c>
      <c r="G28" s="17">
        <v>2007</v>
      </c>
      <c r="H28" s="16" t="s">
        <v>61</v>
      </c>
      <c r="I28" s="14">
        <v>39202</v>
      </c>
      <c r="J28" t="s">
        <v>513</v>
      </c>
      <c r="L28">
        <v>120</v>
      </c>
      <c r="M28">
        <v>120</v>
      </c>
      <c r="N28">
        <v>0</v>
      </c>
      <c r="O28" t="s">
        <v>23</v>
      </c>
      <c r="P28">
        <v>5.3999999999999999E-2</v>
      </c>
      <c r="AA28">
        <v>52.914999999999999</v>
      </c>
      <c r="AB28">
        <v>5.49</v>
      </c>
      <c r="AC28">
        <v>20</v>
      </c>
      <c r="AD28">
        <v>150</v>
      </c>
      <c r="AE28">
        <f t="shared" si="4"/>
        <v>16470</v>
      </c>
      <c r="AF28">
        <f t="shared" si="0"/>
        <v>305000</v>
      </c>
      <c r="AG28">
        <f t="shared" si="1"/>
        <v>305</v>
      </c>
      <c r="AH28" s="14">
        <v>43668</v>
      </c>
      <c r="AI28" s="14"/>
    </row>
    <row r="29" spans="1:35" x14ac:dyDescent="0.25">
      <c r="A29" s="13">
        <v>28</v>
      </c>
      <c r="B29" s="15" t="s">
        <v>26</v>
      </c>
      <c r="C29" t="s">
        <v>452</v>
      </c>
      <c r="D29" s="18" t="s">
        <v>300</v>
      </c>
      <c r="E29" s="18" t="s">
        <v>301</v>
      </c>
      <c r="G29" s="17">
        <v>2007</v>
      </c>
      <c r="H29" s="16" t="s">
        <v>62</v>
      </c>
      <c r="I29" s="14">
        <v>39211</v>
      </c>
      <c r="J29" t="s">
        <v>513</v>
      </c>
      <c r="K29">
        <v>1126</v>
      </c>
      <c r="L29">
        <v>129</v>
      </c>
      <c r="M29">
        <v>120</v>
      </c>
      <c r="N29">
        <v>9</v>
      </c>
      <c r="O29" t="s">
        <v>23</v>
      </c>
      <c r="P29">
        <v>5.2999999999999999E-2</v>
      </c>
      <c r="AA29">
        <v>72.274000000000001</v>
      </c>
      <c r="AB29">
        <v>3.1560000000000001</v>
      </c>
      <c r="AC29">
        <v>20</v>
      </c>
      <c r="AD29">
        <v>150</v>
      </c>
      <c r="AE29">
        <f t="shared" si="4"/>
        <v>9468</v>
      </c>
      <c r="AF29">
        <f t="shared" si="0"/>
        <v>178641.50943396226</v>
      </c>
      <c r="AG29">
        <f t="shared" si="1"/>
        <v>178.64150943396226</v>
      </c>
      <c r="AH29" s="14">
        <v>43668</v>
      </c>
      <c r="AI29" s="14"/>
    </row>
    <row r="30" spans="1:35" x14ac:dyDescent="0.25">
      <c r="A30" s="13">
        <v>29</v>
      </c>
      <c r="B30" s="15" t="s">
        <v>26</v>
      </c>
      <c r="C30" t="s">
        <v>452</v>
      </c>
      <c r="D30" s="18" t="s">
        <v>300</v>
      </c>
      <c r="E30" s="18" t="s">
        <v>301</v>
      </c>
      <c r="G30" s="17">
        <v>2007</v>
      </c>
      <c r="H30" s="16" t="s">
        <v>63</v>
      </c>
      <c r="I30" s="14">
        <v>39222</v>
      </c>
      <c r="J30" t="s">
        <v>513</v>
      </c>
      <c r="K30">
        <v>840</v>
      </c>
      <c r="L30">
        <v>140</v>
      </c>
      <c r="M30">
        <v>120</v>
      </c>
      <c r="N30">
        <v>20</v>
      </c>
      <c r="O30" t="s">
        <v>23</v>
      </c>
      <c r="P30">
        <v>5.2999999999999999E-2</v>
      </c>
      <c r="AA30">
        <v>62.872</v>
      </c>
      <c r="AB30">
        <v>4.1859999999999999</v>
      </c>
      <c r="AC30">
        <v>20</v>
      </c>
      <c r="AD30">
        <v>150</v>
      </c>
      <c r="AE30">
        <f t="shared" si="4"/>
        <v>12558</v>
      </c>
      <c r="AF30">
        <f t="shared" si="0"/>
        <v>236943.39622641509</v>
      </c>
      <c r="AG30">
        <f t="shared" si="1"/>
        <v>236.9433962264151</v>
      </c>
      <c r="AH30" s="14">
        <v>43668</v>
      </c>
      <c r="AI30" s="14"/>
    </row>
    <row r="31" spans="1:35" x14ac:dyDescent="0.25">
      <c r="A31" s="13">
        <v>30</v>
      </c>
      <c r="B31" s="15" t="s">
        <v>26</v>
      </c>
      <c r="C31" t="s">
        <v>452</v>
      </c>
      <c r="D31" s="18" t="s">
        <v>300</v>
      </c>
      <c r="E31" s="18" t="s">
        <v>301</v>
      </c>
      <c r="G31" s="17">
        <v>2007</v>
      </c>
      <c r="H31" s="16" t="s">
        <v>64</v>
      </c>
      <c r="I31" s="14">
        <v>39231</v>
      </c>
      <c r="J31" t="s">
        <v>513</v>
      </c>
      <c r="K31">
        <v>1036</v>
      </c>
      <c r="L31">
        <v>149</v>
      </c>
      <c r="M31">
        <v>120</v>
      </c>
      <c r="N31">
        <v>29</v>
      </c>
      <c r="O31" t="s">
        <v>23</v>
      </c>
      <c r="P31">
        <v>5.2999999999999999E-2</v>
      </c>
      <c r="AA31">
        <v>53.930999999999997</v>
      </c>
      <c r="AB31">
        <v>5.3460000000000001</v>
      </c>
      <c r="AC31">
        <v>20</v>
      </c>
      <c r="AD31">
        <v>150</v>
      </c>
      <c r="AE31">
        <f t="shared" si="4"/>
        <v>16038</v>
      </c>
      <c r="AF31">
        <f t="shared" si="0"/>
        <v>302603.77358490566</v>
      </c>
      <c r="AG31">
        <f t="shared" si="1"/>
        <v>302.60377358490564</v>
      </c>
      <c r="AH31" s="14">
        <v>43668</v>
      </c>
      <c r="AI31" s="14"/>
    </row>
    <row r="32" spans="1:35" x14ac:dyDescent="0.25">
      <c r="A32">
        <v>31</v>
      </c>
      <c r="B32" s="15" t="s">
        <v>26</v>
      </c>
      <c r="C32" t="s">
        <v>466</v>
      </c>
      <c r="D32" s="18" t="s">
        <v>302</v>
      </c>
      <c r="E32" s="18" t="s">
        <v>303</v>
      </c>
      <c r="G32" s="17">
        <v>2007</v>
      </c>
      <c r="H32" s="16" t="s">
        <v>65</v>
      </c>
      <c r="I32" s="14">
        <v>39214</v>
      </c>
      <c r="J32" t="s">
        <v>513</v>
      </c>
      <c r="K32">
        <v>934</v>
      </c>
      <c r="L32">
        <v>132</v>
      </c>
      <c r="M32">
        <v>101</v>
      </c>
      <c r="N32">
        <v>31</v>
      </c>
      <c r="O32" t="s">
        <v>23</v>
      </c>
      <c r="P32">
        <v>5.6000000000000001E-2</v>
      </c>
    </row>
    <row r="33" spans="1:16" x14ac:dyDescent="0.25">
      <c r="A33">
        <v>32</v>
      </c>
      <c r="B33" s="15" t="s">
        <v>26</v>
      </c>
      <c r="C33" t="s">
        <v>466</v>
      </c>
      <c r="D33" s="18" t="s">
        <v>302</v>
      </c>
      <c r="E33" s="18" t="s">
        <v>303</v>
      </c>
      <c r="G33" s="17">
        <v>2007</v>
      </c>
      <c r="H33" s="16" t="s">
        <v>66</v>
      </c>
      <c r="I33" s="14">
        <v>39207</v>
      </c>
      <c r="J33" t="s">
        <v>513</v>
      </c>
      <c r="L33">
        <v>125</v>
      </c>
      <c r="M33">
        <v>101</v>
      </c>
      <c r="N33">
        <v>24</v>
      </c>
      <c r="O33" t="s">
        <v>23</v>
      </c>
      <c r="P33">
        <v>5.1999999999999998E-2</v>
      </c>
    </row>
    <row r="34" spans="1:16" x14ac:dyDescent="0.25">
      <c r="A34">
        <v>33</v>
      </c>
      <c r="B34" s="15" t="s">
        <v>26</v>
      </c>
      <c r="C34" t="s">
        <v>462</v>
      </c>
      <c r="D34" s="18" t="s">
        <v>304</v>
      </c>
      <c r="E34" s="18" t="s">
        <v>305</v>
      </c>
      <c r="G34" s="17">
        <v>2007</v>
      </c>
      <c r="H34" s="16" t="s">
        <v>67</v>
      </c>
      <c r="I34" s="14">
        <v>39190</v>
      </c>
      <c r="J34" t="s">
        <v>513</v>
      </c>
      <c r="L34">
        <v>108</v>
      </c>
      <c r="M34">
        <v>95</v>
      </c>
      <c r="N34">
        <v>13</v>
      </c>
      <c r="O34" t="s">
        <v>23</v>
      </c>
      <c r="P34">
        <v>6.3E-2</v>
      </c>
    </row>
    <row r="35" spans="1:16" x14ac:dyDescent="0.25">
      <c r="A35">
        <v>34</v>
      </c>
      <c r="B35" s="15" t="s">
        <v>26</v>
      </c>
      <c r="C35" t="s">
        <v>462</v>
      </c>
      <c r="D35" s="18" t="s">
        <v>304</v>
      </c>
      <c r="E35" s="18" t="s">
        <v>305</v>
      </c>
      <c r="G35" s="17">
        <v>2007</v>
      </c>
      <c r="H35" s="16" t="s">
        <v>68</v>
      </c>
      <c r="I35" s="14">
        <v>39201</v>
      </c>
      <c r="J35" t="s">
        <v>513</v>
      </c>
      <c r="L35">
        <v>119</v>
      </c>
      <c r="M35">
        <v>95</v>
      </c>
      <c r="N35">
        <v>24</v>
      </c>
      <c r="O35" t="s">
        <v>23</v>
      </c>
      <c r="P35">
        <v>5.1999999999999998E-2</v>
      </c>
    </row>
    <row r="36" spans="1:16" x14ac:dyDescent="0.25">
      <c r="A36">
        <v>35</v>
      </c>
      <c r="B36" s="15" t="s">
        <v>26</v>
      </c>
      <c r="C36" t="s">
        <v>462</v>
      </c>
      <c r="D36" s="18" t="s">
        <v>304</v>
      </c>
      <c r="E36" s="18" t="s">
        <v>305</v>
      </c>
      <c r="G36" s="17">
        <v>2007</v>
      </c>
      <c r="H36" s="16" t="s">
        <v>69</v>
      </c>
      <c r="I36" s="14">
        <v>39207</v>
      </c>
      <c r="J36" t="s">
        <v>513</v>
      </c>
      <c r="K36">
        <v>1046</v>
      </c>
      <c r="L36">
        <v>125</v>
      </c>
      <c r="M36">
        <v>95</v>
      </c>
      <c r="N36">
        <v>30</v>
      </c>
      <c r="O36" t="s">
        <v>23</v>
      </c>
      <c r="P36">
        <v>5.1999999999999998E-2</v>
      </c>
    </row>
    <row r="37" spans="1:16" x14ac:dyDescent="0.25">
      <c r="A37">
        <v>36</v>
      </c>
      <c r="B37" s="15" t="s">
        <v>26</v>
      </c>
      <c r="C37" t="s">
        <v>465</v>
      </c>
      <c r="D37" s="18" t="s">
        <v>306</v>
      </c>
      <c r="E37" s="18" t="s">
        <v>307</v>
      </c>
      <c r="G37" s="17">
        <v>2007</v>
      </c>
      <c r="H37" s="16" t="s">
        <v>70</v>
      </c>
      <c r="I37" s="14">
        <v>39223</v>
      </c>
      <c r="J37" t="s">
        <v>513</v>
      </c>
      <c r="K37">
        <v>1214</v>
      </c>
      <c r="L37">
        <v>141</v>
      </c>
      <c r="M37">
        <v>114</v>
      </c>
      <c r="N37">
        <v>27</v>
      </c>
      <c r="O37" t="s">
        <v>23</v>
      </c>
      <c r="P37">
        <v>5.1999999999999998E-2</v>
      </c>
    </row>
    <row r="38" spans="1:16" x14ac:dyDescent="0.25">
      <c r="A38">
        <v>37</v>
      </c>
      <c r="B38" s="15" t="s">
        <v>26</v>
      </c>
      <c r="C38" t="s">
        <v>465</v>
      </c>
      <c r="D38" s="18" t="s">
        <v>306</v>
      </c>
      <c r="E38" s="18" t="s">
        <v>307</v>
      </c>
      <c r="G38" s="17">
        <v>2007</v>
      </c>
      <c r="H38" s="16" t="s">
        <v>71</v>
      </c>
      <c r="I38" s="14">
        <v>39232</v>
      </c>
      <c r="J38" t="s">
        <v>515</v>
      </c>
      <c r="K38">
        <v>715</v>
      </c>
      <c r="L38">
        <v>150</v>
      </c>
      <c r="M38">
        <v>114</v>
      </c>
      <c r="N38">
        <v>36</v>
      </c>
      <c r="O38" t="s">
        <v>23</v>
      </c>
      <c r="P38">
        <v>5.0999999999999997E-2</v>
      </c>
    </row>
    <row r="39" spans="1:16" x14ac:dyDescent="0.25">
      <c r="A39">
        <v>38</v>
      </c>
      <c r="B39" s="15" t="s">
        <v>26</v>
      </c>
      <c r="C39" t="s">
        <v>462</v>
      </c>
      <c r="D39" s="18" t="s">
        <v>304</v>
      </c>
      <c r="E39" s="18" t="s">
        <v>305</v>
      </c>
      <c r="G39" s="17">
        <v>2007</v>
      </c>
      <c r="H39" s="16" t="s">
        <v>72</v>
      </c>
      <c r="I39" s="14">
        <v>39232</v>
      </c>
      <c r="J39" t="s">
        <v>513</v>
      </c>
      <c r="K39">
        <v>1250</v>
      </c>
      <c r="L39">
        <v>150</v>
      </c>
      <c r="M39">
        <v>146</v>
      </c>
      <c r="N39">
        <v>4</v>
      </c>
      <c r="O39" t="s">
        <v>23</v>
      </c>
      <c r="P39">
        <v>5.6000000000000001E-2</v>
      </c>
    </row>
    <row r="40" spans="1:16" x14ac:dyDescent="0.25">
      <c r="A40">
        <v>39</v>
      </c>
      <c r="B40" s="15" t="s">
        <v>26</v>
      </c>
      <c r="C40" t="s">
        <v>454</v>
      </c>
      <c r="D40" s="18" t="s">
        <v>308</v>
      </c>
      <c r="E40" s="18" t="s">
        <v>309</v>
      </c>
      <c r="G40" s="17">
        <v>2007</v>
      </c>
      <c r="H40" s="16" t="s">
        <v>73</v>
      </c>
      <c r="I40" s="14">
        <v>39191</v>
      </c>
      <c r="J40" t="s">
        <v>513</v>
      </c>
      <c r="L40">
        <v>109</v>
      </c>
      <c r="M40">
        <v>89.5</v>
      </c>
      <c r="N40">
        <v>19.5</v>
      </c>
      <c r="O40" t="s">
        <v>23</v>
      </c>
      <c r="P40">
        <v>5.0999999999999997E-2</v>
      </c>
    </row>
    <row r="41" spans="1:16" x14ac:dyDescent="0.25">
      <c r="A41">
        <v>40</v>
      </c>
      <c r="B41" s="15" t="s">
        <v>26</v>
      </c>
      <c r="C41" t="s">
        <v>454</v>
      </c>
      <c r="D41" s="18" t="s">
        <v>308</v>
      </c>
      <c r="E41" s="18" t="s">
        <v>309</v>
      </c>
      <c r="G41" s="17">
        <v>2007</v>
      </c>
      <c r="H41" s="16" t="s">
        <v>74</v>
      </c>
      <c r="I41" s="14">
        <v>39208</v>
      </c>
      <c r="J41" t="s">
        <v>515</v>
      </c>
      <c r="L41">
        <v>126</v>
      </c>
      <c r="M41">
        <v>89.5</v>
      </c>
      <c r="N41">
        <v>36.5</v>
      </c>
      <c r="O41" t="s">
        <v>23</v>
      </c>
      <c r="P41">
        <v>0.05</v>
      </c>
    </row>
    <row r="42" spans="1:16" x14ac:dyDescent="0.25">
      <c r="A42">
        <v>41</v>
      </c>
      <c r="B42" s="15" t="s">
        <v>26</v>
      </c>
      <c r="C42" t="s">
        <v>454</v>
      </c>
      <c r="D42" s="18" t="s">
        <v>308</v>
      </c>
      <c r="E42" s="18" t="s">
        <v>309</v>
      </c>
      <c r="G42" s="17">
        <v>2007</v>
      </c>
      <c r="H42" s="16" t="s">
        <v>75</v>
      </c>
      <c r="I42" s="14">
        <v>39221</v>
      </c>
      <c r="J42" t="s">
        <v>513</v>
      </c>
      <c r="K42">
        <v>1000</v>
      </c>
      <c r="L42">
        <v>139</v>
      </c>
      <c r="M42">
        <v>135</v>
      </c>
      <c r="N42">
        <v>4</v>
      </c>
      <c r="O42" t="s">
        <v>23</v>
      </c>
      <c r="P42">
        <v>5.8000000000000003E-2</v>
      </c>
    </row>
    <row r="43" spans="1:16" x14ac:dyDescent="0.25">
      <c r="A43">
        <v>42</v>
      </c>
      <c r="B43" s="15" t="s">
        <v>26</v>
      </c>
      <c r="C43" t="s">
        <v>454</v>
      </c>
      <c r="D43" s="18" t="s">
        <v>308</v>
      </c>
      <c r="E43" s="18" t="s">
        <v>309</v>
      </c>
      <c r="G43" s="17">
        <v>2007</v>
      </c>
      <c r="H43" s="16" t="s">
        <v>76</v>
      </c>
      <c r="I43" s="14">
        <v>39231</v>
      </c>
      <c r="J43" t="s">
        <v>513</v>
      </c>
      <c r="K43">
        <v>956</v>
      </c>
      <c r="L43">
        <v>149</v>
      </c>
      <c r="M43">
        <v>135</v>
      </c>
      <c r="N43">
        <v>14</v>
      </c>
      <c r="O43" t="s">
        <v>23</v>
      </c>
      <c r="P43">
        <v>5.1999999999999998E-2</v>
      </c>
    </row>
    <row r="44" spans="1:16" x14ac:dyDescent="0.25">
      <c r="A44">
        <v>43</v>
      </c>
      <c r="B44" s="15" t="s">
        <v>26</v>
      </c>
      <c r="C44" t="s">
        <v>454</v>
      </c>
      <c r="D44" s="18" t="s">
        <v>308</v>
      </c>
      <c r="E44" s="18" t="s">
        <v>309</v>
      </c>
      <c r="G44" s="17">
        <v>2007</v>
      </c>
      <c r="H44" s="16" t="s">
        <v>77</v>
      </c>
      <c r="I44" s="14">
        <v>39241</v>
      </c>
      <c r="J44" t="s">
        <v>513</v>
      </c>
      <c r="K44">
        <v>940</v>
      </c>
      <c r="L44">
        <v>159</v>
      </c>
      <c r="M44">
        <v>135</v>
      </c>
      <c r="N44">
        <v>24</v>
      </c>
      <c r="O44" t="s">
        <v>23</v>
      </c>
      <c r="P44">
        <v>5.5E-2</v>
      </c>
    </row>
    <row r="45" spans="1:16" x14ac:dyDescent="0.25">
      <c r="A45">
        <v>44</v>
      </c>
      <c r="B45" s="15" t="s">
        <v>26</v>
      </c>
      <c r="C45" t="s">
        <v>454</v>
      </c>
      <c r="D45" s="18" t="s">
        <v>308</v>
      </c>
      <c r="E45" s="18" t="s">
        <v>309</v>
      </c>
      <c r="G45" s="17">
        <v>2007</v>
      </c>
      <c r="H45" s="16" t="s">
        <v>78</v>
      </c>
      <c r="I45" s="14">
        <v>39252</v>
      </c>
      <c r="J45" t="s">
        <v>513</v>
      </c>
      <c r="K45">
        <v>1112</v>
      </c>
      <c r="L45">
        <v>170</v>
      </c>
      <c r="M45">
        <v>135</v>
      </c>
      <c r="N45">
        <v>35</v>
      </c>
      <c r="O45" t="s">
        <v>23</v>
      </c>
      <c r="P45">
        <v>5.2999999999999999E-2</v>
      </c>
    </row>
    <row r="46" spans="1:16" x14ac:dyDescent="0.25">
      <c r="A46">
        <v>45</v>
      </c>
      <c r="B46" s="15" t="s">
        <v>26</v>
      </c>
      <c r="C46" t="s">
        <v>454</v>
      </c>
      <c r="D46" s="18" t="s">
        <v>308</v>
      </c>
      <c r="E46" s="18" t="s">
        <v>309</v>
      </c>
      <c r="G46" s="17">
        <v>2007</v>
      </c>
      <c r="H46" s="16" t="s">
        <v>79</v>
      </c>
      <c r="I46" s="14">
        <v>39265</v>
      </c>
      <c r="J46" t="s">
        <v>515</v>
      </c>
      <c r="K46">
        <v>1030</v>
      </c>
      <c r="L46">
        <v>183</v>
      </c>
      <c r="M46">
        <v>135</v>
      </c>
      <c r="N46">
        <v>48</v>
      </c>
      <c r="O46" t="s">
        <v>23</v>
      </c>
      <c r="P46">
        <v>5.0999999999999997E-2</v>
      </c>
    </row>
    <row r="47" spans="1:16" x14ac:dyDescent="0.25">
      <c r="A47">
        <v>46</v>
      </c>
      <c r="B47" s="15" t="s">
        <v>26</v>
      </c>
      <c r="C47" t="s">
        <v>454</v>
      </c>
      <c r="D47" s="18" t="s">
        <v>308</v>
      </c>
      <c r="E47" s="18" t="s">
        <v>309</v>
      </c>
      <c r="G47" s="17">
        <v>2007</v>
      </c>
      <c r="H47" s="16" t="s">
        <v>80</v>
      </c>
      <c r="I47" s="14">
        <v>39275</v>
      </c>
      <c r="J47" t="s">
        <v>515</v>
      </c>
      <c r="K47">
        <v>1030</v>
      </c>
      <c r="L47">
        <v>193</v>
      </c>
      <c r="M47">
        <v>135</v>
      </c>
      <c r="N47">
        <v>58</v>
      </c>
      <c r="O47" t="s">
        <v>23</v>
      </c>
      <c r="P47">
        <v>5.5E-2</v>
      </c>
    </row>
    <row r="48" spans="1:16" x14ac:dyDescent="0.25">
      <c r="A48">
        <v>47</v>
      </c>
      <c r="B48" s="15" t="s">
        <v>26</v>
      </c>
      <c r="C48" t="s">
        <v>454</v>
      </c>
      <c r="D48" s="18" t="s">
        <v>308</v>
      </c>
      <c r="E48" s="18" t="s">
        <v>309</v>
      </c>
      <c r="G48" s="17">
        <v>2007</v>
      </c>
      <c r="H48" s="16" t="s">
        <v>81</v>
      </c>
      <c r="I48" s="14">
        <v>39284</v>
      </c>
      <c r="J48" t="s">
        <v>515</v>
      </c>
      <c r="L48">
        <v>202</v>
      </c>
      <c r="M48">
        <v>135</v>
      </c>
      <c r="N48">
        <v>67</v>
      </c>
      <c r="O48" t="s">
        <v>23</v>
      </c>
      <c r="P48">
        <v>5.5E-2</v>
      </c>
    </row>
    <row r="49" spans="1:35" x14ac:dyDescent="0.25">
      <c r="A49">
        <v>48</v>
      </c>
      <c r="B49" s="15" t="s">
        <v>26</v>
      </c>
      <c r="C49" t="s">
        <v>455</v>
      </c>
      <c r="D49" s="18" t="s">
        <v>310</v>
      </c>
      <c r="E49" s="18" t="s">
        <v>311</v>
      </c>
      <c r="G49" s="17">
        <v>2007</v>
      </c>
      <c r="H49" s="16" t="s">
        <v>82</v>
      </c>
      <c r="I49" s="14">
        <v>39197</v>
      </c>
      <c r="J49" t="s">
        <v>513</v>
      </c>
      <c r="L49">
        <v>115</v>
      </c>
      <c r="M49">
        <v>92</v>
      </c>
      <c r="N49">
        <v>23</v>
      </c>
      <c r="O49" t="s">
        <v>23</v>
      </c>
      <c r="P49">
        <v>5.0999999999999997E-2</v>
      </c>
    </row>
    <row r="50" spans="1:35" x14ac:dyDescent="0.25">
      <c r="A50">
        <v>49</v>
      </c>
      <c r="B50" s="15" t="s">
        <v>26</v>
      </c>
      <c r="C50" t="s">
        <v>455</v>
      </c>
      <c r="D50" s="18" t="s">
        <v>310</v>
      </c>
      <c r="E50" s="18" t="s">
        <v>311</v>
      </c>
      <c r="G50" s="17">
        <v>2007</v>
      </c>
      <c r="H50" s="16" t="s">
        <v>83</v>
      </c>
      <c r="I50" s="14">
        <v>39204</v>
      </c>
      <c r="J50" t="s">
        <v>513</v>
      </c>
      <c r="L50">
        <v>122</v>
      </c>
      <c r="M50">
        <v>92</v>
      </c>
      <c r="N50">
        <v>30</v>
      </c>
      <c r="O50" t="s">
        <v>23</v>
      </c>
      <c r="P50">
        <v>5.3999999999999999E-2</v>
      </c>
    </row>
    <row r="51" spans="1:35" x14ac:dyDescent="0.25">
      <c r="A51">
        <v>50</v>
      </c>
      <c r="B51" s="15" t="s">
        <v>26</v>
      </c>
      <c r="C51" t="s">
        <v>455</v>
      </c>
      <c r="D51" s="18" t="s">
        <v>310</v>
      </c>
      <c r="E51" s="18" t="s">
        <v>311</v>
      </c>
      <c r="G51" s="17">
        <v>2007</v>
      </c>
      <c r="H51" s="16" t="s">
        <v>84</v>
      </c>
      <c r="I51" s="14">
        <v>39210</v>
      </c>
      <c r="J51" t="s">
        <v>515</v>
      </c>
      <c r="K51">
        <v>1128</v>
      </c>
      <c r="L51">
        <v>128</v>
      </c>
      <c r="M51">
        <v>92</v>
      </c>
      <c r="N51">
        <v>36</v>
      </c>
      <c r="O51" t="s">
        <v>23</v>
      </c>
      <c r="P51">
        <v>5.1999999999999998E-2</v>
      </c>
    </row>
    <row r="52" spans="1:35" x14ac:dyDescent="0.25">
      <c r="A52">
        <v>51</v>
      </c>
      <c r="B52" s="15" t="s">
        <v>26</v>
      </c>
      <c r="C52" t="s">
        <v>455</v>
      </c>
      <c r="D52" s="18" t="s">
        <v>310</v>
      </c>
      <c r="E52" s="18" t="s">
        <v>311</v>
      </c>
      <c r="G52" s="17">
        <v>2007</v>
      </c>
      <c r="H52" s="16" t="s">
        <v>85</v>
      </c>
      <c r="I52" s="14">
        <v>39219</v>
      </c>
      <c r="J52" t="s">
        <v>515</v>
      </c>
      <c r="K52">
        <v>855</v>
      </c>
      <c r="L52">
        <v>137</v>
      </c>
      <c r="M52">
        <v>92</v>
      </c>
      <c r="N52">
        <v>45</v>
      </c>
      <c r="O52" t="s">
        <v>23</v>
      </c>
      <c r="P52">
        <v>5.2999999999999999E-2</v>
      </c>
    </row>
    <row r="53" spans="1:35" x14ac:dyDescent="0.25">
      <c r="A53">
        <v>52</v>
      </c>
      <c r="B53" s="15" t="s">
        <v>26</v>
      </c>
      <c r="C53" t="s">
        <v>455</v>
      </c>
      <c r="D53" s="18" t="s">
        <v>310</v>
      </c>
      <c r="E53" s="18" t="s">
        <v>311</v>
      </c>
      <c r="G53" s="17">
        <v>2007</v>
      </c>
      <c r="H53" s="16" t="s">
        <v>86</v>
      </c>
      <c r="I53" s="14">
        <v>39223</v>
      </c>
      <c r="J53" t="s">
        <v>515</v>
      </c>
      <c r="K53">
        <v>806</v>
      </c>
      <c r="L53">
        <v>141</v>
      </c>
      <c r="M53">
        <v>92</v>
      </c>
      <c r="N53">
        <v>49</v>
      </c>
      <c r="O53" t="s">
        <v>23</v>
      </c>
      <c r="P53">
        <v>5.8000000000000003E-2</v>
      </c>
    </row>
    <row r="54" spans="1:35" x14ac:dyDescent="0.25">
      <c r="A54">
        <v>53</v>
      </c>
      <c r="B54" s="15" t="s">
        <v>26</v>
      </c>
      <c r="C54" t="s">
        <v>455</v>
      </c>
      <c r="D54" s="18" t="s">
        <v>310</v>
      </c>
      <c r="E54" s="18" t="s">
        <v>311</v>
      </c>
      <c r="G54" s="17">
        <v>2007</v>
      </c>
      <c r="H54" s="16" t="s">
        <v>87</v>
      </c>
      <c r="I54" s="14">
        <v>39233</v>
      </c>
      <c r="J54" t="s">
        <v>515</v>
      </c>
      <c r="K54">
        <v>936</v>
      </c>
      <c r="L54">
        <v>151</v>
      </c>
      <c r="M54">
        <v>92</v>
      </c>
      <c r="N54">
        <v>59</v>
      </c>
      <c r="O54" t="s">
        <v>23</v>
      </c>
      <c r="P54">
        <v>5.2999999999999999E-2</v>
      </c>
    </row>
    <row r="55" spans="1:35" x14ac:dyDescent="0.25">
      <c r="A55">
        <v>54</v>
      </c>
      <c r="B55" s="15" t="s">
        <v>26</v>
      </c>
      <c r="C55" t="s">
        <v>455</v>
      </c>
      <c r="D55" s="18" t="s">
        <v>310</v>
      </c>
      <c r="E55" s="18" t="s">
        <v>311</v>
      </c>
      <c r="G55" s="17">
        <v>2007</v>
      </c>
      <c r="H55" s="16" t="s">
        <v>88</v>
      </c>
      <c r="I55" s="14">
        <v>39240</v>
      </c>
      <c r="J55" t="s">
        <v>515</v>
      </c>
      <c r="K55">
        <v>1137</v>
      </c>
      <c r="L55">
        <v>158</v>
      </c>
      <c r="M55">
        <v>92</v>
      </c>
      <c r="N55">
        <v>66</v>
      </c>
      <c r="O55" t="s">
        <v>23</v>
      </c>
      <c r="P55">
        <v>5.3999999999999999E-2</v>
      </c>
    </row>
    <row r="56" spans="1:35" x14ac:dyDescent="0.25">
      <c r="A56">
        <v>55</v>
      </c>
      <c r="B56" s="15" t="s">
        <v>26</v>
      </c>
      <c r="C56" t="s">
        <v>456</v>
      </c>
      <c r="D56" s="18" t="s">
        <v>312</v>
      </c>
      <c r="E56" s="18" t="s">
        <v>313</v>
      </c>
      <c r="G56" s="17">
        <v>2007</v>
      </c>
      <c r="H56" s="16" t="s">
        <v>89</v>
      </c>
      <c r="I56" s="14">
        <v>39198</v>
      </c>
      <c r="J56" t="s">
        <v>513</v>
      </c>
      <c r="K56">
        <v>2008</v>
      </c>
      <c r="L56">
        <v>116</v>
      </c>
      <c r="M56">
        <v>107</v>
      </c>
      <c r="N56">
        <v>9</v>
      </c>
      <c r="O56" t="s">
        <v>23</v>
      </c>
      <c r="P56">
        <v>5.0999999999999997E-2</v>
      </c>
    </row>
    <row r="57" spans="1:35" x14ac:dyDescent="0.25">
      <c r="A57">
        <v>56</v>
      </c>
      <c r="B57" s="15" t="s">
        <v>26</v>
      </c>
      <c r="C57" t="s">
        <v>456</v>
      </c>
      <c r="D57" s="18" t="s">
        <v>312</v>
      </c>
      <c r="E57" s="18" t="s">
        <v>313</v>
      </c>
      <c r="G57" s="17">
        <v>2007</v>
      </c>
      <c r="H57" s="16" t="s">
        <v>90</v>
      </c>
      <c r="I57" s="14">
        <v>39202</v>
      </c>
      <c r="J57" t="s">
        <v>513</v>
      </c>
      <c r="L57">
        <v>120</v>
      </c>
      <c r="M57">
        <v>107</v>
      </c>
      <c r="N57">
        <v>13</v>
      </c>
      <c r="O57" t="s">
        <v>23</v>
      </c>
      <c r="P57">
        <v>5.7000000000000002E-2</v>
      </c>
    </row>
    <row r="58" spans="1:35" x14ac:dyDescent="0.25">
      <c r="A58">
        <v>57</v>
      </c>
      <c r="B58" s="15" t="s">
        <v>26</v>
      </c>
      <c r="C58" t="s">
        <v>456</v>
      </c>
      <c r="D58" s="18" t="s">
        <v>312</v>
      </c>
      <c r="E58" s="18" t="s">
        <v>313</v>
      </c>
      <c r="G58" s="17">
        <v>2007</v>
      </c>
      <c r="H58" s="16" t="s">
        <v>91</v>
      </c>
      <c r="I58" s="14">
        <v>39209</v>
      </c>
      <c r="J58" t="s">
        <v>513</v>
      </c>
      <c r="L58">
        <v>127</v>
      </c>
      <c r="M58">
        <v>107</v>
      </c>
      <c r="N58">
        <v>20</v>
      </c>
      <c r="O58" t="s">
        <v>23</v>
      </c>
      <c r="P58">
        <v>5.1999999999999998E-2</v>
      </c>
    </row>
    <row r="59" spans="1:35" x14ac:dyDescent="0.25">
      <c r="A59">
        <v>58</v>
      </c>
      <c r="B59" s="15" t="s">
        <v>26</v>
      </c>
      <c r="C59" t="s">
        <v>456</v>
      </c>
      <c r="D59" s="18" t="s">
        <v>312</v>
      </c>
      <c r="E59" s="18" t="s">
        <v>313</v>
      </c>
      <c r="G59" s="17">
        <v>2007</v>
      </c>
      <c r="H59" s="16" t="s">
        <v>92</v>
      </c>
      <c r="I59" s="14">
        <v>39222</v>
      </c>
      <c r="J59" t="s">
        <v>513</v>
      </c>
      <c r="K59">
        <v>1019</v>
      </c>
      <c r="L59">
        <v>140</v>
      </c>
      <c r="M59">
        <v>107</v>
      </c>
      <c r="N59">
        <v>33</v>
      </c>
      <c r="O59" t="s">
        <v>23</v>
      </c>
      <c r="P59">
        <v>5.3999999999999999E-2</v>
      </c>
    </row>
    <row r="60" spans="1:35" x14ac:dyDescent="0.25">
      <c r="A60">
        <v>59</v>
      </c>
      <c r="B60" s="15" t="s">
        <v>26</v>
      </c>
      <c r="C60" t="s">
        <v>456</v>
      </c>
      <c r="D60" s="18" t="s">
        <v>312</v>
      </c>
      <c r="E60" s="18" t="s">
        <v>313</v>
      </c>
      <c r="G60" s="17">
        <v>2007</v>
      </c>
      <c r="H60" s="16" t="s">
        <v>93</v>
      </c>
      <c r="I60" s="14">
        <v>39232</v>
      </c>
      <c r="J60" t="s">
        <v>515</v>
      </c>
      <c r="K60">
        <v>1214</v>
      </c>
      <c r="L60">
        <v>150</v>
      </c>
      <c r="M60">
        <v>107</v>
      </c>
      <c r="N60">
        <v>43</v>
      </c>
      <c r="O60" t="s">
        <v>23</v>
      </c>
      <c r="P60">
        <v>5.3999999999999999E-2</v>
      </c>
    </row>
    <row r="61" spans="1:35" x14ac:dyDescent="0.25">
      <c r="A61" s="13">
        <v>60</v>
      </c>
      <c r="B61" s="15" t="s">
        <v>26</v>
      </c>
      <c r="C61" t="s">
        <v>442</v>
      </c>
      <c r="D61" s="18" t="s">
        <v>314</v>
      </c>
      <c r="E61" s="18" t="s">
        <v>315</v>
      </c>
      <c r="G61" s="17">
        <v>2007</v>
      </c>
      <c r="H61" s="16" t="s">
        <v>94</v>
      </c>
      <c r="I61" s="14">
        <v>39197</v>
      </c>
      <c r="J61" t="s">
        <v>514</v>
      </c>
      <c r="L61">
        <v>115</v>
      </c>
      <c r="M61">
        <v>134</v>
      </c>
      <c r="N61">
        <v>-19</v>
      </c>
      <c r="O61" t="s">
        <v>23</v>
      </c>
      <c r="P61">
        <v>5.5E-2</v>
      </c>
      <c r="Q61" t="s">
        <v>527</v>
      </c>
      <c r="AA61">
        <v>43.173999999999999</v>
      </c>
      <c r="AB61">
        <v>5.8470000000000004</v>
      </c>
      <c r="AC61">
        <v>20</v>
      </c>
      <c r="AD61">
        <v>50</v>
      </c>
      <c r="AE61">
        <f>AB61*AC61*AD61</f>
        <v>5847.0000000000009</v>
      </c>
      <c r="AF61">
        <f>AE61/P61</f>
        <v>106309.09090909093</v>
      </c>
      <c r="AG61">
        <f t="shared" si="1"/>
        <v>106.30909090909093</v>
      </c>
      <c r="AH61" s="14">
        <v>43668</v>
      </c>
      <c r="AI61" s="14"/>
    </row>
    <row r="62" spans="1:35" x14ac:dyDescent="0.25">
      <c r="A62" s="13">
        <v>61</v>
      </c>
      <c r="B62" s="15" t="s">
        <v>26</v>
      </c>
      <c r="C62" t="s">
        <v>442</v>
      </c>
      <c r="D62" s="18" t="s">
        <v>314</v>
      </c>
      <c r="E62" s="18" t="s">
        <v>315</v>
      </c>
      <c r="G62" s="17">
        <v>2007</v>
      </c>
      <c r="H62" s="18" t="s">
        <v>95</v>
      </c>
      <c r="I62" s="14">
        <v>39231</v>
      </c>
      <c r="J62" t="s">
        <v>513</v>
      </c>
      <c r="K62">
        <v>1050</v>
      </c>
      <c r="L62">
        <v>149</v>
      </c>
      <c r="M62">
        <v>134</v>
      </c>
      <c r="N62">
        <v>15</v>
      </c>
      <c r="O62" t="s">
        <v>23</v>
      </c>
      <c r="P62">
        <v>5.2999999999999999E-2</v>
      </c>
      <c r="AA62">
        <v>61.405999999999999</v>
      </c>
      <c r="AB62">
        <v>4.3609999999999998</v>
      </c>
      <c r="AC62">
        <v>20</v>
      </c>
      <c r="AD62">
        <v>150</v>
      </c>
      <c r="AE62">
        <f t="shared" ref="AE62:AE63" si="5">AB62*AC62*AD62</f>
        <v>13083</v>
      </c>
      <c r="AF62">
        <f>AE62/P62</f>
        <v>246849.05660377358</v>
      </c>
      <c r="AG62">
        <f t="shared" si="1"/>
        <v>246.84905660377359</v>
      </c>
      <c r="AH62" s="14">
        <v>43668</v>
      </c>
      <c r="AI62" s="14"/>
    </row>
    <row r="63" spans="1:35" x14ac:dyDescent="0.25">
      <c r="A63" s="13">
        <v>62</v>
      </c>
      <c r="B63" s="15" t="s">
        <v>26</v>
      </c>
      <c r="C63" t="s">
        <v>442</v>
      </c>
      <c r="D63" s="18" t="s">
        <v>314</v>
      </c>
      <c r="E63" s="18" t="s">
        <v>315</v>
      </c>
      <c r="G63" s="17">
        <v>2007</v>
      </c>
      <c r="H63" s="16" t="s">
        <v>96</v>
      </c>
      <c r="I63" s="14">
        <v>39241</v>
      </c>
      <c r="J63" t="s">
        <v>513</v>
      </c>
      <c r="K63">
        <v>847</v>
      </c>
      <c r="L63">
        <v>159</v>
      </c>
      <c r="M63">
        <v>134</v>
      </c>
      <c r="N63">
        <v>25</v>
      </c>
      <c r="O63" t="s">
        <v>23</v>
      </c>
      <c r="P63">
        <v>5.0999999999999997E-2</v>
      </c>
      <c r="AA63">
        <v>52.051000000000002</v>
      </c>
      <c r="AB63">
        <v>5.6239999999999997</v>
      </c>
      <c r="AC63">
        <v>20</v>
      </c>
      <c r="AD63">
        <v>150</v>
      </c>
      <c r="AE63">
        <f t="shared" si="5"/>
        <v>16872</v>
      </c>
      <c r="AF63">
        <f>AE63/P63</f>
        <v>330823.5294117647</v>
      </c>
      <c r="AG63">
        <f t="shared" si="1"/>
        <v>330.8235294117647</v>
      </c>
      <c r="AH63" s="14">
        <v>43668</v>
      </c>
      <c r="AI63" s="14"/>
    </row>
    <row r="64" spans="1:35" x14ac:dyDescent="0.25">
      <c r="A64" s="13">
        <v>63</v>
      </c>
      <c r="B64" s="15" t="s">
        <v>26</v>
      </c>
      <c r="C64" t="s">
        <v>442</v>
      </c>
      <c r="D64" s="18" t="s">
        <v>314</v>
      </c>
      <c r="E64" s="18" t="s">
        <v>315</v>
      </c>
      <c r="G64" s="17">
        <v>2007</v>
      </c>
      <c r="H64" s="16" t="s">
        <v>97</v>
      </c>
      <c r="I64" s="14">
        <v>39252</v>
      </c>
      <c r="J64" t="s">
        <v>515</v>
      </c>
      <c r="L64">
        <v>170</v>
      </c>
      <c r="M64">
        <v>134</v>
      </c>
      <c r="N64">
        <v>36</v>
      </c>
      <c r="O64" t="s">
        <v>23</v>
      </c>
      <c r="P64">
        <v>5.1999999999999998E-2</v>
      </c>
      <c r="AA64">
        <v>20.161999999999999</v>
      </c>
      <c r="AB64">
        <v>12.728999999999999</v>
      </c>
      <c r="AC64">
        <v>20</v>
      </c>
      <c r="AD64">
        <v>50</v>
      </c>
      <c r="AE64">
        <f>AB64*AC64*AD64</f>
        <v>12729</v>
      </c>
      <c r="AF64">
        <f>AE64/P64</f>
        <v>244788.46153846156</v>
      </c>
      <c r="AG64">
        <f t="shared" si="1"/>
        <v>244.78846153846155</v>
      </c>
      <c r="AH64" s="14">
        <v>43668</v>
      </c>
      <c r="AI64" s="14"/>
    </row>
    <row r="65" spans="1:35" x14ac:dyDescent="0.25">
      <c r="A65">
        <v>64</v>
      </c>
      <c r="B65" s="15" t="s">
        <v>51</v>
      </c>
      <c r="C65" t="s">
        <v>443</v>
      </c>
      <c r="D65" s="18" t="s">
        <v>316</v>
      </c>
      <c r="E65" s="18" t="s">
        <v>317</v>
      </c>
      <c r="G65" s="17">
        <v>2007</v>
      </c>
      <c r="H65" s="16" t="s">
        <v>52</v>
      </c>
      <c r="I65" s="14">
        <v>39239</v>
      </c>
      <c r="J65" t="s">
        <v>515</v>
      </c>
      <c r="L65">
        <v>157</v>
      </c>
      <c r="M65">
        <v>79</v>
      </c>
      <c r="N65">
        <v>78</v>
      </c>
      <c r="O65" t="s">
        <v>25</v>
      </c>
      <c r="P65">
        <v>5.2999999999999999E-2</v>
      </c>
    </row>
    <row r="66" spans="1:35" x14ac:dyDescent="0.25">
      <c r="A66">
        <v>65</v>
      </c>
      <c r="B66" s="15" t="s">
        <v>24</v>
      </c>
      <c r="C66" t="s">
        <v>444</v>
      </c>
      <c r="D66" s="18" t="s">
        <v>318</v>
      </c>
      <c r="E66" s="18" t="s">
        <v>319</v>
      </c>
      <c r="G66" s="17">
        <v>2007</v>
      </c>
      <c r="H66" s="16" t="s">
        <v>53</v>
      </c>
      <c r="I66" s="14">
        <v>39238</v>
      </c>
      <c r="J66" t="s">
        <v>515</v>
      </c>
      <c r="K66">
        <v>1101</v>
      </c>
      <c r="L66">
        <v>156</v>
      </c>
      <c r="M66">
        <v>71</v>
      </c>
      <c r="N66">
        <v>85</v>
      </c>
      <c r="O66" t="s">
        <v>25</v>
      </c>
      <c r="P66">
        <v>0.05</v>
      </c>
    </row>
    <row r="67" spans="1:35" x14ac:dyDescent="0.25">
      <c r="A67">
        <v>66</v>
      </c>
      <c r="B67" s="15" t="s">
        <v>24</v>
      </c>
      <c r="C67" t="s">
        <v>445</v>
      </c>
      <c r="D67" s="18" t="s">
        <v>320</v>
      </c>
      <c r="E67" s="18" t="s">
        <v>321</v>
      </c>
      <c r="G67" s="17">
        <v>2006</v>
      </c>
      <c r="H67" s="16" t="s">
        <v>283</v>
      </c>
      <c r="I67" s="14">
        <v>38893</v>
      </c>
      <c r="J67" t="s">
        <v>515</v>
      </c>
      <c r="K67">
        <v>1048</v>
      </c>
      <c r="L67">
        <v>176</v>
      </c>
      <c r="M67">
        <v>103</v>
      </c>
      <c r="N67">
        <v>73</v>
      </c>
      <c r="O67" t="s">
        <v>25</v>
      </c>
      <c r="P67">
        <v>5.2999999999999999E-2</v>
      </c>
    </row>
    <row r="68" spans="1:35" x14ac:dyDescent="0.25">
      <c r="A68">
        <v>67</v>
      </c>
      <c r="B68" s="15" t="s">
        <v>26</v>
      </c>
      <c r="C68" t="s">
        <v>462</v>
      </c>
      <c r="D68" s="18" t="s">
        <v>304</v>
      </c>
      <c r="E68" s="18" t="s">
        <v>305</v>
      </c>
      <c r="G68" s="17">
        <v>2006</v>
      </c>
      <c r="H68" s="16" t="s">
        <v>41</v>
      </c>
      <c r="I68" s="14">
        <v>38856</v>
      </c>
      <c r="J68" t="s">
        <v>515</v>
      </c>
      <c r="L68">
        <v>139</v>
      </c>
      <c r="M68">
        <v>68</v>
      </c>
      <c r="N68">
        <v>71</v>
      </c>
      <c r="O68" t="s">
        <v>23</v>
      </c>
      <c r="P68">
        <v>5.0999999999999997E-2</v>
      </c>
    </row>
    <row r="69" spans="1:35" x14ac:dyDescent="0.25">
      <c r="A69">
        <v>68</v>
      </c>
      <c r="B69" s="15" t="s">
        <v>22</v>
      </c>
      <c r="C69" t="s">
        <v>446</v>
      </c>
      <c r="D69" s="18" t="s">
        <v>322</v>
      </c>
      <c r="E69" s="18" t="s">
        <v>323</v>
      </c>
      <c r="G69" s="17">
        <v>2006</v>
      </c>
      <c r="H69" s="16" t="s">
        <v>48</v>
      </c>
      <c r="I69" s="14">
        <v>38859</v>
      </c>
      <c r="J69" t="s">
        <v>515</v>
      </c>
      <c r="K69">
        <v>1114</v>
      </c>
      <c r="L69">
        <v>142</v>
      </c>
      <c r="M69">
        <v>67</v>
      </c>
      <c r="N69">
        <v>75</v>
      </c>
      <c r="O69" t="s">
        <v>23</v>
      </c>
      <c r="P69">
        <v>5.6000000000000001E-2</v>
      </c>
    </row>
    <row r="70" spans="1:35" x14ac:dyDescent="0.25">
      <c r="A70">
        <v>69</v>
      </c>
      <c r="B70" s="15" t="s">
        <v>26</v>
      </c>
      <c r="C70" t="s">
        <v>464</v>
      </c>
      <c r="D70" s="18" t="s">
        <v>290</v>
      </c>
      <c r="E70" s="18" t="s">
        <v>291</v>
      </c>
      <c r="G70" s="17">
        <v>2006</v>
      </c>
      <c r="H70" s="16" t="s">
        <v>50</v>
      </c>
      <c r="I70" s="14">
        <v>38837</v>
      </c>
      <c r="J70" t="s">
        <v>515</v>
      </c>
      <c r="L70">
        <v>120</v>
      </c>
      <c r="M70">
        <v>48</v>
      </c>
      <c r="N70">
        <v>72</v>
      </c>
      <c r="O70" t="s">
        <v>23</v>
      </c>
      <c r="P70">
        <v>5.2999999999999999E-2</v>
      </c>
    </row>
    <row r="71" spans="1:35" x14ac:dyDescent="0.25">
      <c r="A71">
        <v>70</v>
      </c>
      <c r="B71" s="15" t="s">
        <v>26</v>
      </c>
      <c r="C71" t="s">
        <v>456</v>
      </c>
      <c r="D71" s="18" t="s">
        <v>312</v>
      </c>
      <c r="E71" s="18" t="s">
        <v>313</v>
      </c>
      <c r="G71" s="17">
        <v>2006</v>
      </c>
      <c r="H71" s="16" t="s">
        <v>28</v>
      </c>
      <c r="I71" s="14">
        <v>38862</v>
      </c>
      <c r="J71" t="s">
        <v>515</v>
      </c>
      <c r="K71">
        <v>1040</v>
      </c>
      <c r="L71">
        <v>145</v>
      </c>
      <c r="M71">
        <v>74</v>
      </c>
      <c r="N71">
        <v>71</v>
      </c>
      <c r="O71" t="s">
        <v>23</v>
      </c>
      <c r="P71">
        <v>5.7000000000000002E-2</v>
      </c>
    </row>
    <row r="72" spans="1:35" x14ac:dyDescent="0.25">
      <c r="A72">
        <v>71</v>
      </c>
      <c r="B72" s="15" t="s">
        <v>22</v>
      </c>
      <c r="C72" t="s">
        <v>447</v>
      </c>
      <c r="D72" s="18" t="s">
        <v>324</v>
      </c>
      <c r="E72" s="18" t="s">
        <v>325</v>
      </c>
      <c r="G72" s="17">
        <v>2006</v>
      </c>
      <c r="H72" s="18" t="s">
        <v>31</v>
      </c>
      <c r="I72" s="14">
        <v>38844</v>
      </c>
      <c r="J72" t="s">
        <v>515</v>
      </c>
      <c r="L72">
        <v>127</v>
      </c>
      <c r="M72">
        <v>72</v>
      </c>
      <c r="N72">
        <v>55</v>
      </c>
      <c r="O72" t="s">
        <v>23</v>
      </c>
      <c r="P72">
        <v>5.7000000000000002E-2</v>
      </c>
    </row>
    <row r="73" spans="1:35" x14ac:dyDescent="0.25">
      <c r="A73">
        <v>72</v>
      </c>
      <c r="B73" s="15" t="s">
        <v>24</v>
      </c>
      <c r="C73" t="s">
        <v>444</v>
      </c>
      <c r="D73" s="18" t="s">
        <v>318</v>
      </c>
      <c r="E73" s="18" t="s">
        <v>319</v>
      </c>
      <c r="G73" s="17">
        <v>2006</v>
      </c>
      <c r="H73" s="18" t="s">
        <v>35</v>
      </c>
      <c r="I73" s="14">
        <v>38869</v>
      </c>
      <c r="J73" t="s">
        <v>515</v>
      </c>
      <c r="K73">
        <v>923</v>
      </c>
      <c r="L73">
        <v>152</v>
      </c>
      <c r="M73">
        <v>78.5</v>
      </c>
      <c r="N73">
        <v>73.5</v>
      </c>
      <c r="O73" t="s">
        <v>25</v>
      </c>
      <c r="P73">
        <v>5.2999999999999999E-2</v>
      </c>
    </row>
    <row r="74" spans="1:35" x14ac:dyDescent="0.25">
      <c r="A74" s="13">
        <v>73</v>
      </c>
      <c r="B74" s="15" t="s">
        <v>22</v>
      </c>
      <c r="C74" t="s">
        <v>448</v>
      </c>
      <c r="D74" s="18" t="s">
        <v>326</v>
      </c>
      <c r="E74" s="18" t="s">
        <v>327</v>
      </c>
      <c r="G74" s="17">
        <v>2008</v>
      </c>
      <c r="H74" s="18" t="s">
        <v>98</v>
      </c>
      <c r="I74" s="14">
        <v>39589</v>
      </c>
      <c r="J74" t="s">
        <v>515</v>
      </c>
      <c r="K74">
        <v>845</v>
      </c>
      <c r="L74">
        <v>142</v>
      </c>
      <c r="M74">
        <v>76</v>
      </c>
      <c r="N74">
        <v>66</v>
      </c>
      <c r="O74" t="s">
        <v>23</v>
      </c>
      <c r="P74">
        <v>5.5E-2</v>
      </c>
      <c r="AA74">
        <v>25.43</v>
      </c>
      <c r="AB74">
        <v>10.286</v>
      </c>
      <c r="AC74">
        <v>20</v>
      </c>
      <c r="AD74">
        <v>50</v>
      </c>
      <c r="AE74">
        <f t="shared" ref="AE74:AE75" si="6">AB74*AC74*AD74</f>
        <v>10286</v>
      </c>
      <c r="AF74">
        <f>AE74/P74</f>
        <v>187018.18181818182</v>
      </c>
      <c r="AG74">
        <f t="shared" si="1"/>
        <v>187.01818181818183</v>
      </c>
      <c r="AH74" s="14">
        <v>43668</v>
      </c>
      <c r="AI74" s="14"/>
    </row>
    <row r="75" spans="1:35" x14ac:dyDescent="0.25">
      <c r="A75" s="13">
        <v>74</v>
      </c>
      <c r="B75" s="15" t="s">
        <v>22</v>
      </c>
      <c r="C75" t="s">
        <v>448</v>
      </c>
      <c r="D75" s="18" t="s">
        <v>326</v>
      </c>
      <c r="E75" s="18" t="s">
        <v>327</v>
      </c>
      <c r="G75" s="17">
        <v>2008</v>
      </c>
      <c r="H75" s="16" t="s">
        <v>99</v>
      </c>
      <c r="I75" s="14">
        <v>39581</v>
      </c>
      <c r="J75" t="s">
        <v>515</v>
      </c>
      <c r="K75">
        <v>1020</v>
      </c>
      <c r="L75">
        <v>134</v>
      </c>
      <c r="M75">
        <v>76</v>
      </c>
      <c r="N75">
        <v>58</v>
      </c>
      <c r="O75" t="s">
        <v>23</v>
      </c>
      <c r="P75">
        <v>0.05</v>
      </c>
      <c r="AA75">
        <v>36.165999999999997</v>
      </c>
      <c r="AB75">
        <v>7.1849999999999996</v>
      </c>
      <c r="AC75">
        <v>20</v>
      </c>
      <c r="AD75">
        <v>50</v>
      </c>
      <c r="AE75">
        <f t="shared" si="6"/>
        <v>7184.9999999999991</v>
      </c>
      <c r="AF75">
        <f>AE75/P75</f>
        <v>143699.99999999997</v>
      </c>
      <c r="AG75">
        <f t="shared" si="1"/>
        <v>143.69999999999996</v>
      </c>
      <c r="AH75" s="14">
        <v>43668</v>
      </c>
      <c r="AI75" s="14"/>
    </row>
    <row r="76" spans="1:35" x14ac:dyDescent="0.25">
      <c r="A76">
        <v>75</v>
      </c>
      <c r="B76" s="15" t="s">
        <v>24</v>
      </c>
      <c r="C76" t="s">
        <v>449</v>
      </c>
      <c r="D76" s="18" t="s">
        <v>328</v>
      </c>
      <c r="E76" s="18" t="s">
        <v>329</v>
      </c>
      <c r="G76" s="17">
        <v>2008</v>
      </c>
      <c r="H76" s="16" t="s">
        <v>100</v>
      </c>
      <c r="I76" s="14">
        <v>39512</v>
      </c>
      <c r="J76" t="s">
        <v>513</v>
      </c>
      <c r="L76">
        <v>65</v>
      </c>
      <c r="M76">
        <v>45</v>
      </c>
      <c r="N76">
        <v>20</v>
      </c>
      <c r="O76" t="s">
        <v>25</v>
      </c>
      <c r="P76">
        <v>3.4000000000000002E-2</v>
      </c>
    </row>
    <row r="77" spans="1:35" x14ac:dyDescent="0.25">
      <c r="A77">
        <v>76</v>
      </c>
      <c r="B77" s="15" t="s">
        <v>24</v>
      </c>
      <c r="C77" t="s">
        <v>450</v>
      </c>
      <c r="D77" s="18" t="s">
        <v>330</v>
      </c>
      <c r="E77" s="18" t="s">
        <v>331</v>
      </c>
      <c r="G77" s="17">
        <v>2008</v>
      </c>
      <c r="H77" s="16" t="s">
        <v>101</v>
      </c>
      <c r="I77" s="14">
        <v>39512</v>
      </c>
      <c r="J77" t="s">
        <v>513</v>
      </c>
      <c r="L77">
        <v>65</v>
      </c>
      <c r="M77">
        <v>50</v>
      </c>
      <c r="N77">
        <v>15</v>
      </c>
      <c r="O77" t="s">
        <v>25</v>
      </c>
      <c r="P77">
        <v>5.3999999999999999E-2</v>
      </c>
    </row>
    <row r="78" spans="1:35" x14ac:dyDescent="0.25">
      <c r="A78">
        <v>77</v>
      </c>
      <c r="B78" s="15" t="s">
        <v>24</v>
      </c>
      <c r="C78" t="s">
        <v>467</v>
      </c>
      <c r="D78" s="18" t="s">
        <v>332</v>
      </c>
      <c r="E78" s="18" t="s">
        <v>333</v>
      </c>
      <c r="G78" s="17">
        <v>2008</v>
      </c>
      <c r="H78" s="16" t="s">
        <v>102</v>
      </c>
      <c r="I78" s="14">
        <v>39510</v>
      </c>
      <c r="J78" t="s">
        <v>513</v>
      </c>
      <c r="L78">
        <v>63</v>
      </c>
      <c r="M78">
        <v>48</v>
      </c>
      <c r="N78">
        <v>15</v>
      </c>
      <c r="O78" t="s">
        <v>25</v>
      </c>
      <c r="P78">
        <v>5.6000000000000001E-2</v>
      </c>
    </row>
    <row r="79" spans="1:35" x14ac:dyDescent="0.25">
      <c r="A79" s="13">
        <v>78</v>
      </c>
      <c r="B79" s="15" t="s">
        <v>22</v>
      </c>
      <c r="C79" t="s">
        <v>448</v>
      </c>
      <c r="D79" s="18" t="s">
        <v>326</v>
      </c>
      <c r="E79" s="18" t="s">
        <v>327</v>
      </c>
      <c r="G79" s="17">
        <v>2008</v>
      </c>
      <c r="H79" s="16" t="s">
        <v>103</v>
      </c>
      <c r="I79" s="14">
        <v>39520</v>
      </c>
      <c r="J79" t="s">
        <v>514</v>
      </c>
      <c r="K79">
        <v>1215</v>
      </c>
      <c r="L79">
        <v>73</v>
      </c>
      <c r="M79">
        <v>76</v>
      </c>
      <c r="N79">
        <v>-3</v>
      </c>
      <c r="O79" t="s">
        <v>23</v>
      </c>
      <c r="P79">
        <v>5.3999999999999999E-2</v>
      </c>
      <c r="AA79">
        <v>51.298999999999999</v>
      </c>
      <c r="AB79">
        <v>4.6580000000000004</v>
      </c>
      <c r="AC79">
        <v>20</v>
      </c>
      <c r="AD79">
        <v>50</v>
      </c>
      <c r="AE79">
        <f>AB79*AC79*AD79</f>
        <v>4658.0000000000009</v>
      </c>
      <c r="AF79">
        <f>AE79/P79</f>
        <v>86259.25925925927</v>
      </c>
      <c r="AG79">
        <f t="shared" si="1"/>
        <v>86.259259259259267</v>
      </c>
      <c r="AH79" s="14">
        <v>43668</v>
      </c>
      <c r="AI79" s="14"/>
    </row>
    <row r="80" spans="1:35" x14ac:dyDescent="0.25">
      <c r="A80">
        <v>79</v>
      </c>
      <c r="B80" s="15" t="s">
        <v>24</v>
      </c>
      <c r="C80" t="s">
        <v>468</v>
      </c>
      <c r="D80" s="18" t="s">
        <v>334</v>
      </c>
      <c r="E80" s="18" t="s">
        <v>335</v>
      </c>
      <c r="G80" s="17">
        <v>2008</v>
      </c>
      <c r="H80" s="16" t="s">
        <v>104</v>
      </c>
      <c r="I80" s="14">
        <v>39515</v>
      </c>
      <c r="J80" t="s">
        <v>513</v>
      </c>
      <c r="K80">
        <v>1230</v>
      </c>
      <c r="L80">
        <v>68</v>
      </c>
      <c r="M80">
        <v>34</v>
      </c>
      <c r="N80">
        <v>34</v>
      </c>
      <c r="O80" t="s">
        <v>25</v>
      </c>
      <c r="P80">
        <v>0.05</v>
      </c>
    </row>
    <row r="81" spans="1:35" x14ac:dyDescent="0.25">
      <c r="A81" s="13">
        <v>80</v>
      </c>
      <c r="B81" s="15" t="s">
        <v>22</v>
      </c>
      <c r="C81" t="s">
        <v>457</v>
      </c>
      <c r="D81" s="18" t="s">
        <v>336</v>
      </c>
      <c r="E81" s="18" t="s">
        <v>337</v>
      </c>
      <c r="G81" s="17">
        <v>2008</v>
      </c>
      <c r="H81" s="16" t="s">
        <v>105</v>
      </c>
      <c r="I81" s="14">
        <v>39510</v>
      </c>
      <c r="J81" t="s">
        <v>514</v>
      </c>
      <c r="L81">
        <v>63</v>
      </c>
      <c r="M81">
        <v>68</v>
      </c>
      <c r="N81">
        <v>-5</v>
      </c>
      <c r="O81" t="s">
        <v>23</v>
      </c>
      <c r="P81">
        <v>5.5E-2</v>
      </c>
      <c r="AA81">
        <v>51.432000000000002</v>
      </c>
      <c r="AB81">
        <v>4.6280000000000001</v>
      </c>
      <c r="AC81">
        <v>20</v>
      </c>
      <c r="AD81">
        <v>50</v>
      </c>
      <c r="AE81">
        <f>AB81*AC81*AD81</f>
        <v>4628</v>
      </c>
      <c r="AF81">
        <f>AE81/P81</f>
        <v>84145.454545454544</v>
      </c>
      <c r="AG81">
        <f t="shared" si="1"/>
        <v>84.145454545454541</v>
      </c>
      <c r="AH81" s="14">
        <v>43668</v>
      </c>
      <c r="AI81" s="14"/>
    </row>
    <row r="82" spans="1:35" x14ac:dyDescent="0.25">
      <c r="A82">
        <v>81</v>
      </c>
      <c r="B82" s="15" t="s">
        <v>24</v>
      </c>
      <c r="C82" t="s">
        <v>469</v>
      </c>
      <c r="D82" s="18" t="s">
        <v>338</v>
      </c>
      <c r="E82" s="18" t="s">
        <v>339</v>
      </c>
      <c r="G82" s="17">
        <v>2008</v>
      </c>
      <c r="H82" s="16" t="s">
        <v>106</v>
      </c>
      <c r="I82" s="14">
        <v>39520</v>
      </c>
      <c r="J82" t="s">
        <v>513</v>
      </c>
      <c r="K82">
        <v>1340</v>
      </c>
      <c r="L82">
        <v>73</v>
      </c>
      <c r="M82">
        <v>58</v>
      </c>
      <c r="N82">
        <v>15</v>
      </c>
      <c r="O82" t="s">
        <v>25</v>
      </c>
      <c r="P82">
        <v>5.0999999999999997E-2</v>
      </c>
    </row>
    <row r="83" spans="1:35" x14ac:dyDescent="0.25">
      <c r="A83">
        <v>82</v>
      </c>
      <c r="B83" s="15" t="s">
        <v>51</v>
      </c>
      <c r="C83" t="s">
        <v>471</v>
      </c>
      <c r="D83" s="18" t="s">
        <v>340</v>
      </c>
      <c r="E83" s="18" t="s">
        <v>341</v>
      </c>
      <c r="G83" s="17">
        <v>2008</v>
      </c>
      <c r="H83" s="16" t="s">
        <v>107</v>
      </c>
      <c r="I83" s="14">
        <v>39516</v>
      </c>
      <c r="J83" t="s">
        <v>513</v>
      </c>
      <c r="K83">
        <v>1145</v>
      </c>
      <c r="L83">
        <v>69</v>
      </c>
      <c r="M83">
        <v>58</v>
      </c>
      <c r="N83">
        <v>11</v>
      </c>
      <c r="O83" t="s">
        <v>25</v>
      </c>
      <c r="P83">
        <v>5.2999999999999999E-2</v>
      </c>
    </row>
    <row r="84" spans="1:35" x14ac:dyDescent="0.25">
      <c r="A84" s="13">
        <v>83</v>
      </c>
      <c r="B84" s="15" t="s">
        <v>26</v>
      </c>
      <c r="C84" t="s">
        <v>470</v>
      </c>
      <c r="D84" s="18" t="s">
        <v>342</v>
      </c>
      <c r="E84" s="18" t="s">
        <v>343</v>
      </c>
      <c r="G84" s="17">
        <v>2008</v>
      </c>
      <c r="H84" s="16" t="s">
        <v>284</v>
      </c>
      <c r="I84" s="14">
        <v>39512</v>
      </c>
      <c r="J84" t="s">
        <v>513</v>
      </c>
      <c r="L84">
        <v>65</v>
      </c>
      <c r="M84">
        <v>64</v>
      </c>
      <c r="N84">
        <v>1</v>
      </c>
      <c r="O84" t="s">
        <v>23</v>
      </c>
      <c r="P84">
        <v>5.2999999999999999E-2</v>
      </c>
      <c r="AA84">
        <v>73.213999999999999</v>
      </c>
      <c r="AB84">
        <v>3.0680000000000001</v>
      </c>
      <c r="AC84">
        <v>20</v>
      </c>
      <c r="AD84">
        <v>150</v>
      </c>
      <c r="AE84">
        <f>AB84*AC84*AD84</f>
        <v>9204</v>
      </c>
      <c r="AF84">
        <f>AE84/P84</f>
        <v>173660.37735849057</v>
      </c>
      <c r="AG84">
        <f t="shared" ref="AG84:AG136" si="7">AF84/1000</f>
        <v>173.66037735849056</v>
      </c>
      <c r="AH84" s="14">
        <v>43668</v>
      </c>
      <c r="AI84" s="14"/>
    </row>
    <row r="85" spans="1:35" x14ac:dyDescent="0.25">
      <c r="A85">
        <v>84</v>
      </c>
      <c r="B85" s="15" t="s">
        <v>24</v>
      </c>
      <c r="C85" t="s">
        <v>458</v>
      </c>
      <c r="D85" s="18" t="s">
        <v>344</v>
      </c>
      <c r="E85" s="18" t="s">
        <v>345</v>
      </c>
      <c r="G85" s="17">
        <v>2008</v>
      </c>
      <c r="H85" s="16" t="s">
        <v>108</v>
      </c>
      <c r="I85" s="14">
        <v>39515</v>
      </c>
      <c r="J85" t="s">
        <v>513</v>
      </c>
      <c r="K85">
        <v>1215</v>
      </c>
      <c r="L85">
        <v>68</v>
      </c>
      <c r="M85">
        <v>58</v>
      </c>
      <c r="N85">
        <v>10</v>
      </c>
      <c r="O85" t="s">
        <v>25</v>
      </c>
      <c r="P85">
        <v>0.03</v>
      </c>
    </row>
    <row r="86" spans="1:35" x14ac:dyDescent="0.25">
      <c r="A86">
        <v>85</v>
      </c>
      <c r="B86" s="15" t="s">
        <v>51</v>
      </c>
      <c r="C86" t="s">
        <v>476</v>
      </c>
      <c r="D86" s="18" t="s">
        <v>346</v>
      </c>
      <c r="E86" s="18" t="s">
        <v>347</v>
      </c>
      <c r="G86" s="17">
        <v>2008</v>
      </c>
      <c r="H86" s="16" t="s">
        <v>109</v>
      </c>
      <c r="I86" s="14">
        <v>39517</v>
      </c>
      <c r="J86" t="s">
        <v>513</v>
      </c>
      <c r="K86">
        <v>1158</v>
      </c>
      <c r="L86">
        <v>70</v>
      </c>
      <c r="M86">
        <v>65</v>
      </c>
      <c r="N86">
        <v>5</v>
      </c>
      <c r="O86" t="s">
        <v>25</v>
      </c>
      <c r="P86">
        <v>5.3999999999999999E-2</v>
      </c>
    </row>
    <row r="87" spans="1:35" x14ac:dyDescent="0.25">
      <c r="A87">
        <v>86</v>
      </c>
      <c r="B87" s="15" t="s">
        <v>22</v>
      </c>
      <c r="C87" t="s">
        <v>451</v>
      </c>
      <c r="D87" s="18" t="s">
        <v>348</v>
      </c>
      <c r="E87" s="18" t="s">
        <v>349</v>
      </c>
      <c r="G87" s="17">
        <v>2008</v>
      </c>
      <c r="H87" s="16" t="s">
        <v>110</v>
      </c>
      <c r="I87" s="14">
        <v>39578</v>
      </c>
      <c r="J87" t="s">
        <v>515</v>
      </c>
      <c r="K87">
        <v>1100</v>
      </c>
      <c r="L87">
        <v>131</v>
      </c>
      <c r="M87">
        <v>71</v>
      </c>
      <c r="N87">
        <v>60</v>
      </c>
      <c r="O87" t="s">
        <v>23</v>
      </c>
      <c r="P87">
        <v>5.3999999999999999E-2</v>
      </c>
    </row>
    <row r="88" spans="1:35" x14ac:dyDescent="0.25">
      <c r="A88">
        <v>87</v>
      </c>
      <c r="B88" s="15" t="s">
        <v>51</v>
      </c>
      <c r="C88" t="s">
        <v>459</v>
      </c>
      <c r="D88" s="18" t="s">
        <v>350</v>
      </c>
      <c r="E88" s="18" t="s">
        <v>351</v>
      </c>
      <c r="G88" s="17">
        <v>2008</v>
      </c>
      <c r="H88" s="16" t="s">
        <v>111</v>
      </c>
      <c r="I88" s="14">
        <v>39520</v>
      </c>
      <c r="J88" t="s">
        <v>513</v>
      </c>
      <c r="K88">
        <v>1130</v>
      </c>
      <c r="L88">
        <v>73</v>
      </c>
      <c r="M88">
        <v>62</v>
      </c>
      <c r="N88">
        <v>11</v>
      </c>
      <c r="O88" t="s">
        <v>25</v>
      </c>
      <c r="P88">
        <v>5.3999999999999999E-2</v>
      </c>
    </row>
    <row r="89" spans="1:35" x14ac:dyDescent="0.25">
      <c r="A89" s="13">
        <v>88</v>
      </c>
      <c r="B89" s="15" t="s">
        <v>51</v>
      </c>
      <c r="C89" t="s">
        <v>461</v>
      </c>
      <c r="D89" s="18" t="s">
        <v>352</v>
      </c>
      <c r="E89" s="18" t="s">
        <v>353</v>
      </c>
      <c r="G89" s="17">
        <v>2008</v>
      </c>
      <c r="H89" s="16" t="s">
        <v>112</v>
      </c>
      <c r="I89" s="14">
        <v>39516</v>
      </c>
      <c r="J89" t="s">
        <v>513</v>
      </c>
      <c r="K89">
        <v>1255</v>
      </c>
      <c r="L89">
        <v>69</v>
      </c>
      <c r="M89">
        <v>63</v>
      </c>
      <c r="N89">
        <v>6</v>
      </c>
      <c r="O89" t="s">
        <v>25</v>
      </c>
      <c r="P89">
        <v>5.0999999999999997E-2</v>
      </c>
      <c r="AA89">
        <v>31.120999999999999</v>
      </c>
      <c r="AB89">
        <v>10.131</v>
      </c>
      <c r="AC89">
        <v>20</v>
      </c>
      <c r="AD89">
        <v>150</v>
      </c>
      <c r="AE89">
        <f>AB89*AC89*AD89</f>
        <v>30393</v>
      </c>
      <c r="AF89">
        <f>AE89/P89</f>
        <v>595941.17647058831</v>
      </c>
      <c r="AG89">
        <f t="shared" si="7"/>
        <v>595.94117647058829</v>
      </c>
      <c r="AH89" s="14">
        <v>43668</v>
      </c>
      <c r="AI89" s="14"/>
    </row>
    <row r="90" spans="1:35" x14ac:dyDescent="0.25">
      <c r="A90">
        <v>89</v>
      </c>
      <c r="B90" s="15" t="s">
        <v>22</v>
      </c>
      <c r="C90" t="s">
        <v>447</v>
      </c>
      <c r="D90" s="18" t="s">
        <v>324</v>
      </c>
      <c r="E90" s="18" t="s">
        <v>325</v>
      </c>
      <c r="G90" s="17">
        <v>2008</v>
      </c>
      <c r="H90" s="16" t="s">
        <v>113</v>
      </c>
      <c r="I90" s="14">
        <v>39585</v>
      </c>
      <c r="J90" t="s">
        <v>515</v>
      </c>
      <c r="K90">
        <v>1055</v>
      </c>
      <c r="L90">
        <v>138</v>
      </c>
      <c r="M90">
        <v>65</v>
      </c>
      <c r="N90">
        <v>73</v>
      </c>
      <c r="O90" t="s">
        <v>23</v>
      </c>
      <c r="P90">
        <v>5.0999999999999997E-2</v>
      </c>
    </row>
    <row r="91" spans="1:35" x14ac:dyDescent="0.25">
      <c r="A91">
        <v>90</v>
      </c>
      <c r="B91" s="15" t="s">
        <v>24</v>
      </c>
      <c r="C91" t="s">
        <v>477</v>
      </c>
      <c r="D91" s="18" t="s">
        <v>354</v>
      </c>
      <c r="E91" s="18" t="s">
        <v>355</v>
      </c>
      <c r="G91" s="17">
        <v>2008</v>
      </c>
      <c r="H91" s="16" t="s">
        <v>114</v>
      </c>
      <c r="I91" s="14">
        <v>39512</v>
      </c>
      <c r="J91" t="s">
        <v>513</v>
      </c>
      <c r="L91">
        <v>65</v>
      </c>
      <c r="M91">
        <v>48</v>
      </c>
      <c r="N91">
        <v>17</v>
      </c>
      <c r="O91" t="s">
        <v>25</v>
      </c>
      <c r="P91">
        <v>5.2999999999999999E-2</v>
      </c>
    </row>
    <row r="92" spans="1:35" x14ac:dyDescent="0.25">
      <c r="A92">
        <v>91</v>
      </c>
      <c r="B92" s="15" t="s">
        <v>24</v>
      </c>
      <c r="C92" t="s">
        <v>472</v>
      </c>
      <c r="D92" s="18" t="s">
        <v>356</v>
      </c>
      <c r="E92" s="18" t="s">
        <v>357</v>
      </c>
      <c r="G92" s="17">
        <v>2008</v>
      </c>
      <c r="H92" s="16" t="s">
        <v>115</v>
      </c>
      <c r="I92" s="14">
        <v>39510</v>
      </c>
      <c r="J92" t="s">
        <v>513</v>
      </c>
      <c r="L92">
        <v>63</v>
      </c>
      <c r="M92">
        <v>58.5</v>
      </c>
      <c r="N92">
        <v>4.5</v>
      </c>
      <c r="O92" t="s">
        <v>25</v>
      </c>
      <c r="P92">
        <v>5.5E-2</v>
      </c>
    </row>
    <row r="93" spans="1:35" x14ac:dyDescent="0.25">
      <c r="A93">
        <v>92</v>
      </c>
      <c r="B93" s="15" t="s">
        <v>51</v>
      </c>
      <c r="C93" t="s">
        <v>478</v>
      </c>
      <c r="D93" s="18" t="s">
        <v>358</v>
      </c>
      <c r="E93" s="18" t="s">
        <v>359</v>
      </c>
      <c r="G93" s="17">
        <v>2008</v>
      </c>
      <c r="H93" s="16" t="s">
        <v>116</v>
      </c>
      <c r="I93" s="14">
        <v>39516</v>
      </c>
      <c r="J93" t="s">
        <v>513</v>
      </c>
      <c r="K93">
        <v>1310</v>
      </c>
      <c r="L93">
        <v>69</v>
      </c>
      <c r="M93">
        <v>54.5</v>
      </c>
      <c r="N93">
        <v>14.5</v>
      </c>
      <c r="O93" t="s">
        <v>25</v>
      </c>
      <c r="P93">
        <v>5.2999999999999999E-2</v>
      </c>
    </row>
    <row r="94" spans="1:35" x14ac:dyDescent="0.25">
      <c r="A94" s="13">
        <v>93</v>
      </c>
      <c r="B94" s="15" t="s">
        <v>22</v>
      </c>
      <c r="C94" t="s">
        <v>487</v>
      </c>
      <c r="D94" s="18" t="s">
        <v>360</v>
      </c>
      <c r="E94" s="18" t="s">
        <v>361</v>
      </c>
      <c r="G94" s="17">
        <v>2008</v>
      </c>
      <c r="H94" s="16" t="s">
        <v>117</v>
      </c>
      <c r="I94" s="14">
        <v>39520</v>
      </c>
      <c r="J94" t="s">
        <v>514</v>
      </c>
      <c r="K94">
        <v>1122</v>
      </c>
      <c r="L94">
        <v>73</v>
      </c>
      <c r="M94">
        <v>80</v>
      </c>
      <c r="N94">
        <v>-7</v>
      </c>
      <c r="O94" t="s">
        <v>23</v>
      </c>
      <c r="P94">
        <v>5.2999999999999999E-2</v>
      </c>
      <c r="AA94">
        <v>57.234000000000002</v>
      </c>
      <c r="AB94">
        <v>3.93</v>
      </c>
      <c r="AC94">
        <v>20</v>
      </c>
      <c r="AD94">
        <v>50</v>
      </c>
      <c r="AE94">
        <f>AB94*AC94*AD94</f>
        <v>3930.0000000000005</v>
      </c>
      <c r="AF94">
        <f>AE94/P94</f>
        <v>74150.94339622643</v>
      </c>
      <c r="AG94">
        <f t="shared" si="7"/>
        <v>74.150943396226424</v>
      </c>
      <c r="AH94" s="14">
        <v>43668</v>
      </c>
      <c r="AI94" s="14"/>
    </row>
    <row r="95" spans="1:35" x14ac:dyDescent="0.25">
      <c r="A95">
        <v>94</v>
      </c>
      <c r="B95" s="15" t="s">
        <v>26</v>
      </c>
      <c r="C95" t="s">
        <v>455</v>
      </c>
      <c r="D95" s="18" t="s">
        <v>310</v>
      </c>
      <c r="E95" s="18" t="s">
        <v>311</v>
      </c>
      <c r="G95" s="17">
        <v>2008</v>
      </c>
      <c r="H95" s="16" t="s">
        <v>118</v>
      </c>
      <c r="I95" s="14">
        <v>39522</v>
      </c>
      <c r="J95" t="s">
        <v>513</v>
      </c>
      <c r="K95">
        <v>1138</v>
      </c>
      <c r="L95">
        <v>75</v>
      </c>
      <c r="M95">
        <v>71</v>
      </c>
      <c r="N95">
        <v>4</v>
      </c>
      <c r="O95" t="s">
        <v>23</v>
      </c>
      <c r="P95">
        <v>5.2999999999999999E-2</v>
      </c>
    </row>
    <row r="96" spans="1:35" x14ac:dyDescent="0.25">
      <c r="A96">
        <v>95</v>
      </c>
      <c r="B96" s="15" t="s">
        <v>24</v>
      </c>
      <c r="C96" t="s">
        <v>479</v>
      </c>
      <c r="D96" s="18" t="s">
        <v>362</v>
      </c>
      <c r="E96" s="18" t="s">
        <v>363</v>
      </c>
      <c r="G96" s="17">
        <v>2008</v>
      </c>
      <c r="H96" s="16" t="s">
        <v>119</v>
      </c>
      <c r="P96">
        <v>5.1999999999999998E-2</v>
      </c>
      <c r="Q96" t="s">
        <v>438</v>
      </c>
    </row>
    <row r="97" spans="1:35" x14ac:dyDescent="0.25">
      <c r="A97">
        <v>96</v>
      </c>
      <c r="B97" s="15" t="s">
        <v>51</v>
      </c>
      <c r="C97" t="s">
        <v>443</v>
      </c>
      <c r="D97" s="18" t="s">
        <v>316</v>
      </c>
      <c r="E97" s="18" t="s">
        <v>317</v>
      </c>
      <c r="G97" s="17">
        <v>2008</v>
      </c>
      <c r="H97" s="16" t="s">
        <v>120</v>
      </c>
      <c r="P97">
        <v>4.9000000000000002E-2</v>
      </c>
      <c r="Q97" t="s">
        <v>439</v>
      </c>
    </row>
    <row r="98" spans="1:35" x14ac:dyDescent="0.25">
      <c r="A98">
        <v>97</v>
      </c>
      <c r="B98" s="15" t="s">
        <v>24</v>
      </c>
      <c r="C98" t="s">
        <v>480</v>
      </c>
      <c r="D98" s="18" t="s">
        <v>364</v>
      </c>
      <c r="E98" s="18" t="s">
        <v>365</v>
      </c>
      <c r="G98" s="17">
        <v>2008</v>
      </c>
      <c r="H98" s="16" t="s">
        <v>121</v>
      </c>
      <c r="I98" s="14">
        <v>39520</v>
      </c>
      <c r="J98" t="s">
        <v>513</v>
      </c>
      <c r="L98">
        <v>73</v>
      </c>
      <c r="M98">
        <v>71</v>
      </c>
      <c r="N98">
        <v>2</v>
      </c>
      <c r="O98" t="s">
        <v>25</v>
      </c>
      <c r="P98">
        <v>5.5E-2</v>
      </c>
    </row>
    <row r="99" spans="1:35" x14ac:dyDescent="0.25">
      <c r="A99" s="13">
        <v>98</v>
      </c>
      <c r="B99" s="15" t="s">
        <v>51</v>
      </c>
      <c r="C99" t="s">
        <v>474</v>
      </c>
      <c r="D99" s="18" t="s">
        <v>366</v>
      </c>
      <c r="E99" s="18" t="s">
        <v>367</v>
      </c>
      <c r="G99" s="17">
        <v>2008</v>
      </c>
      <c r="H99" s="16" t="s">
        <v>122</v>
      </c>
      <c r="I99" s="14">
        <v>39517</v>
      </c>
      <c r="J99" t="s">
        <v>514</v>
      </c>
      <c r="K99">
        <v>1127</v>
      </c>
      <c r="L99">
        <v>70</v>
      </c>
      <c r="M99">
        <v>73</v>
      </c>
      <c r="N99">
        <v>-3</v>
      </c>
      <c r="O99" t="s">
        <v>25</v>
      </c>
      <c r="P99">
        <v>6.0999999999999999E-2</v>
      </c>
      <c r="AA99">
        <v>56.710999999999999</v>
      </c>
      <c r="AB99">
        <v>3.99</v>
      </c>
      <c r="AC99">
        <v>20</v>
      </c>
      <c r="AD99">
        <v>50</v>
      </c>
      <c r="AE99">
        <f>AB99*AC99*AD99</f>
        <v>3990.0000000000005</v>
      </c>
      <c r="AF99">
        <f>AE99/P99</f>
        <v>65409.836065573778</v>
      </c>
      <c r="AG99">
        <f t="shared" si="7"/>
        <v>65.409836065573785</v>
      </c>
      <c r="AH99" s="14">
        <v>43668</v>
      </c>
      <c r="AI99" s="14"/>
    </row>
    <row r="100" spans="1:35" x14ac:dyDescent="0.25">
      <c r="A100">
        <v>99</v>
      </c>
      <c r="B100" s="15" t="s">
        <v>24</v>
      </c>
      <c r="C100" t="s">
        <v>477</v>
      </c>
      <c r="D100" s="18" t="s">
        <v>354</v>
      </c>
      <c r="E100" s="18" t="s">
        <v>355</v>
      </c>
      <c r="G100" s="17">
        <v>2008</v>
      </c>
      <c r="H100" s="16" t="s">
        <v>123</v>
      </c>
      <c r="I100" s="14">
        <v>39516</v>
      </c>
      <c r="J100" t="s">
        <v>513</v>
      </c>
      <c r="K100">
        <v>1440</v>
      </c>
      <c r="L100">
        <v>69</v>
      </c>
      <c r="M100">
        <v>45</v>
      </c>
      <c r="N100">
        <v>24</v>
      </c>
      <c r="O100" t="s">
        <v>25</v>
      </c>
      <c r="P100">
        <v>5.6000000000000001E-2</v>
      </c>
    </row>
    <row r="101" spans="1:35" x14ac:dyDescent="0.25">
      <c r="A101">
        <v>100</v>
      </c>
      <c r="B101" s="15" t="s">
        <v>24</v>
      </c>
      <c r="C101" t="s">
        <v>488</v>
      </c>
      <c r="D101" s="18" t="s">
        <v>368</v>
      </c>
      <c r="E101" s="18" t="s">
        <v>369</v>
      </c>
      <c r="G101" s="17">
        <v>2008</v>
      </c>
      <c r="H101" s="16" t="s">
        <v>285</v>
      </c>
      <c r="P101">
        <v>5.2999999999999999E-2</v>
      </c>
      <c r="Q101" t="s">
        <v>439</v>
      </c>
    </row>
    <row r="102" spans="1:35" x14ac:dyDescent="0.25">
      <c r="A102">
        <v>101</v>
      </c>
      <c r="B102" s="15" t="s">
        <v>24</v>
      </c>
      <c r="C102" t="s">
        <v>475</v>
      </c>
      <c r="D102" s="18" t="s">
        <v>370</v>
      </c>
      <c r="E102" s="18" t="s">
        <v>371</v>
      </c>
      <c r="G102" s="17">
        <v>2008</v>
      </c>
      <c r="H102" s="18" t="s">
        <v>124</v>
      </c>
      <c r="I102" s="14">
        <v>39518</v>
      </c>
      <c r="J102" t="s">
        <v>513</v>
      </c>
      <c r="K102">
        <v>1250</v>
      </c>
      <c r="L102">
        <v>71</v>
      </c>
      <c r="M102">
        <v>64</v>
      </c>
      <c r="N102">
        <v>7</v>
      </c>
      <c r="O102" t="s">
        <v>25</v>
      </c>
      <c r="P102">
        <v>7.0000000000000007E-2</v>
      </c>
    </row>
    <row r="103" spans="1:35" x14ac:dyDescent="0.25">
      <c r="A103">
        <v>102</v>
      </c>
      <c r="B103" s="15" t="s">
        <v>24</v>
      </c>
      <c r="C103" t="s">
        <v>489</v>
      </c>
      <c r="D103" s="18" t="s">
        <v>372</v>
      </c>
      <c r="E103" s="18" t="s">
        <v>373</v>
      </c>
      <c r="G103" s="17">
        <v>2008</v>
      </c>
      <c r="H103" s="16" t="s">
        <v>125</v>
      </c>
      <c r="I103" s="14">
        <v>39520</v>
      </c>
      <c r="J103" t="s">
        <v>513</v>
      </c>
      <c r="K103">
        <v>1315</v>
      </c>
      <c r="L103">
        <v>73</v>
      </c>
      <c r="M103">
        <v>70.5</v>
      </c>
      <c r="N103">
        <v>2.5</v>
      </c>
      <c r="O103" t="s">
        <v>25</v>
      </c>
      <c r="P103">
        <v>5.2999999999999999E-2</v>
      </c>
    </row>
    <row r="104" spans="1:35" x14ac:dyDescent="0.25">
      <c r="A104">
        <v>103</v>
      </c>
      <c r="B104" s="15" t="s">
        <v>51</v>
      </c>
      <c r="C104" t="s">
        <v>481</v>
      </c>
      <c r="D104" s="18" t="s">
        <v>374</v>
      </c>
      <c r="E104" s="18" t="s">
        <v>375</v>
      </c>
      <c r="G104" s="17">
        <v>2008</v>
      </c>
      <c r="H104" s="16" t="s">
        <v>126</v>
      </c>
      <c r="I104" s="14">
        <v>39520</v>
      </c>
      <c r="J104" t="s">
        <v>513</v>
      </c>
      <c r="K104">
        <v>1100</v>
      </c>
      <c r="L104">
        <v>73</v>
      </c>
      <c r="M104">
        <v>44.5</v>
      </c>
      <c r="N104">
        <v>28.5</v>
      </c>
      <c r="O104" t="s">
        <v>25</v>
      </c>
      <c r="P104">
        <v>5.3999999999999999E-2</v>
      </c>
    </row>
    <row r="105" spans="1:35" x14ac:dyDescent="0.25">
      <c r="A105">
        <v>104</v>
      </c>
      <c r="B105" s="15" t="s">
        <v>51</v>
      </c>
      <c r="C105" t="s">
        <v>476</v>
      </c>
      <c r="D105" s="18" t="s">
        <v>346</v>
      </c>
      <c r="E105" s="18" t="s">
        <v>347</v>
      </c>
      <c r="G105" s="17">
        <v>2008</v>
      </c>
      <c r="H105" s="16" t="s">
        <v>127</v>
      </c>
      <c r="I105" s="14">
        <v>39523</v>
      </c>
      <c r="J105" t="s">
        <v>513</v>
      </c>
      <c r="K105">
        <v>1204</v>
      </c>
      <c r="L105">
        <v>76</v>
      </c>
      <c r="M105">
        <v>65</v>
      </c>
      <c r="N105">
        <v>11</v>
      </c>
      <c r="O105" t="s">
        <v>25</v>
      </c>
      <c r="P105">
        <v>5.3999999999999999E-2</v>
      </c>
    </row>
    <row r="106" spans="1:35" x14ac:dyDescent="0.25">
      <c r="A106">
        <v>105</v>
      </c>
      <c r="B106" s="15" t="s">
        <v>26</v>
      </c>
      <c r="C106" t="s">
        <v>462</v>
      </c>
      <c r="D106" s="18" t="s">
        <v>304</v>
      </c>
      <c r="E106" s="18" t="s">
        <v>305</v>
      </c>
      <c r="G106" s="17">
        <v>2008</v>
      </c>
      <c r="H106" s="16" t="s">
        <v>128</v>
      </c>
      <c r="I106" s="14">
        <v>39523</v>
      </c>
      <c r="J106" t="s">
        <v>513</v>
      </c>
      <c r="K106">
        <v>1200</v>
      </c>
      <c r="L106">
        <v>76</v>
      </c>
      <c r="M106">
        <v>69</v>
      </c>
      <c r="N106">
        <v>7</v>
      </c>
      <c r="O106" t="s">
        <v>23</v>
      </c>
      <c r="P106">
        <v>4.8000000000000001E-2</v>
      </c>
    </row>
    <row r="107" spans="1:35" x14ac:dyDescent="0.25">
      <c r="A107">
        <v>106</v>
      </c>
      <c r="B107" s="15" t="s">
        <v>51</v>
      </c>
      <c r="C107" t="s">
        <v>482</v>
      </c>
      <c r="D107" s="18" t="s">
        <v>376</v>
      </c>
      <c r="E107" s="18" t="s">
        <v>377</v>
      </c>
      <c r="G107" s="17">
        <v>2008</v>
      </c>
      <c r="H107" s="16" t="s">
        <v>129</v>
      </c>
      <c r="I107" s="14">
        <v>39524</v>
      </c>
      <c r="J107" t="s">
        <v>513</v>
      </c>
      <c r="K107">
        <v>1555</v>
      </c>
      <c r="L107">
        <v>77</v>
      </c>
      <c r="M107">
        <v>58</v>
      </c>
      <c r="N107">
        <v>19</v>
      </c>
      <c r="O107" t="s">
        <v>25</v>
      </c>
      <c r="P107">
        <v>5.2999999999999999E-2</v>
      </c>
    </row>
    <row r="108" spans="1:35" x14ac:dyDescent="0.25">
      <c r="A108" s="13">
        <v>107</v>
      </c>
      <c r="B108" s="15" t="s">
        <v>26</v>
      </c>
      <c r="C108" t="s">
        <v>463</v>
      </c>
      <c r="D108" s="18" t="s">
        <v>296</v>
      </c>
      <c r="E108" s="18" t="s">
        <v>297</v>
      </c>
      <c r="G108" s="17">
        <v>2008</v>
      </c>
      <c r="H108" s="16" t="s">
        <v>130</v>
      </c>
      <c r="I108" s="14">
        <v>39529</v>
      </c>
      <c r="J108" t="s">
        <v>514</v>
      </c>
      <c r="K108">
        <v>1305</v>
      </c>
      <c r="L108">
        <v>82</v>
      </c>
      <c r="M108">
        <v>88</v>
      </c>
      <c r="N108">
        <v>-6</v>
      </c>
      <c r="O108" t="s">
        <v>23</v>
      </c>
      <c r="P108">
        <v>5.1999999999999998E-2</v>
      </c>
      <c r="AA108">
        <v>56.472000000000001</v>
      </c>
      <c r="AB108">
        <v>4.0419999999999998</v>
      </c>
      <c r="AC108">
        <v>20</v>
      </c>
      <c r="AD108">
        <v>50</v>
      </c>
      <c r="AE108">
        <f>AB108*AC108*AD108</f>
        <v>4042</v>
      </c>
      <c r="AF108">
        <f>AE108/P108</f>
        <v>77730.769230769234</v>
      </c>
      <c r="AG108">
        <f t="shared" si="7"/>
        <v>77.730769230769241</v>
      </c>
      <c r="AH108" s="14">
        <v>43668</v>
      </c>
      <c r="AI108" s="14"/>
    </row>
    <row r="109" spans="1:35" x14ac:dyDescent="0.25">
      <c r="A109" s="13">
        <v>108</v>
      </c>
      <c r="B109" s="15" t="s">
        <v>51</v>
      </c>
      <c r="C109" t="s">
        <v>461</v>
      </c>
      <c r="D109" s="18" t="s">
        <v>352</v>
      </c>
      <c r="E109" s="18" t="s">
        <v>353</v>
      </c>
      <c r="G109" s="17">
        <v>2008</v>
      </c>
      <c r="H109" s="16" t="s">
        <v>131</v>
      </c>
      <c r="I109" s="14">
        <v>39526</v>
      </c>
      <c r="J109" t="s">
        <v>513</v>
      </c>
      <c r="K109">
        <v>1200</v>
      </c>
      <c r="L109">
        <v>79</v>
      </c>
      <c r="M109">
        <v>63</v>
      </c>
      <c r="N109">
        <v>16</v>
      </c>
      <c r="O109" t="s">
        <v>25</v>
      </c>
      <c r="P109">
        <v>5.7000000000000002E-2</v>
      </c>
      <c r="AA109">
        <v>48.932000000000002</v>
      </c>
      <c r="AB109">
        <v>6.1050000000000004</v>
      </c>
      <c r="AC109">
        <v>20</v>
      </c>
      <c r="AD109">
        <v>150</v>
      </c>
      <c r="AE109">
        <f t="shared" ref="AE109:AE110" si="8">AB109*AC109*AD109</f>
        <v>18315</v>
      </c>
      <c r="AF109">
        <f>AE109/P109</f>
        <v>321315.78947368421</v>
      </c>
      <c r="AG109">
        <f t="shared" si="7"/>
        <v>321.31578947368422</v>
      </c>
      <c r="AH109" s="14">
        <v>43668</v>
      </c>
      <c r="AI109" s="14"/>
    </row>
    <row r="110" spans="1:35" x14ac:dyDescent="0.25">
      <c r="A110" s="13">
        <v>109</v>
      </c>
      <c r="B110" s="15" t="s">
        <v>51</v>
      </c>
      <c r="C110" t="s">
        <v>474</v>
      </c>
      <c r="D110" s="18" t="s">
        <v>366</v>
      </c>
      <c r="E110" s="18" t="s">
        <v>367</v>
      </c>
      <c r="G110" s="17">
        <v>2008</v>
      </c>
      <c r="H110" s="16" t="s">
        <v>132</v>
      </c>
      <c r="I110" s="14">
        <v>39533</v>
      </c>
      <c r="J110" t="s">
        <v>513</v>
      </c>
      <c r="L110">
        <v>86</v>
      </c>
      <c r="M110">
        <v>73</v>
      </c>
      <c r="N110">
        <v>13</v>
      </c>
      <c r="O110" t="s">
        <v>25</v>
      </c>
      <c r="P110">
        <v>5.5E-2</v>
      </c>
      <c r="AA110" s="27">
        <v>83.399000000000001</v>
      </c>
      <c r="AB110">
        <v>2.0670000000000002</v>
      </c>
      <c r="AC110">
        <v>20</v>
      </c>
      <c r="AD110">
        <v>150</v>
      </c>
      <c r="AE110">
        <f t="shared" si="8"/>
        <v>6201.0000000000009</v>
      </c>
      <c r="AF110">
        <f>AE110/P110</f>
        <v>112745.45454545456</v>
      </c>
      <c r="AG110">
        <f t="shared" si="7"/>
        <v>112.74545454545456</v>
      </c>
      <c r="AH110" s="14">
        <v>43668</v>
      </c>
      <c r="AI110" s="14" t="s">
        <v>525</v>
      </c>
    </row>
    <row r="111" spans="1:35" x14ac:dyDescent="0.25">
      <c r="A111">
        <v>110</v>
      </c>
      <c r="B111" s="15" t="s">
        <v>51</v>
      </c>
      <c r="C111" t="s">
        <v>478</v>
      </c>
      <c r="D111" s="18" t="s">
        <v>358</v>
      </c>
      <c r="E111" s="18" t="s">
        <v>359</v>
      </c>
      <c r="G111" s="17">
        <v>2008</v>
      </c>
      <c r="H111" s="16" t="s">
        <v>133</v>
      </c>
      <c r="I111" s="14">
        <v>39531</v>
      </c>
      <c r="J111" t="s">
        <v>513</v>
      </c>
      <c r="K111">
        <v>1315</v>
      </c>
      <c r="L111">
        <v>84</v>
      </c>
      <c r="M111">
        <v>54.5</v>
      </c>
      <c r="N111">
        <v>29.5</v>
      </c>
      <c r="O111" t="s">
        <v>25</v>
      </c>
      <c r="P111">
        <v>5.3999999999999999E-2</v>
      </c>
    </row>
    <row r="112" spans="1:35" x14ac:dyDescent="0.25">
      <c r="A112">
        <v>111</v>
      </c>
      <c r="B112" s="15" t="s">
        <v>22</v>
      </c>
      <c r="C112" t="s">
        <v>483</v>
      </c>
      <c r="D112" s="18" t="s">
        <v>378</v>
      </c>
      <c r="E112" s="18" t="s">
        <v>379</v>
      </c>
      <c r="G112" s="17">
        <v>2008</v>
      </c>
      <c r="H112" s="16" t="s">
        <v>134</v>
      </c>
      <c r="I112" s="14">
        <v>39533</v>
      </c>
      <c r="J112" t="s">
        <v>514</v>
      </c>
      <c r="K112">
        <v>1245</v>
      </c>
      <c r="L112">
        <v>86</v>
      </c>
      <c r="M112">
        <v>89</v>
      </c>
      <c r="N112">
        <v>-3</v>
      </c>
      <c r="O112" t="s">
        <v>23</v>
      </c>
      <c r="P112">
        <v>5.0999999999999997E-2</v>
      </c>
    </row>
    <row r="113" spans="1:35" x14ac:dyDescent="0.25">
      <c r="A113" s="13">
        <v>112</v>
      </c>
      <c r="B113" s="15" t="s">
        <v>51</v>
      </c>
      <c r="C113" t="s">
        <v>461</v>
      </c>
      <c r="D113" s="18" t="s">
        <v>352</v>
      </c>
      <c r="E113" s="18" t="s">
        <v>353</v>
      </c>
      <c r="G113" s="17">
        <v>2008</v>
      </c>
      <c r="H113" s="16" t="s">
        <v>135</v>
      </c>
      <c r="I113" s="14">
        <v>39533</v>
      </c>
      <c r="J113" t="s">
        <v>513</v>
      </c>
      <c r="K113">
        <v>1245</v>
      </c>
      <c r="L113">
        <v>86</v>
      </c>
      <c r="M113">
        <v>63</v>
      </c>
      <c r="N113">
        <v>23</v>
      </c>
      <c r="O113" t="s">
        <v>25</v>
      </c>
      <c r="P113">
        <v>5.1999999999999998E-2</v>
      </c>
      <c r="AA113">
        <v>65.230999999999995</v>
      </c>
      <c r="AB113">
        <v>3.915</v>
      </c>
      <c r="AC113">
        <v>20</v>
      </c>
      <c r="AD113">
        <v>150</v>
      </c>
      <c r="AE113">
        <f>AB113*AC113*AD113</f>
        <v>11745</v>
      </c>
      <c r="AF113">
        <f>AE113/P113</f>
        <v>225865.38461538462</v>
      </c>
      <c r="AG113">
        <f t="shared" si="7"/>
        <v>225.86538461538461</v>
      </c>
      <c r="AH113" s="14">
        <v>43668</v>
      </c>
      <c r="AI113" s="14"/>
    </row>
    <row r="114" spans="1:35" x14ac:dyDescent="0.25">
      <c r="A114">
        <v>113</v>
      </c>
      <c r="B114" s="15" t="s">
        <v>22</v>
      </c>
      <c r="C114" t="s">
        <v>484</v>
      </c>
      <c r="D114" s="18" t="s">
        <v>380</v>
      </c>
      <c r="E114" s="18" t="s">
        <v>381</v>
      </c>
      <c r="G114" s="17">
        <v>2008</v>
      </c>
      <c r="H114" s="16" t="s">
        <v>136</v>
      </c>
      <c r="I114" s="14">
        <v>39527</v>
      </c>
      <c r="J114" t="s">
        <v>514</v>
      </c>
      <c r="K114">
        <v>1111</v>
      </c>
      <c r="L114">
        <v>80</v>
      </c>
      <c r="M114">
        <v>89</v>
      </c>
      <c r="N114">
        <v>-9</v>
      </c>
      <c r="O114" t="s">
        <v>23</v>
      </c>
      <c r="P114">
        <v>5.3999999999999999E-2</v>
      </c>
    </row>
    <row r="115" spans="1:35" x14ac:dyDescent="0.25">
      <c r="A115">
        <v>114</v>
      </c>
      <c r="B115" s="15" t="s">
        <v>51</v>
      </c>
      <c r="C115" t="s">
        <v>485</v>
      </c>
      <c r="D115" s="18" t="s">
        <v>382</v>
      </c>
      <c r="E115" s="18" t="s">
        <v>383</v>
      </c>
      <c r="G115" s="17">
        <v>2008</v>
      </c>
      <c r="H115" s="16" t="s">
        <v>137</v>
      </c>
      <c r="I115" s="14">
        <v>39527</v>
      </c>
      <c r="J115" t="s">
        <v>513</v>
      </c>
      <c r="K115">
        <v>1252</v>
      </c>
      <c r="L115">
        <v>80</v>
      </c>
      <c r="M115">
        <v>57</v>
      </c>
      <c r="N115">
        <v>23</v>
      </c>
      <c r="O115" t="s">
        <v>25</v>
      </c>
      <c r="P115">
        <v>5.5E-2</v>
      </c>
    </row>
    <row r="116" spans="1:35" x14ac:dyDescent="0.25">
      <c r="A116">
        <v>115</v>
      </c>
      <c r="B116" s="15" t="s">
        <v>24</v>
      </c>
      <c r="C116" t="s">
        <v>469</v>
      </c>
      <c r="D116" s="18" t="s">
        <v>338</v>
      </c>
      <c r="E116" s="18" t="s">
        <v>339</v>
      </c>
      <c r="G116" s="17">
        <v>2008</v>
      </c>
      <c r="H116" s="16" t="s">
        <v>138</v>
      </c>
      <c r="I116" s="14">
        <v>39531</v>
      </c>
      <c r="J116" t="s">
        <v>513</v>
      </c>
      <c r="K116">
        <v>1410</v>
      </c>
      <c r="L116">
        <v>84</v>
      </c>
      <c r="M116">
        <v>58</v>
      </c>
      <c r="N116">
        <v>26</v>
      </c>
      <c r="O116" t="s">
        <v>25</v>
      </c>
      <c r="P116">
        <v>5.1999999999999998E-2</v>
      </c>
    </row>
    <row r="117" spans="1:35" x14ac:dyDescent="0.25">
      <c r="A117">
        <v>116</v>
      </c>
      <c r="B117" s="15" t="s">
        <v>22</v>
      </c>
      <c r="C117" t="s">
        <v>484</v>
      </c>
      <c r="D117" s="18" t="s">
        <v>380</v>
      </c>
      <c r="E117" s="18" t="s">
        <v>381</v>
      </c>
      <c r="G117" s="17">
        <v>2008</v>
      </c>
      <c r="H117" s="16" t="s">
        <v>139</v>
      </c>
      <c r="I117" s="14">
        <v>39540</v>
      </c>
      <c r="J117" t="s">
        <v>513</v>
      </c>
      <c r="K117">
        <v>1310</v>
      </c>
      <c r="L117">
        <v>93</v>
      </c>
      <c r="M117">
        <v>89</v>
      </c>
      <c r="N117">
        <v>4</v>
      </c>
      <c r="O117" t="s">
        <v>23</v>
      </c>
      <c r="P117">
        <v>5.1999999999999998E-2</v>
      </c>
    </row>
    <row r="118" spans="1:35" x14ac:dyDescent="0.25">
      <c r="A118" s="13">
        <v>117</v>
      </c>
      <c r="B118" s="15" t="s">
        <v>22</v>
      </c>
      <c r="C118" t="s">
        <v>457</v>
      </c>
      <c r="D118" s="18" t="s">
        <v>336</v>
      </c>
      <c r="E118" s="18" t="s">
        <v>337</v>
      </c>
      <c r="G118" s="17">
        <v>2008</v>
      </c>
      <c r="H118" s="16" t="s">
        <v>140</v>
      </c>
      <c r="I118" s="14">
        <v>39534</v>
      </c>
      <c r="J118" t="s">
        <v>513</v>
      </c>
      <c r="K118">
        <v>1320</v>
      </c>
      <c r="L118">
        <v>87</v>
      </c>
      <c r="M118">
        <v>68</v>
      </c>
      <c r="N118">
        <v>19</v>
      </c>
      <c r="O118" t="s">
        <v>23</v>
      </c>
      <c r="P118">
        <v>5.7000000000000002E-2</v>
      </c>
      <c r="AA118">
        <v>48.442</v>
      </c>
      <c r="AB118">
        <v>6.1870000000000003</v>
      </c>
      <c r="AC118">
        <v>20</v>
      </c>
      <c r="AD118">
        <v>150</v>
      </c>
      <c r="AE118">
        <f>AB118*AC118*AD118</f>
        <v>18561</v>
      </c>
      <c r="AF118">
        <f>AE118/P118</f>
        <v>325631.57894736843</v>
      </c>
      <c r="AG118">
        <f t="shared" si="7"/>
        <v>325.63157894736844</v>
      </c>
      <c r="AH118" s="14">
        <v>43668</v>
      </c>
      <c r="AI118" s="14"/>
    </row>
    <row r="119" spans="1:35" x14ac:dyDescent="0.25">
      <c r="A119" s="13">
        <v>118</v>
      </c>
      <c r="B119" s="15" t="s">
        <v>26</v>
      </c>
      <c r="C119" t="s">
        <v>463</v>
      </c>
      <c r="D119" s="18" t="s">
        <v>296</v>
      </c>
      <c r="E119" s="18" t="s">
        <v>297</v>
      </c>
      <c r="G119" s="17">
        <v>2008</v>
      </c>
      <c r="H119" s="16" t="s">
        <v>141</v>
      </c>
      <c r="I119" s="14">
        <v>39534</v>
      </c>
      <c r="J119" t="s">
        <v>514</v>
      </c>
      <c r="K119">
        <v>1348</v>
      </c>
      <c r="L119">
        <v>87</v>
      </c>
      <c r="M119">
        <v>88</v>
      </c>
      <c r="N119">
        <v>-1</v>
      </c>
      <c r="O119" t="s">
        <v>23</v>
      </c>
      <c r="P119">
        <v>0.06</v>
      </c>
      <c r="AA119">
        <v>49.542000000000002</v>
      </c>
      <c r="AB119">
        <v>4.8819999999999997</v>
      </c>
      <c r="AC119">
        <v>20</v>
      </c>
      <c r="AD119">
        <v>50</v>
      </c>
      <c r="AE119">
        <f>AB119*AC119*AD119</f>
        <v>4881.9999999999991</v>
      </c>
      <c r="AF119">
        <f>AE119/P119</f>
        <v>81366.666666666657</v>
      </c>
      <c r="AG119">
        <f t="shared" si="7"/>
        <v>81.36666666666666</v>
      </c>
      <c r="AH119" s="14">
        <v>43668</v>
      </c>
      <c r="AI119" s="14"/>
    </row>
    <row r="120" spans="1:35" x14ac:dyDescent="0.25">
      <c r="A120">
        <v>119</v>
      </c>
      <c r="B120" s="15" t="s">
        <v>22</v>
      </c>
      <c r="C120" t="s">
        <v>486</v>
      </c>
      <c r="D120" s="18" t="s">
        <v>384</v>
      </c>
      <c r="E120" s="18" t="s">
        <v>385</v>
      </c>
      <c r="G120" s="17">
        <v>2008</v>
      </c>
      <c r="H120" s="16" t="s">
        <v>142</v>
      </c>
      <c r="I120" s="14">
        <v>39547</v>
      </c>
      <c r="J120" t="s">
        <v>513</v>
      </c>
      <c r="K120">
        <v>1030</v>
      </c>
      <c r="L120">
        <v>100</v>
      </c>
      <c r="M120">
        <v>67</v>
      </c>
      <c r="N120">
        <v>33</v>
      </c>
      <c r="O120" t="s">
        <v>23</v>
      </c>
      <c r="P120">
        <v>5.7000000000000002E-2</v>
      </c>
    </row>
    <row r="121" spans="1:35" x14ac:dyDescent="0.25">
      <c r="A121">
        <v>120</v>
      </c>
      <c r="B121" s="15" t="s">
        <v>22</v>
      </c>
      <c r="C121" t="s">
        <v>447</v>
      </c>
      <c r="D121" s="18" t="s">
        <v>324</v>
      </c>
      <c r="E121" s="18" t="s">
        <v>325</v>
      </c>
      <c r="G121" s="17">
        <v>2008</v>
      </c>
      <c r="H121" s="16" t="s">
        <v>143</v>
      </c>
      <c r="I121" s="14">
        <v>39533</v>
      </c>
      <c r="J121" t="s">
        <v>513</v>
      </c>
      <c r="K121">
        <v>1207</v>
      </c>
      <c r="L121">
        <v>86</v>
      </c>
      <c r="M121">
        <v>65</v>
      </c>
      <c r="N121">
        <v>21</v>
      </c>
      <c r="O121" t="s">
        <v>23</v>
      </c>
      <c r="P121">
        <v>5.0999999999999997E-2</v>
      </c>
    </row>
    <row r="122" spans="1:35" x14ac:dyDescent="0.25">
      <c r="A122">
        <v>121</v>
      </c>
      <c r="B122" s="15" t="s">
        <v>24</v>
      </c>
      <c r="C122" t="s">
        <v>490</v>
      </c>
      <c r="D122" s="18" t="s">
        <v>386</v>
      </c>
      <c r="E122" s="18" t="s">
        <v>387</v>
      </c>
      <c r="G122" s="17">
        <v>2008</v>
      </c>
      <c r="H122" s="16" t="s">
        <v>144</v>
      </c>
      <c r="I122" s="14">
        <v>39531</v>
      </c>
      <c r="J122" t="s">
        <v>515</v>
      </c>
      <c r="L122">
        <v>84</v>
      </c>
      <c r="M122">
        <v>47</v>
      </c>
      <c r="N122">
        <v>37</v>
      </c>
      <c r="O122" t="s">
        <v>25</v>
      </c>
      <c r="P122">
        <v>5.3999999999999999E-2</v>
      </c>
    </row>
    <row r="123" spans="1:35" x14ac:dyDescent="0.25">
      <c r="A123">
        <v>122</v>
      </c>
      <c r="B123" s="15" t="s">
        <v>51</v>
      </c>
      <c r="C123" t="s">
        <v>485</v>
      </c>
      <c r="D123" s="18" t="s">
        <v>382</v>
      </c>
      <c r="E123" s="18" t="s">
        <v>383</v>
      </c>
      <c r="G123" s="17">
        <v>2008</v>
      </c>
      <c r="H123" s="16" t="s">
        <v>145</v>
      </c>
      <c r="I123" s="14">
        <v>39533</v>
      </c>
      <c r="J123" t="s">
        <v>513</v>
      </c>
      <c r="L123">
        <v>86</v>
      </c>
      <c r="M123">
        <v>57</v>
      </c>
      <c r="N123">
        <v>29</v>
      </c>
      <c r="O123" t="s">
        <v>25</v>
      </c>
      <c r="P123">
        <v>5.2999999999999999E-2</v>
      </c>
    </row>
    <row r="124" spans="1:35" x14ac:dyDescent="0.25">
      <c r="A124">
        <v>123</v>
      </c>
      <c r="B124" s="15" t="s">
        <v>22</v>
      </c>
      <c r="C124" t="s">
        <v>486</v>
      </c>
      <c r="D124" s="18" t="s">
        <v>384</v>
      </c>
      <c r="E124" s="18" t="s">
        <v>385</v>
      </c>
      <c r="G124" s="17">
        <v>2008</v>
      </c>
      <c r="H124" s="16" t="s">
        <v>146</v>
      </c>
      <c r="I124" s="14">
        <v>39533</v>
      </c>
      <c r="J124" t="s">
        <v>513</v>
      </c>
      <c r="K124">
        <v>1410</v>
      </c>
      <c r="L124">
        <v>86</v>
      </c>
      <c r="M124">
        <v>67</v>
      </c>
      <c r="N124">
        <v>19</v>
      </c>
      <c r="O124" t="s">
        <v>23</v>
      </c>
      <c r="P124">
        <v>5.5E-2</v>
      </c>
    </row>
    <row r="125" spans="1:35" x14ac:dyDescent="0.25">
      <c r="A125">
        <v>124</v>
      </c>
      <c r="B125" s="15" t="s">
        <v>51</v>
      </c>
      <c r="C125" t="s">
        <v>497</v>
      </c>
      <c r="D125" s="18" t="s">
        <v>388</v>
      </c>
      <c r="E125" s="18" t="s">
        <v>389</v>
      </c>
      <c r="G125" s="17">
        <v>2008</v>
      </c>
      <c r="H125" s="16" t="s">
        <v>147</v>
      </c>
      <c r="I125" s="14">
        <v>39524</v>
      </c>
      <c r="J125" t="s">
        <v>513</v>
      </c>
      <c r="K125">
        <v>1254</v>
      </c>
      <c r="L125">
        <v>77</v>
      </c>
      <c r="M125">
        <v>53</v>
      </c>
      <c r="N125">
        <v>24</v>
      </c>
      <c r="O125" t="s">
        <v>25</v>
      </c>
      <c r="P125">
        <v>5.1999999999999998E-2</v>
      </c>
    </row>
    <row r="126" spans="1:35" x14ac:dyDescent="0.25">
      <c r="A126">
        <v>125</v>
      </c>
      <c r="B126" s="15" t="s">
        <v>22</v>
      </c>
      <c r="C126" t="s">
        <v>446</v>
      </c>
      <c r="D126" s="18" t="s">
        <v>322</v>
      </c>
      <c r="E126" s="18" t="s">
        <v>323</v>
      </c>
      <c r="G126" s="17">
        <v>2008</v>
      </c>
      <c r="H126" s="16" t="s">
        <v>148</v>
      </c>
      <c r="I126" s="14">
        <v>39533</v>
      </c>
      <c r="J126" t="s">
        <v>515</v>
      </c>
      <c r="K126">
        <v>1415</v>
      </c>
      <c r="L126">
        <v>86</v>
      </c>
      <c r="M126">
        <v>26</v>
      </c>
      <c r="N126">
        <v>60</v>
      </c>
      <c r="O126" t="s">
        <v>23</v>
      </c>
      <c r="P126">
        <v>5.7000000000000002E-2</v>
      </c>
    </row>
    <row r="127" spans="1:35" x14ac:dyDescent="0.25">
      <c r="A127">
        <v>126</v>
      </c>
      <c r="B127" s="15" t="s">
        <v>51</v>
      </c>
      <c r="C127" t="s">
        <v>498</v>
      </c>
      <c r="D127" s="18" t="s">
        <v>390</v>
      </c>
      <c r="E127" s="18" t="s">
        <v>391</v>
      </c>
      <c r="G127" s="17">
        <v>2008</v>
      </c>
      <c r="H127" s="16" t="s">
        <v>149</v>
      </c>
      <c r="I127" s="14">
        <v>39524</v>
      </c>
      <c r="J127" t="s">
        <v>513</v>
      </c>
      <c r="K127">
        <v>1530</v>
      </c>
      <c r="L127">
        <v>77</v>
      </c>
      <c r="M127">
        <v>55</v>
      </c>
      <c r="N127">
        <v>22</v>
      </c>
      <c r="O127" t="s">
        <v>25</v>
      </c>
      <c r="P127">
        <v>5.2999999999999999E-2</v>
      </c>
    </row>
    <row r="128" spans="1:35" x14ac:dyDescent="0.25">
      <c r="A128" s="13">
        <v>127</v>
      </c>
      <c r="B128" s="15" t="s">
        <v>22</v>
      </c>
      <c r="C128" t="s">
        <v>487</v>
      </c>
      <c r="D128" s="18" t="s">
        <v>360</v>
      </c>
      <c r="E128" s="18" t="s">
        <v>361</v>
      </c>
      <c r="G128" s="17">
        <v>2008</v>
      </c>
      <c r="H128" s="16" t="s">
        <v>150</v>
      </c>
      <c r="I128" s="14">
        <v>39525</v>
      </c>
      <c r="J128" t="s">
        <v>514</v>
      </c>
      <c r="K128">
        <v>1320</v>
      </c>
      <c r="L128">
        <v>78</v>
      </c>
      <c r="M128">
        <v>80</v>
      </c>
      <c r="N128">
        <v>-2</v>
      </c>
      <c r="O128" t="s">
        <v>23</v>
      </c>
      <c r="P128">
        <v>4.5999999999999999E-2</v>
      </c>
      <c r="AA128">
        <v>38.334000000000003</v>
      </c>
      <c r="AB128">
        <v>6.7320000000000002</v>
      </c>
      <c r="AC128">
        <v>20</v>
      </c>
      <c r="AD128">
        <v>50</v>
      </c>
      <c r="AE128">
        <f>AB128*AC128*AD128</f>
        <v>6732.0000000000009</v>
      </c>
      <c r="AF128">
        <f>AE128/P128</f>
        <v>146347.82608695654</v>
      </c>
      <c r="AG128">
        <f t="shared" si="7"/>
        <v>146.34782608695653</v>
      </c>
      <c r="AH128" s="14">
        <v>43668</v>
      </c>
      <c r="AI128" s="14"/>
    </row>
    <row r="129" spans="1:35" x14ac:dyDescent="0.25">
      <c r="A129" s="13">
        <v>128</v>
      </c>
      <c r="B129" s="15" t="s">
        <v>22</v>
      </c>
      <c r="C129" t="s">
        <v>448</v>
      </c>
      <c r="D129" s="18" t="s">
        <v>326</v>
      </c>
      <c r="E129" s="18" t="s">
        <v>327</v>
      </c>
      <c r="G129" s="17">
        <v>2008</v>
      </c>
      <c r="H129" s="16" t="s">
        <v>151</v>
      </c>
      <c r="I129" s="14">
        <v>39525</v>
      </c>
      <c r="J129" t="s">
        <v>513</v>
      </c>
      <c r="K129">
        <v>1305</v>
      </c>
      <c r="L129">
        <v>78</v>
      </c>
      <c r="M129">
        <v>76</v>
      </c>
      <c r="N129">
        <v>2</v>
      </c>
      <c r="O129" t="s">
        <v>23</v>
      </c>
      <c r="P129">
        <v>5.5E-2</v>
      </c>
      <c r="AA129">
        <v>31.95</v>
      </c>
      <c r="AB129">
        <v>9.8849999999999998</v>
      </c>
      <c r="AC129">
        <v>20</v>
      </c>
      <c r="AD129">
        <v>150</v>
      </c>
      <c r="AE129">
        <f>AB129*AC129*AD129</f>
        <v>29655</v>
      </c>
      <c r="AF129">
        <f>AE129/P129</f>
        <v>539181.81818181823</v>
      </c>
      <c r="AG129">
        <f t="shared" si="7"/>
        <v>539.18181818181824</v>
      </c>
      <c r="AH129" s="14">
        <v>43668</v>
      </c>
      <c r="AI129" s="14"/>
    </row>
    <row r="130" spans="1:35" x14ac:dyDescent="0.25">
      <c r="A130">
        <v>129</v>
      </c>
      <c r="B130" s="15" t="s">
        <v>22</v>
      </c>
      <c r="C130" t="s">
        <v>451</v>
      </c>
      <c r="D130" s="18" t="s">
        <v>348</v>
      </c>
      <c r="E130" s="18" t="s">
        <v>349</v>
      </c>
      <c r="G130" s="17">
        <v>2008</v>
      </c>
      <c r="H130" s="16" t="s">
        <v>152</v>
      </c>
      <c r="I130" s="14">
        <v>39530</v>
      </c>
      <c r="J130" t="s">
        <v>513</v>
      </c>
      <c r="K130">
        <v>1455</v>
      </c>
      <c r="L130">
        <v>83</v>
      </c>
      <c r="M130">
        <v>71</v>
      </c>
      <c r="N130">
        <v>12</v>
      </c>
      <c r="O130" t="s">
        <v>23</v>
      </c>
      <c r="P130">
        <v>5.2999999999999999E-2</v>
      </c>
    </row>
    <row r="131" spans="1:35" x14ac:dyDescent="0.25">
      <c r="A131">
        <v>130</v>
      </c>
      <c r="B131" s="15" t="s">
        <v>51</v>
      </c>
      <c r="C131" t="s">
        <v>471</v>
      </c>
      <c r="D131" s="18" t="s">
        <v>340</v>
      </c>
      <c r="E131" s="18" t="s">
        <v>341</v>
      </c>
      <c r="G131" s="17">
        <v>2008</v>
      </c>
      <c r="H131" s="16" t="s">
        <v>153</v>
      </c>
      <c r="I131" s="14">
        <v>39527</v>
      </c>
      <c r="J131" t="s">
        <v>513</v>
      </c>
      <c r="K131">
        <v>1129</v>
      </c>
      <c r="L131">
        <v>80</v>
      </c>
      <c r="M131">
        <v>58</v>
      </c>
      <c r="N131">
        <v>22</v>
      </c>
      <c r="O131" t="s">
        <v>25</v>
      </c>
      <c r="P131">
        <v>5.8000000000000003E-2</v>
      </c>
    </row>
    <row r="132" spans="1:35" x14ac:dyDescent="0.25">
      <c r="A132">
        <v>131</v>
      </c>
      <c r="B132" s="15" t="s">
        <v>51</v>
      </c>
      <c r="C132" t="s">
        <v>459</v>
      </c>
      <c r="D132" s="18" t="s">
        <v>350</v>
      </c>
      <c r="E132" s="18" t="s">
        <v>351</v>
      </c>
      <c r="G132" s="17">
        <v>2008</v>
      </c>
      <c r="H132" s="16" t="s">
        <v>154</v>
      </c>
      <c r="I132" s="14">
        <v>39534</v>
      </c>
      <c r="J132" t="s">
        <v>513</v>
      </c>
      <c r="K132">
        <v>1400</v>
      </c>
      <c r="L132">
        <v>87</v>
      </c>
      <c r="M132">
        <v>62</v>
      </c>
      <c r="N132">
        <v>25</v>
      </c>
      <c r="O132" t="s">
        <v>25</v>
      </c>
      <c r="P132">
        <v>5.1999999999999998E-2</v>
      </c>
    </row>
    <row r="133" spans="1:35" x14ac:dyDescent="0.25">
      <c r="A133">
        <v>132</v>
      </c>
      <c r="B133" s="15" t="s">
        <v>26</v>
      </c>
      <c r="C133" t="s">
        <v>499</v>
      </c>
      <c r="D133" s="18" t="s">
        <v>392</v>
      </c>
      <c r="E133" s="18" t="s">
        <v>393</v>
      </c>
      <c r="G133" s="17">
        <v>2008</v>
      </c>
      <c r="H133" s="16" t="s">
        <v>155</v>
      </c>
      <c r="I133" s="14">
        <v>39543</v>
      </c>
      <c r="J133" t="s">
        <v>513</v>
      </c>
      <c r="L133">
        <v>96</v>
      </c>
      <c r="M133">
        <v>80</v>
      </c>
      <c r="N133">
        <v>16</v>
      </c>
      <c r="O133" t="s">
        <v>23</v>
      </c>
      <c r="P133">
        <v>5.1999999999999998E-2</v>
      </c>
    </row>
    <row r="134" spans="1:35" x14ac:dyDescent="0.25">
      <c r="A134" s="13">
        <v>133</v>
      </c>
      <c r="B134" s="15" t="s">
        <v>26</v>
      </c>
      <c r="C134" t="s">
        <v>463</v>
      </c>
      <c r="D134" s="18" t="s">
        <v>296</v>
      </c>
      <c r="E134" s="18" t="s">
        <v>297</v>
      </c>
      <c r="G134" s="17">
        <v>2008</v>
      </c>
      <c r="H134" s="16" t="s">
        <v>286</v>
      </c>
      <c r="I134" s="14">
        <v>39535</v>
      </c>
      <c r="J134" t="s">
        <v>513</v>
      </c>
      <c r="L134">
        <v>88</v>
      </c>
      <c r="M134">
        <v>88</v>
      </c>
      <c r="N134">
        <v>0</v>
      </c>
      <c r="O134" t="s">
        <v>23</v>
      </c>
      <c r="P134">
        <v>4.9000000000000002E-2</v>
      </c>
      <c r="AA134" s="27">
        <v>100.253</v>
      </c>
      <c r="AB134">
        <v>0.54600000000000004</v>
      </c>
      <c r="AC134">
        <v>20</v>
      </c>
      <c r="AD134">
        <v>150</v>
      </c>
      <c r="AE134">
        <f>AB134*AC134*AD134</f>
        <v>1638.0000000000002</v>
      </c>
      <c r="AF134">
        <f>AE134/P134</f>
        <v>33428.571428571435</v>
      </c>
      <c r="AG134">
        <f t="shared" si="7"/>
        <v>33.428571428571438</v>
      </c>
      <c r="AH134" s="14">
        <v>43668</v>
      </c>
      <c r="AI134" s="14" t="s">
        <v>526</v>
      </c>
    </row>
    <row r="135" spans="1:35" x14ac:dyDescent="0.25">
      <c r="A135">
        <v>134</v>
      </c>
      <c r="B135" s="15" t="s">
        <v>24</v>
      </c>
      <c r="C135" t="s">
        <v>491</v>
      </c>
      <c r="D135" s="18" t="s">
        <v>394</v>
      </c>
      <c r="E135" s="18" t="s">
        <v>395</v>
      </c>
      <c r="G135" s="17">
        <v>2008</v>
      </c>
      <c r="H135" s="16" t="s">
        <v>156</v>
      </c>
      <c r="I135" s="14">
        <v>39543</v>
      </c>
      <c r="J135" t="s">
        <v>515</v>
      </c>
      <c r="K135">
        <v>1314</v>
      </c>
      <c r="L135">
        <v>96</v>
      </c>
      <c r="M135">
        <v>51</v>
      </c>
      <c r="N135">
        <v>45</v>
      </c>
      <c r="O135" t="s">
        <v>25</v>
      </c>
      <c r="P135">
        <v>5.0999999999999997E-2</v>
      </c>
    </row>
    <row r="136" spans="1:35" x14ac:dyDescent="0.25">
      <c r="A136" s="13">
        <v>135</v>
      </c>
      <c r="B136" s="15" t="s">
        <v>26</v>
      </c>
      <c r="C136" t="s">
        <v>470</v>
      </c>
      <c r="D136" s="18" t="s">
        <v>342</v>
      </c>
      <c r="E136" s="18" t="s">
        <v>343</v>
      </c>
      <c r="G136" s="17">
        <v>2008</v>
      </c>
      <c r="H136" s="16" t="s">
        <v>157</v>
      </c>
      <c r="I136" s="14">
        <v>39537</v>
      </c>
      <c r="J136" t="s">
        <v>513</v>
      </c>
      <c r="K136">
        <v>1246</v>
      </c>
      <c r="L136">
        <v>90</v>
      </c>
      <c r="M136">
        <v>64</v>
      </c>
      <c r="N136">
        <v>26</v>
      </c>
      <c r="O136" t="s">
        <v>23</v>
      </c>
      <c r="P136">
        <v>4.9000000000000002E-2</v>
      </c>
      <c r="AA136">
        <v>65.331000000000003</v>
      </c>
      <c r="AB136">
        <v>3.9049999999999998</v>
      </c>
      <c r="AC136">
        <v>20</v>
      </c>
      <c r="AD136">
        <v>150</v>
      </c>
      <c r="AE136">
        <f>AB136*AC136*AD136</f>
        <v>11715</v>
      </c>
      <c r="AF136">
        <f>AE136/P136</f>
        <v>239081.63265306121</v>
      </c>
      <c r="AG136">
        <f t="shared" si="7"/>
        <v>239.08163265306121</v>
      </c>
      <c r="AH136" s="14">
        <v>43668</v>
      </c>
      <c r="AI136" s="14"/>
    </row>
    <row r="137" spans="1:35" x14ac:dyDescent="0.25">
      <c r="A137">
        <v>136</v>
      </c>
      <c r="B137" s="15" t="s">
        <v>26</v>
      </c>
      <c r="C137" t="s">
        <v>492</v>
      </c>
      <c r="D137" s="18" t="s">
        <v>396</v>
      </c>
      <c r="E137" s="18" t="s">
        <v>397</v>
      </c>
      <c r="G137" s="17">
        <v>2008</v>
      </c>
      <c r="H137" s="16" t="s">
        <v>158</v>
      </c>
      <c r="I137" s="14">
        <v>39543</v>
      </c>
      <c r="J137" t="s">
        <v>513</v>
      </c>
      <c r="K137">
        <v>1100</v>
      </c>
      <c r="L137">
        <v>96</v>
      </c>
      <c r="M137">
        <v>76</v>
      </c>
      <c r="N137">
        <v>20</v>
      </c>
      <c r="O137" t="s">
        <v>23</v>
      </c>
      <c r="P137">
        <v>5.2999999999999999E-2</v>
      </c>
    </row>
    <row r="138" spans="1:35" x14ac:dyDescent="0.25">
      <c r="A138">
        <v>137</v>
      </c>
      <c r="B138" s="15" t="s">
        <v>51</v>
      </c>
      <c r="C138" t="s">
        <v>493</v>
      </c>
      <c r="D138" s="18" t="s">
        <v>398</v>
      </c>
      <c r="E138" s="18" t="s">
        <v>399</v>
      </c>
      <c r="G138" s="17">
        <v>2008</v>
      </c>
      <c r="H138" s="16" t="s">
        <v>159</v>
      </c>
      <c r="I138" s="14">
        <v>39536</v>
      </c>
      <c r="J138" t="s">
        <v>513</v>
      </c>
      <c r="K138">
        <v>1255</v>
      </c>
      <c r="L138">
        <v>89</v>
      </c>
      <c r="M138">
        <v>56</v>
      </c>
      <c r="N138">
        <v>33</v>
      </c>
      <c r="O138" t="s">
        <v>25</v>
      </c>
      <c r="P138">
        <v>5.1999999999999998E-2</v>
      </c>
    </row>
    <row r="139" spans="1:35" x14ac:dyDescent="0.25">
      <c r="A139">
        <v>138</v>
      </c>
      <c r="B139" s="15" t="s">
        <v>26</v>
      </c>
      <c r="C139" t="s">
        <v>500</v>
      </c>
      <c r="D139" s="18" t="s">
        <v>400</v>
      </c>
      <c r="E139" s="18" t="s">
        <v>401</v>
      </c>
      <c r="G139" s="17">
        <v>2008</v>
      </c>
      <c r="H139" s="16" t="s">
        <v>160</v>
      </c>
      <c r="I139" s="14">
        <v>39537</v>
      </c>
      <c r="J139" t="s">
        <v>513</v>
      </c>
      <c r="K139">
        <v>1418</v>
      </c>
      <c r="L139">
        <v>90</v>
      </c>
      <c r="M139">
        <v>76</v>
      </c>
      <c r="N139">
        <v>14</v>
      </c>
      <c r="O139" t="s">
        <v>23</v>
      </c>
      <c r="P139">
        <v>5.1999999999999998E-2</v>
      </c>
    </row>
    <row r="140" spans="1:35" x14ac:dyDescent="0.25">
      <c r="A140">
        <v>139</v>
      </c>
      <c r="B140" s="15" t="s">
        <v>22</v>
      </c>
      <c r="C140" t="s">
        <v>447</v>
      </c>
      <c r="D140" s="18" t="s">
        <v>324</v>
      </c>
      <c r="E140" s="18" t="s">
        <v>325</v>
      </c>
      <c r="G140" s="17">
        <v>2008</v>
      </c>
      <c r="H140" s="16" t="s">
        <v>161</v>
      </c>
      <c r="I140" s="14">
        <v>39553</v>
      </c>
      <c r="J140" t="s">
        <v>515</v>
      </c>
      <c r="K140">
        <v>1100</v>
      </c>
      <c r="L140">
        <v>106</v>
      </c>
      <c r="M140">
        <v>65</v>
      </c>
      <c r="N140">
        <v>41</v>
      </c>
      <c r="O140" t="s">
        <v>23</v>
      </c>
      <c r="P140">
        <v>0.05</v>
      </c>
    </row>
    <row r="141" spans="1:35" x14ac:dyDescent="0.25">
      <c r="A141">
        <v>140</v>
      </c>
      <c r="B141" s="15" t="s">
        <v>24</v>
      </c>
      <c r="C141" t="s">
        <v>501</v>
      </c>
      <c r="D141" s="18" t="s">
        <v>402</v>
      </c>
      <c r="E141" s="18" t="s">
        <v>403</v>
      </c>
      <c r="G141" s="17">
        <v>2008</v>
      </c>
      <c r="H141" s="16" t="s">
        <v>162</v>
      </c>
      <c r="I141" s="14">
        <v>39540</v>
      </c>
      <c r="J141" t="s">
        <v>515</v>
      </c>
      <c r="L141">
        <v>93</v>
      </c>
      <c r="M141">
        <v>30</v>
      </c>
      <c r="N141">
        <v>63</v>
      </c>
      <c r="O141" t="s">
        <v>25</v>
      </c>
      <c r="P141">
        <v>5.1999999999999998E-2</v>
      </c>
    </row>
    <row r="142" spans="1:35" x14ac:dyDescent="0.25">
      <c r="A142">
        <v>141</v>
      </c>
      <c r="B142" s="15" t="s">
        <v>24</v>
      </c>
      <c r="C142" t="s">
        <v>469</v>
      </c>
      <c r="D142" s="18" t="s">
        <v>338</v>
      </c>
      <c r="E142" s="18" t="s">
        <v>339</v>
      </c>
      <c r="G142" s="17">
        <v>2008</v>
      </c>
      <c r="H142" s="16" t="s">
        <v>163</v>
      </c>
      <c r="I142" s="14">
        <v>39543</v>
      </c>
      <c r="J142" t="s">
        <v>515</v>
      </c>
      <c r="K142">
        <v>1120</v>
      </c>
      <c r="L142">
        <v>96</v>
      </c>
      <c r="M142">
        <v>58</v>
      </c>
      <c r="N142">
        <v>38</v>
      </c>
      <c r="O142" t="s">
        <v>25</v>
      </c>
      <c r="P142">
        <v>5.1999999999999998E-2</v>
      </c>
    </row>
    <row r="143" spans="1:35" x14ac:dyDescent="0.25">
      <c r="A143">
        <v>142</v>
      </c>
      <c r="B143" s="15" t="s">
        <v>26</v>
      </c>
      <c r="C143" t="s">
        <v>502</v>
      </c>
      <c r="D143" s="18" t="s">
        <v>404</v>
      </c>
      <c r="E143" s="18" t="s">
        <v>405</v>
      </c>
      <c r="G143" s="17">
        <v>2008</v>
      </c>
      <c r="H143" s="16" t="s">
        <v>164</v>
      </c>
      <c r="I143" s="14">
        <v>39540</v>
      </c>
      <c r="J143" t="s">
        <v>513</v>
      </c>
      <c r="K143">
        <v>1116</v>
      </c>
      <c r="L143">
        <v>93</v>
      </c>
      <c r="M143">
        <v>73</v>
      </c>
      <c r="N143">
        <v>20</v>
      </c>
      <c r="O143" t="s">
        <v>23</v>
      </c>
      <c r="P143">
        <v>5.3999999999999999E-2</v>
      </c>
    </row>
    <row r="144" spans="1:35" x14ac:dyDescent="0.25">
      <c r="A144">
        <v>143</v>
      </c>
      <c r="B144" s="15" t="s">
        <v>24</v>
      </c>
      <c r="C144" t="s">
        <v>494</v>
      </c>
      <c r="D144" s="18" t="s">
        <v>406</v>
      </c>
      <c r="E144" s="18" t="s">
        <v>407</v>
      </c>
      <c r="G144" s="17">
        <v>2008</v>
      </c>
      <c r="H144" s="16" t="s">
        <v>165</v>
      </c>
      <c r="I144" s="14">
        <v>39540</v>
      </c>
      <c r="J144" t="s">
        <v>513</v>
      </c>
      <c r="K144">
        <v>1050</v>
      </c>
      <c r="L144">
        <v>93</v>
      </c>
      <c r="M144">
        <v>91</v>
      </c>
      <c r="N144">
        <v>2</v>
      </c>
      <c r="O144" t="s">
        <v>25</v>
      </c>
      <c r="P144">
        <v>5.1999999999999998E-2</v>
      </c>
    </row>
    <row r="145" spans="1:35" x14ac:dyDescent="0.25">
      <c r="A145">
        <v>144</v>
      </c>
      <c r="B145" s="15" t="s">
        <v>24</v>
      </c>
      <c r="C145" t="s">
        <v>503</v>
      </c>
      <c r="D145" s="18" t="s">
        <v>408</v>
      </c>
      <c r="E145" s="18" t="s">
        <v>409</v>
      </c>
      <c r="G145" s="17">
        <v>2008</v>
      </c>
      <c r="H145" s="16" t="s">
        <v>166</v>
      </c>
      <c r="I145" s="14">
        <v>39543</v>
      </c>
      <c r="J145" t="s">
        <v>515</v>
      </c>
      <c r="K145">
        <v>1305</v>
      </c>
      <c r="L145">
        <v>96</v>
      </c>
      <c r="M145">
        <v>33</v>
      </c>
      <c r="N145">
        <v>63</v>
      </c>
      <c r="O145" t="s">
        <v>25</v>
      </c>
      <c r="P145">
        <v>5.2999999999999999E-2</v>
      </c>
    </row>
    <row r="146" spans="1:35" x14ac:dyDescent="0.25">
      <c r="A146">
        <v>145</v>
      </c>
      <c r="B146" s="15" t="s">
        <v>24</v>
      </c>
      <c r="C146" t="s">
        <v>480</v>
      </c>
      <c r="D146" s="18" t="s">
        <v>364</v>
      </c>
      <c r="E146" s="18" t="s">
        <v>365</v>
      </c>
      <c r="G146" s="17">
        <v>2008</v>
      </c>
      <c r="H146" s="16" t="s">
        <v>167</v>
      </c>
      <c r="I146" s="14">
        <v>39536</v>
      </c>
      <c r="J146" t="s">
        <v>513</v>
      </c>
      <c r="K146">
        <v>1415</v>
      </c>
      <c r="L146">
        <v>89</v>
      </c>
      <c r="M146">
        <v>71</v>
      </c>
      <c r="N146">
        <v>18</v>
      </c>
      <c r="O146" t="s">
        <v>25</v>
      </c>
      <c r="P146">
        <v>5.2999999999999999E-2</v>
      </c>
    </row>
    <row r="147" spans="1:35" x14ac:dyDescent="0.25">
      <c r="A147">
        <v>146</v>
      </c>
      <c r="B147" s="15" t="s">
        <v>51</v>
      </c>
      <c r="C147" t="s">
        <v>504</v>
      </c>
      <c r="D147" s="18" t="s">
        <v>410</v>
      </c>
      <c r="E147" s="18" t="s">
        <v>411</v>
      </c>
      <c r="G147" s="17">
        <v>2008</v>
      </c>
      <c r="H147" s="16" t="s">
        <v>168</v>
      </c>
      <c r="I147" s="14">
        <v>39538</v>
      </c>
      <c r="J147" t="s">
        <v>515</v>
      </c>
      <c r="K147">
        <v>1200</v>
      </c>
      <c r="L147">
        <v>91</v>
      </c>
      <c r="M147">
        <v>53</v>
      </c>
      <c r="N147">
        <v>38</v>
      </c>
      <c r="O147" t="s">
        <v>25</v>
      </c>
      <c r="P147">
        <v>0.05</v>
      </c>
    </row>
    <row r="148" spans="1:35" x14ac:dyDescent="0.25">
      <c r="A148">
        <v>147</v>
      </c>
      <c r="B148" s="15" t="s">
        <v>24</v>
      </c>
      <c r="C148" t="s">
        <v>480</v>
      </c>
      <c r="D148" s="18" t="s">
        <v>364</v>
      </c>
      <c r="E148" s="18" t="s">
        <v>365</v>
      </c>
      <c r="G148" s="17">
        <v>2008</v>
      </c>
      <c r="H148" s="16" t="s">
        <v>169</v>
      </c>
      <c r="I148" s="14">
        <v>39543</v>
      </c>
      <c r="J148" t="s">
        <v>513</v>
      </c>
      <c r="K148">
        <v>1215</v>
      </c>
      <c r="L148">
        <v>96</v>
      </c>
      <c r="M148">
        <v>71</v>
      </c>
      <c r="N148">
        <v>25</v>
      </c>
      <c r="O148" t="s">
        <v>25</v>
      </c>
      <c r="P148">
        <v>5.2999999999999999E-2</v>
      </c>
    </row>
    <row r="149" spans="1:35" x14ac:dyDescent="0.25">
      <c r="A149">
        <v>148</v>
      </c>
      <c r="B149" s="15" t="s">
        <v>26</v>
      </c>
      <c r="C149" t="s">
        <v>505</v>
      </c>
      <c r="D149" s="18" t="s">
        <v>412</v>
      </c>
      <c r="E149" s="18" t="s">
        <v>413</v>
      </c>
      <c r="G149" s="17">
        <v>2008</v>
      </c>
      <c r="H149" s="16" t="s">
        <v>170</v>
      </c>
      <c r="I149" s="14">
        <v>39543</v>
      </c>
      <c r="J149" t="s">
        <v>513</v>
      </c>
      <c r="K149">
        <v>1150</v>
      </c>
      <c r="L149">
        <v>96</v>
      </c>
      <c r="M149">
        <v>79</v>
      </c>
      <c r="N149">
        <v>17</v>
      </c>
      <c r="O149" t="s">
        <v>23</v>
      </c>
      <c r="P149">
        <v>5.2999999999999999E-2</v>
      </c>
    </row>
    <row r="150" spans="1:35" x14ac:dyDescent="0.25">
      <c r="A150">
        <v>149</v>
      </c>
      <c r="B150" s="15" t="s">
        <v>24</v>
      </c>
      <c r="C150" t="s">
        <v>495</v>
      </c>
      <c r="D150" s="18" t="s">
        <v>414</v>
      </c>
      <c r="E150" s="18" t="s">
        <v>415</v>
      </c>
      <c r="G150" s="17">
        <v>2008</v>
      </c>
      <c r="H150" s="16" t="s">
        <v>171</v>
      </c>
      <c r="I150" s="14">
        <v>39538</v>
      </c>
      <c r="J150" t="s">
        <v>515</v>
      </c>
      <c r="K150">
        <v>1050</v>
      </c>
      <c r="L150">
        <v>91</v>
      </c>
      <c r="M150">
        <v>51</v>
      </c>
      <c r="N150">
        <v>40</v>
      </c>
      <c r="O150" t="s">
        <v>25</v>
      </c>
      <c r="P150">
        <v>5.0999999999999997E-2</v>
      </c>
    </row>
    <row r="151" spans="1:35" x14ac:dyDescent="0.25">
      <c r="A151">
        <v>150</v>
      </c>
      <c r="B151" s="15" t="s">
        <v>24</v>
      </c>
      <c r="C151" t="s">
        <v>444</v>
      </c>
      <c r="D151" s="18" t="s">
        <v>318</v>
      </c>
      <c r="E151" s="18" t="s">
        <v>319</v>
      </c>
      <c r="G151" s="17">
        <v>2008</v>
      </c>
      <c r="H151" s="16" t="s">
        <v>172</v>
      </c>
      <c r="I151" s="14">
        <v>39541</v>
      </c>
      <c r="J151" t="s">
        <v>515</v>
      </c>
      <c r="L151">
        <v>94</v>
      </c>
      <c r="M151">
        <v>45</v>
      </c>
      <c r="N151">
        <v>49</v>
      </c>
      <c r="O151" t="s">
        <v>25</v>
      </c>
      <c r="P151">
        <v>5.3999999999999999E-2</v>
      </c>
    </row>
    <row r="152" spans="1:35" x14ac:dyDescent="0.25">
      <c r="A152">
        <v>151</v>
      </c>
      <c r="B152" s="15" t="s">
        <v>22</v>
      </c>
      <c r="C152" t="s">
        <v>447</v>
      </c>
      <c r="D152" s="18" t="s">
        <v>324</v>
      </c>
      <c r="E152" s="18" t="s">
        <v>325</v>
      </c>
      <c r="G152" s="17">
        <v>2008</v>
      </c>
      <c r="H152" s="16" t="s">
        <v>173</v>
      </c>
      <c r="I152" s="14">
        <v>39539</v>
      </c>
      <c r="J152" t="s">
        <v>513</v>
      </c>
      <c r="K152">
        <v>1145</v>
      </c>
      <c r="L152">
        <v>92</v>
      </c>
      <c r="M152">
        <v>65</v>
      </c>
      <c r="N152">
        <v>27</v>
      </c>
      <c r="O152" t="s">
        <v>23</v>
      </c>
      <c r="P152">
        <v>5.3999999999999999E-2</v>
      </c>
    </row>
    <row r="153" spans="1:35" x14ac:dyDescent="0.25">
      <c r="A153">
        <v>152</v>
      </c>
      <c r="B153" s="15" t="s">
        <v>26</v>
      </c>
      <c r="C153" t="s">
        <v>473</v>
      </c>
      <c r="D153" s="18" t="s">
        <v>416</v>
      </c>
      <c r="E153" s="18" t="s">
        <v>417</v>
      </c>
      <c r="G153" s="17">
        <v>2008</v>
      </c>
      <c r="H153" s="16" t="s">
        <v>174</v>
      </c>
      <c r="I153" s="14">
        <v>39537</v>
      </c>
      <c r="J153" t="s">
        <v>514</v>
      </c>
      <c r="K153">
        <v>1444</v>
      </c>
      <c r="L153">
        <v>90</v>
      </c>
      <c r="M153">
        <v>94</v>
      </c>
      <c r="N153">
        <v>-4</v>
      </c>
      <c r="O153" t="s">
        <v>23</v>
      </c>
      <c r="P153">
        <v>5.3999999999999999E-2</v>
      </c>
    </row>
    <row r="154" spans="1:35" x14ac:dyDescent="0.25">
      <c r="A154">
        <v>153</v>
      </c>
      <c r="B154" s="15" t="s">
        <v>22</v>
      </c>
      <c r="C154" t="s">
        <v>447</v>
      </c>
      <c r="D154" s="18" t="s">
        <v>324</v>
      </c>
      <c r="E154" s="18" t="s">
        <v>325</v>
      </c>
      <c r="G154" s="17">
        <v>2008</v>
      </c>
      <c r="H154" s="16" t="s">
        <v>175</v>
      </c>
      <c r="I154" s="14">
        <v>39541</v>
      </c>
      <c r="J154" t="s">
        <v>513</v>
      </c>
      <c r="K154">
        <v>1140</v>
      </c>
      <c r="L154">
        <v>94</v>
      </c>
      <c r="M154">
        <v>65</v>
      </c>
      <c r="N154">
        <v>29</v>
      </c>
      <c r="O154" t="s">
        <v>23</v>
      </c>
      <c r="P154">
        <v>5.0999999999999997E-2</v>
      </c>
    </row>
    <row r="155" spans="1:35" x14ac:dyDescent="0.25">
      <c r="A155" s="13">
        <v>154</v>
      </c>
      <c r="B155" s="15" t="s">
        <v>51</v>
      </c>
      <c r="C155" t="s">
        <v>461</v>
      </c>
      <c r="D155" s="18" t="s">
        <v>352</v>
      </c>
      <c r="E155" s="18" t="s">
        <v>353</v>
      </c>
      <c r="G155" s="17">
        <v>2008</v>
      </c>
      <c r="H155" s="16" t="s">
        <v>176</v>
      </c>
      <c r="I155" s="14">
        <v>39540</v>
      </c>
      <c r="J155" t="s">
        <v>513</v>
      </c>
      <c r="K155">
        <v>1122</v>
      </c>
      <c r="L155">
        <v>93</v>
      </c>
      <c r="M155">
        <v>63</v>
      </c>
      <c r="N155">
        <v>30</v>
      </c>
      <c r="O155" t="s">
        <v>25</v>
      </c>
      <c r="P155">
        <v>5.1999999999999998E-2</v>
      </c>
      <c r="AA155">
        <v>31.908999999999999</v>
      </c>
      <c r="AB155">
        <v>9.8879999999999999</v>
      </c>
      <c r="AC155">
        <v>20</v>
      </c>
      <c r="AD155">
        <v>150</v>
      </c>
      <c r="AE155">
        <f>AB155*AC155*AD155</f>
        <v>29664</v>
      </c>
      <c r="AF155">
        <f>AE155/P155</f>
        <v>570461.5384615385</v>
      </c>
      <c r="AG155">
        <f t="shared" ref="AG155:AG209" si="9">AF155/1000</f>
        <v>570.46153846153845</v>
      </c>
      <c r="AH155" s="14">
        <v>43668</v>
      </c>
      <c r="AI155" s="14"/>
    </row>
    <row r="156" spans="1:35" x14ac:dyDescent="0.25">
      <c r="A156">
        <v>155</v>
      </c>
      <c r="B156" s="15" t="s">
        <v>26</v>
      </c>
      <c r="C156" t="s">
        <v>460</v>
      </c>
      <c r="D156" s="18" t="s">
        <v>292</v>
      </c>
      <c r="E156" s="18" t="s">
        <v>293</v>
      </c>
      <c r="G156" s="17">
        <v>2008</v>
      </c>
      <c r="H156" s="16" t="s">
        <v>177</v>
      </c>
      <c r="I156" s="14">
        <v>39540</v>
      </c>
      <c r="J156" t="s">
        <v>513</v>
      </c>
      <c r="K156">
        <v>1029</v>
      </c>
      <c r="L156">
        <v>93</v>
      </c>
      <c r="M156">
        <v>83</v>
      </c>
      <c r="N156">
        <v>10</v>
      </c>
      <c r="O156" t="s">
        <v>23</v>
      </c>
      <c r="P156">
        <v>5.1999999999999998E-2</v>
      </c>
    </row>
    <row r="157" spans="1:35" x14ac:dyDescent="0.25">
      <c r="A157">
        <v>156</v>
      </c>
      <c r="B157" s="15" t="s">
        <v>26</v>
      </c>
      <c r="C157" t="s">
        <v>462</v>
      </c>
      <c r="D157" s="18" t="s">
        <v>304</v>
      </c>
      <c r="E157" s="18" t="s">
        <v>305</v>
      </c>
      <c r="G157" s="17">
        <v>2008</v>
      </c>
      <c r="H157" s="16" t="s">
        <v>178</v>
      </c>
      <c r="I157" s="14">
        <v>39558</v>
      </c>
      <c r="J157" t="s">
        <v>515</v>
      </c>
      <c r="K157">
        <v>1100</v>
      </c>
      <c r="L157">
        <v>111</v>
      </c>
      <c r="M157">
        <v>69</v>
      </c>
      <c r="N157">
        <v>42</v>
      </c>
      <c r="O157" t="s">
        <v>23</v>
      </c>
      <c r="P157">
        <v>5.6000000000000001E-2</v>
      </c>
    </row>
    <row r="158" spans="1:35" x14ac:dyDescent="0.25">
      <c r="A158" s="13">
        <v>157</v>
      </c>
      <c r="B158" s="15" t="s">
        <v>26</v>
      </c>
      <c r="C158" t="s">
        <v>470</v>
      </c>
      <c r="D158" s="18" t="s">
        <v>342</v>
      </c>
      <c r="E158" s="18" t="s">
        <v>343</v>
      </c>
      <c r="G158" s="17">
        <v>2008</v>
      </c>
      <c r="H158" s="16" t="s">
        <v>179</v>
      </c>
      <c r="I158" s="14">
        <v>39546</v>
      </c>
      <c r="J158" t="s">
        <v>513</v>
      </c>
      <c r="K158">
        <v>1121</v>
      </c>
      <c r="L158">
        <v>99</v>
      </c>
      <c r="M158">
        <v>64</v>
      </c>
      <c r="N158">
        <v>35</v>
      </c>
      <c r="O158" t="s">
        <v>23</v>
      </c>
      <c r="P158">
        <v>0.05</v>
      </c>
      <c r="AA158">
        <v>26.751999999999999</v>
      </c>
      <c r="AB158">
        <v>11.718</v>
      </c>
      <c r="AC158">
        <v>20</v>
      </c>
      <c r="AD158">
        <v>150</v>
      </c>
      <c r="AE158">
        <f>AB158*AC158*AD158</f>
        <v>35154</v>
      </c>
      <c r="AF158">
        <f>AE158/P158</f>
        <v>703080</v>
      </c>
      <c r="AG158">
        <f t="shared" si="9"/>
        <v>703.08</v>
      </c>
      <c r="AH158" s="14">
        <v>43668</v>
      </c>
      <c r="AI158" s="14"/>
    </row>
    <row r="159" spans="1:35" x14ac:dyDescent="0.25">
      <c r="A159">
        <v>158</v>
      </c>
      <c r="B159" s="15" t="s">
        <v>26</v>
      </c>
      <c r="C159" t="s">
        <v>499</v>
      </c>
      <c r="D159" s="18" t="s">
        <v>392</v>
      </c>
      <c r="E159" s="18" t="s">
        <v>393</v>
      </c>
      <c r="G159" s="17">
        <v>2008</v>
      </c>
      <c r="H159" s="16" t="s">
        <v>180</v>
      </c>
      <c r="I159" s="14">
        <v>39558</v>
      </c>
      <c r="J159" t="s">
        <v>513</v>
      </c>
      <c r="K159">
        <v>1132</v>
      </c>
      <c r="L159">
        <v>111</v>
      </c>
      <c r="M159">
        <v>80</v>
      </c>
      <c r="N159">
        <v>31</v>
      </c>
      <c r="O159" t="s">
        <v>23</v>
      </c>
      <c r="P159">
        <v>5.5E-2</v>
      </c>
    </row>
    <row r="160" spans="1:35" x14ac:dyDescent="0.25">
      <c r="A160" s="13">
        <v>159</v>
      </c>
      <c r="B160" s="15" t="s">
        <v>22</v>
      </c>
      <c r="C160" t="s">
        <v>487</v>
      </c>
      <c r="D160" s="18" t="s">
        <v>360</v>
      </c>
      <c r="E160" s="18" t="s">
        <v>361</v>
      </c>
      <c r="G160" s="17">
        <v>2008</v>
      </c>
      <c r="H160" s="16" t="s">
        <v>181</v>
      </c>
      <c r="I160" s="14">
        <v>39545</v>
      </c>
      <c r="J160" t="s">
        <v>513</v>
      </c>
      <c r="K160">
        <v>1120</v>
      </c>
      <c r="L160">
        <v>98</v>
      </c>
      <c r="M160">
        <v>80</v>
      </c>
      <c r="N160">
        <v>18</v>
      </c>
      <c r="O160" t="s">
        <v>23</v>
      </c>
      <c r="P160">
        <v>5.5E-2</v>
      </c>
      <c r="AA160">
        <v>51.404000000000003</v>
      </c>
      <c r="AB160">
        <v>5.391</v>
      </c>
      <c r="AC160">
        <v>20</v>
      </c>
      <c r="AD160">
        <v>150</v>
      </c>
      <c r="AE160">
        <f>AB160*AC160*AD160</f>
        <v>16172.999999999998</v>
      </c>
      <c r="AF160">
        <f>AE160/P160</f>
        <v>294054.54545454541</v>
      </c>
      <c r="AG160">
        <f t="shared" si="9"/>
        <v>294.0545454545454</v>
      </c>
      <c r="AH160" s="14">
        <v>43668</v>
      </c>
      <c r="AI160" s="14"/>
    </row>
    <row r="161" spans="1:35" x14ac:dyDescent="0.25">
      <c r="A161" s="13">
        <v>160</v>
      </c>
      <c r="B161" s="15" t="s">
        <v>22</v>
      </c>
      <c r="C161" t="s">
        <v>457</v>
      </c>
      <c r="D161" s="18" t="s">
        <v>336</v>
      </c>
      <c r="E161" s="18" t="s">
        <v>337</v>
      </c>
      <c r="G161" s="17">
        <v>2008</v>
      </c>
      <c r="H161" s="16" t="s">
        <v>182</v>
      </c>
      <c r="I161" s="14">
        <v>39543</v>
      </c>
      <c r="J161" t="s">
        <v>513</v>
      </c>
      <c r="K161">
        <v>1100</v>
      </c>
      <c r="L161">
        <v>96</v>
      </c>
      <c r="M161">
        <v>68</v>
      </c>
      <c r="N161">
        <v>28</v>
      </c>
      <c r="O161" t="s">
        <v>23</v>
      </c>
      <c r="P161">
        <v>5.2999999999999999E-2</v>
      </c>
      <c r="AA161">
        <v>35.682000000000002</v>
      </c>
      <c r="AB161">
        <v>8.8130000000000006</v>
      </c>
    </row>
    <row r="162" spans="1:35" x14ac:dyDescent="0.25">
      <c r="A162">
        <v>161</v>
      </c>
      <c r="B162" s="15" t="s">
        <v>24</v>
      </c>
      <c r="C162" t="s">
        <v>490</v>
      </c>
      <c r="D162" s="18" t="s">
        <v>386</v>
      </c>
      <c r="E162" s="18" t="s">
        <v>387</v>
      </c>
      <c r="G162" s="17">
        <v>2008</v>
      </c>
      <c r="H162" s="16" t="s">
        <v>183</v>
      </c>
      <c r="I162" s="14">
        <v>39536</v>
      </c>
      <c r="J162" t="s">
        <v>515</v>
      </c>
      <c r="L162">
        <v>89</v>
      </c>
      <c r="M162">
        <v>47</v>
      </c>
      <c r="N162">
        <v>42</v>
      </c>
      <c r="O162" t="s">
        <v>25</v>
      </c>
      <c r="P162">
        <v>5.6000000000000001E-2</v>
      </c>
    </row>
    <row r="163" spans="1:35" x14ac:dyDescent="0.25">
      <c r="A163" s="13">
        <v>162</v>
      </c>
      <c r="B163" s="15" t="s">
        <v>26</v>
      </c>
      <c r="C163" t="s">
        <v>463</v>
      </c>
      <c r="D163" s="18" t="s">
        <v>296</v>
      </c>
      <c r="E163" s="18" t="s">
        <v>297</v>
      </c>
      <c r="G163" s="17">
        <v>2008</v>
      </c>
      <c r="H163" s="16" t="s">
        <v>184</v>
      </c>
      <c r="I163" s="14">
        <v>39605</v>
      </c>
      <c r="J163" t="s">
        <v>515</v>
      </c>
      <c r="K163">
        <v>1039</v>
      </c>
      <c r="L163">
        <v>158</v>
      </c>
      <c r="M163">
        <v>88</v>
      </c>
      <c r="N163">
        <v>70</v>
      </c>
      <c r="O163" t="s">
        <v>23</v>
      </c>
      <c r="P163">
        <v>5.6000000000000001E-2</v>
      </c>
      <c r="AA163">
        <v>32.087000000000003</v>
      </c>
      <c r="AB163">
        <v>8.1669999999999998</v>
      </c>
      <c r="AC163">
        <v>20</v>
      </c>
      <c r="AD163">
        <v>50</v>
      </c>
      <c r="AE163">
        <f>AB163*AC163*AD163</f>
        <v>8167</v>
      </c>
      <c r="AF163">
        <f>AE163/P163</f>
        <v>145839.28571428571</v>
      </c>
      <c r="AG163">
        <f t="shared" si="9"/>
        <v>145.83928571428572</v>
      </c>
      <c r="AH163" s="14">
        <v>43668</v>
      </c>
      <c r="AI163" s="14"/>
    </row>
    <row r="164" spans="1:35" x14ac:dyDescent="0.25">
      <c r="A164">
        <v>163</v>
      </c>
      <c r="B164" s="15" t="s">
        <v>24</v>
      </c>
      <c r="C164" t="s">
        <v>494</v>
      </c>
      <c r="D164" s="18" t="s">
        <v>406</v>
      </c>
      <c r="E164" s="18" t="s">
        <v>407</v>
      </c>
      <c r="G164" s="17">
        <v>2008</v>
      </c>
      <c r="H164" s="16" t="s">
        <v>185</v>
      </c>
      <c r="I164" s="14">
        <v>39588</v>
      </c>
      <c r="J164" t="s">
        <v>515</v>
      </c>
      <c r="L164">
        <v>141</v>
      </c>
      <c r="M164">
        <v>91</v>
      </c>
      <c r="N164">
        <v>50</v>
      </c>
      <c r="O164" t="s">
        <v>25</v>
      </c>
      <c r="P164">
        <v>5.3999999999999999E-2</v>
      </c>
    </row>
    <row r="165" spans="1:35" x14ac:dyDescent="0.25">
      <c r="A165">
        <v>164</v>
      </c>
      <c r="B165" s="15" t="s">
        <v>26</v>
      </c>
      <c r="C165" t="s">
        <v>462</v>
      </c>
      <c r="D165" s="18" t="s">
        <v>304</v>
      </c>
      <c r="E165" s="18" t="s">
        <v>305</v>
      </c>
      <c r="G165" s="17">
        <v>2008</v>
      </c>
      <c r="H165" s="16" t="s">
        <v>186</v>
      </c>
      <c r="I165" s="14">
        <v>39587</v>
      </c>
      <c r="J165" t="s">
        <v>515</v>
      </c>
      <c r="L165">
        <v>140</v>
      </c>
      <c r="M165">
        <v>69</v>
      </c>
      <c r="N165">
        <v>71</v>
      </c>
      <c r="O165" t="s">
        <v>23</v>
      </c>
      <c r="P165">
        <v>5.1999999999999998E-2</v>
      </c>
    </row>
    <row r="166" spans="1:35" x14ac:dyDescent="0.25">
      <c r="A166">
        <v>165</v>
      </c>
      <c r="B166" s="15" t="s">
        <v>22</v>
      </c>
      <c r="C166" t="s">
        <v>506</v>
      </c>
      <c r="D166" s="18" t="s">
        <v>418</v>
      </c>
      <c r="E166" s="18" t="s">
        <v>419</v>
      </c>
      <c r="G166" s="17">
        <v>2008</v>
      </c>
      <c r="H166" s="16" t="s">
        <v>187</v>
      </c>
      <c r="I166" s="14">
        <v>39594</v>
      </c>
      <c r="J166" t="s">
        <v>513</v>
      </c>
      <c r="K166">
        <v>945</v>
      </c>
      <c r="L166">
        <v>147</v>
      </c>
      <c r="M166">
        <v>125</v>
      </c>
      <c r="N166">
        <v>22</v>
      </c>
      <c r="O166" t="s">
        <v>23</v>
      </c>
      <c r="P166">
        <v>5.1999999999999998E-2</v>
      </c>
    </row>
    <row r="167" spans="1:35" x14ac:dyDescent="0.25">
      <c r="A167">
        <v>166</v>
      </c>
      <c r="B167" s="15" t="s">
        <v>22</v>
      </c>
      <c r="C167" t="s">
        <v>484</v>
      </c>
      <c r="D167" s="18" t="s">
        <v>380</v>
      </c>
      <c r="E167" s="18" t="s">
        <v>381</v>
      </c>
      <c r="G167" s="17">
        <v>2008</v>
      </c>
      <c r="H167" s="16" t="s">
        <v>188</v>
      </c>
      <c r="I167" s="14">
        <v>39572</v>
      </c>
      <c r="J167" t="s">
        <v>515</v>
      </c>
      <c r="K167">
        <v>916</v>
      </c>
      <c r="L167">
        <v>125</v>
      </c>
      <c r="M167">
        <v>89</v>
      </c>
      <c r="N167">
        <v>36</v>
      </c>
      <c r="O167" t="s">
        <v>23</v>
      </c>
      <c r="P167">
        <v>5.6000000000000001E-2</v>
      </c>
    </row>
    <row r="168" spans="1:35" x14ac:dyDescent="0.25">
      <c r="A168">
        <v>167</v>
      </c>
      <c r="B168" s="15" t="s">
        <v>24</v>
      </c>
      <c r="C168" t="s">
        <v>449</v>
      </c>
      <c r="D168" s="18" t="s">
        <v>328</v>
      </c>
      <c r="E168" s="18" t="s">
        <v>329</v>
      </c>
      <c r="G168" s="17">
        <v>2008</v>
      </c>
      <c r="H168" s="16" t="s">
        <v>189</v>
      </c>
      <c r="I168" s="14">
        <v>39562</v>
      </c>
      <c r="J168" t="s">
        <v>515</v>
      </c>
      <c r="K168">
        <v>1050</v>
      </c>
      <c r="L168">
        <v>115</v>
      </c>
      <c r="M168">
        <v>45</v>
      </c>
      <c r="N168">
        <v>70</v>
      </c>
      <c r="O168" t="s">
        <v>25</v>
      </c>
      <c r="P168">
        <v>5.2999999999999999E-2</v>
      </c>
    </row>
    <row r="169" spans="1:35" x14ac:dyDescent="0.25">
      <c r="A169">
        <v>168</v>
      </c>
      <c r="B169" s="15" t="s">
        <v>26</v>
      </c>
      <c r="C169" t="s">
        <v>505</v>
      </c>
      <c r="D169" s="18" t="s">
        <v>412</v>
      </c>
      <c r="E169" s="18" t="s">
        <v>413</v>
      </c>
      <c r="G169" s="17">
        <v>2008</v>
      </c>
      <c r="H169" s="16" t="s">
        <v>190</v>
      </c>
      <c r="I169" s="14">
        <v>39579</v>
      </c>
      <c r="J169" t="s">
        <v>515</v>
      </c>
      <c r="L169">
        <v>132</v>
      </c>
      <c r="M169">
        <v>79</v>
      </c>
      <c r="N169">
        <v>53</v>
      </c>
      <c r="O169" t="s">
        <v>23</v>
      </c>
      <c r="P169">
        <v>5.7000000000000002E-2</v>
      </c>
    </row>
    <row r="170" spans="1:35" x14ac:dyDescent="0.25">
      <c r="A170">
        <v>169</v>
      </c>
      <c r="B170" s="15" t="s">
        <v>24</v>
      </c>
      <c r="C170" t="s">
        <v>503</v>
      </c>
      <c r="D170" s="18" t="s">
        <v>408</v>
      </c>
      <c r="E170" s="18" t="s">
        <v>409</v>
      </c>
      <c r="G170" s="17">
        <v>2008</v>
      </c>
      <c r="H170" s="16" t="s">
        <v>191</v>
      </c>
      <c r="I170" s="14">
        <v>39547</v>
      </c>
      <c r="J170" t="s">
        <v>515</v>
      </c>
      <c r="K170">
        <v>1115</v>
      </c>
      <c r="L170">
        <v>100</v>
      </c>
      <c r="M170">
        <v>33</v>
      </c>
      <c r="N170">
        <v>67</v>
      </c>
      <c r="O170" t="s">
        <v>25</v>
      </c>
      <c r="P170">
        <v>5.3999999999999999E-2</v>
      </c>
    </row>
    <row r="171" spans="1:35" x14ac:dyDescent="0.25">
      <c r="A171">
        <v>170</v>
      </c>
      <c r="B171" s="15" t="s">
        <v>26</v>
      </c>
      <c r="C171" t="s">
        <v>507</v>
      </c>
      <c r="D171" s="18" t="s">
        <v>420</v>
      </c>
      <c r="E171" s="18" t="s">
        <v>421</v>
      </c>
      <c r="G171" s="17">
        <v>2008</v>
      </c>
      <c r="H171" s="16" t="s">
        <v>192</v>
      </c>
      <c r="I171" s="14">
        <v>39553</v>
      </c>
      <c r="J171" t="s">
        <v>513</v>
      </c>
      <c r="K171">
        <v>1010</v>
      </c>
      <c r="L171">
        <v>106</v>
      </c>
      <c r="M171">
        <v>86</v>
      </c>
      <c r="N171">
        <v>20</v>
      </c>
      <c r="O171" t="s">
        <v>23</v>
      </c>
      <c r="P171">
        <v>5.3999999999999999E-2</v>
      </c>
    </row>
    <row r="172" spans="1:35" x14ac:dyDescent="0.25">
      <c r="A172" s="13">
        <v>171</v>
      </c>
      <c r="B172" s="15" t="s">
        <v>26</v>
      </c>
      <c r="C172" t="s">
        <v>463</v>
      </c>
      <c r="D172" s="18" t="s">
        <v>296</v>
      </c>
      <c r="E172" s="18" t="s">
        <v>297</v>
      </c>
      <c r="G172" s="17">
        <v>2008</v>
      </c>
      <c r="H172" s="16" t="s">
        <v>193</v>
      </c>
      <c r="I172" s="14">
        <v>39551</v>
      </c>
      <c r="J172" t="s">
        <v>513</v>
      </c>
      <c r="K172">
        <v>1150</v>
      </c>
      <c r="L172">
        <v>104</v>
      </c>
      <c r="M172">
        <v>88</v>
      </c>
      <c r="N172">
        <v>16</v>
      </c>
      <c r="O172" t="s">
        <v>23</v>
      </c>
      <c r="P172">
        <v>5.0999999999999997E-2</v>
      </c>
      <c r="AA172">
        <v>60.271000000000001</v>
      </c>
      <c r="AB172">
        <v>4.2329999999999997</v>
      </c>
      <c r="AC172">
        <v>20</v>
      </c>
      <c r="AD172">
        <v>150</v>
      </c>
      <c r="AE172">
        <f>AB172*AC172*AD172</f>
        <v>12699</v>
      </c>
      <c r="AF172">
        <f>AE172/P172</f>
        <v>249000.00000000003</v>
      </c>
      <c r="AG172">
        <f t="shared" si="9"/>
        <v>249.00000000000003</v>
      </c>
      <c r="AH172" s="14">
        <v>43668</v>
      </c>
      <c r="AI172" s="14"/>
    </row>
    <row r="173" spans="1:35" x14ac:dyDescent="0.25">
      <c r="A173">
        <v>172</v>
      </c>
      <c r="B173" s="15" t="s">
        <v>51</v>
      </c>
      <c r="C173" t="s">
        <v>496</v>
      </c>
      <c r="D173" s="18" t="s">
        <v>422</v>
      </c>
      <c r="E173" s="18" t="s">
        <v>423</v>
      </c>
      <c r="G173" s="17">
        <v>2008</v>
      </c>
      <c r="H173" s="16" t="s">
        <v>194</v>
      </c>
      <c r="I173" s="14">
        <v>39579</v>
      </c>
      <c r="J173" t="s">
        <v>515</v>
      </c>
      <c r="K173">
        <v>1045</v>
      </c>
      <c r="L173">
        <v>132</v>
      </c>
      <c r="M173">
        <v>79.5</v>
      </c>
      <c r="N173">
        <v>52.5</v>
      </c>
      <c r="O173" t="s">
        <v>25</v>
      </c>
      <c r="P173">
        <v>5.2999999999999999E-2</v>
      </c>
    </row>
    <row r="174" spans="1:35" x14ac:dyDescent="0.25">
      <c r="A174">
        <v>173</v>
      </c>
      <c r="B174" s="15" t="s">
        <v>24</v>
      </c>
      <c r="C174" t="s">
        <v>444</v>
      </c>
      <c r="D174" s="18" t="s">
        <v>318</v>
      </c>
      <c r="E174" s="18" t="s">
        <v>319</v>
      </c>
      <c r="G174" s="17">
        <v>2008</v>
      </c>
      <c r="H174" s="16" t="s">
        <v>195</v>
      </c>
      <c r="I174" s="14">
        <v>39562</v>
      </c>
      <c r="J174" t="s">
        <v>515</v>
      </c>
      <c r="K174">
        <v>1113</v>
      </c>
      <c r="L174">
        <v>115</v>
      </c>
      <c r="M174">
        <v>45</v>
      </c>
      <c r="N174">
        <v>70</v>
      </c>
      <c r="O174" t="s">
        <v>25</v>
      </c>
      <c r="P174">
        <v>5.6000000000000001E-2</v>
      </c>
    </row>
    <row r="175" spans="1:35" x14ac:dyDescent="0.25">
      <c r="A175">
        <v>174</v>
      </c>
      <c r="B175" s="15" t="s">
        <v>51</v>
      </c>
      <c r="C175" t="s">
        <v>478</v>
      </c>
      <c r="D175" s="18" t="s">
        <v>358</v>
      </c>
      <c r="E175" s="18" t="s">
        <v>359</v>
      </c>
      <c r="G175" s="17">
        <v>2008</v>
      </c>
      <c r="H175" s="16" t="s">
        <v>196</v>
      </c>
      <c r="I175" s="14">
        <v>39573</v>
      </c>
      <c r="J175" t="s">
        <v>515</v>
      </c>
      <c r="K175">
        <v>1238</v>
      </c>
      <c r="L175">
        <v>126</v>
      </c>
      <c r="M175">
        <v>54.5</v>
      </c>
      <c r="N175">
        <v>71.5</v>
      </c>
      <c r="O175" t="s">
        <v>25</v>
      </c>
      <c r="P175">
        <v>5.2999999999999999E-2</v>
      </c>
    </row>
    <row r="176" spans="1:35" x14ac:dyDescent="0.25">
      <c r="A176">
        <v>175</v>
      </c>
      <c r="B176" s="15" t="s">
        <v>24</v>
      </c>
      <c r="C176" t="s">
        <v>444</v>
      </c>
      <c r="D176" s="18" t="s">
        <v>318</v>
      </c>
      <c r="E176" s="18" t="s">
        <v>319</v>
      </c>
      <c r="G176" s="17">
        <v>2008</v>
      </c>
      <c r="H176" s="16" t="s">
        <v>197</v>
      </c>
      <c r="I176" s="14">
        <v>39550</v>
      </c>
      <c r="J176" t="s">
        <v>515</v>
      </c>
      <c r="K176">
        <v>1250</v>
      </c>
      <c r="L176">
        <v>103</v>
      </c>
      <c r="M176">
        <v>45</v>
      </c>
      <c r="N176">
        <v>58</v>
      </c>
      <c r="O176" t="s">
        <v>25</v>
      </c>
      <c r="P176">
        <v>5.6000000000000001E-2</v>
      </c>
    </row>
    <row r="177" spans="1:35" x14ac:dyDescent="0.25">
      <c r="A177">
        <v>176</v>
      </c>
      <c r="B177" s="15" t="s">
        <v>24</v>
      </c>
      <c r="C177" t="s">
        <v>480</v>
      </c>
      <c r="D177" s="18" t="s">
        <v>364</v>
      </c>
      <c r="E177" s="18" t="s">
        <v>365</v>
      </c>
      <c r="G177" s="17">
        <v>2008</v>
      </c>
      <c r="H177" s="16" t="s">
        <v>198</v>
      </c>
      <c r="I177" s="14">
        <v>39550</v>
      </c>
      <c r="J177" t="s">
        <v>513</v>
      </c>
      <c r="K177">
        <v>1110</v>
      </c>
      <c r="L177">
        <v>103</v>
      </c>
      <c r="M177">
        <v>71</v>
      </c>
      <c r="N177">
        <v>32</v>
      </c>
      <c r="O177" t="s">
        <v>25</v>
      </c>
      <c r="P177">
        <v>5.5E-2</v>
      </c>
    </row>
    <row r="178" spans="1:35" x14ac:dyDescent="0.25">
      <c r="A178" s="13">
        <v>177</v>
      </c>
      <c r="B178" s="15" t="s">
        <v>22</v>
      </c>
      <c r="C178" t="s">
        <v>448</v>
      </c>
      <c r="D178" s="18" t="s">
        <v>326</v>
      </c>
      <c r="E178" s="18" t="s">
        <v>327</v>
      </c>
      <c r="G178" s="17">
        <v>2008</v>
      </c>
      <c r="H178" s="16" t="s">
        <v>199</v>
      </c>
      <c r="I178" s="14">
        <v>39552</v>
      </c>
      <c r="J178" t="s">
        <v>513</v>
      </c>
      <c r="K178">
        <v>1010</v>
      </c>
      <c r="L178">
        <v>105</v>
      </c>
      <c r="M178">
        <v>76</v>
      </c>
      <c r="N178">
        <v>29</v>
      </c>
      <c r="O178" t="s">
        <v>23</v>
      </c>
      <c r="P178">
        <v>5.5E-2</v>
      </c>
      <c r="AA178">
        <v>37.383000000000003</v>
      </c>
      <c r="AB178">
        <v>7.95</v>
      </c>
      <c r="AC178">
        <v>20</v>
      </c>
      <c r="AD178">
        <v>150</v>
      </c>
      <c r="AE178">
        <f>AB178*AC178*AD178</f>
        <v>23850</v>
      </c>
      <c r="AF178">
        <f>AE178/P178</f>
        <v>433636.36363636365</v>
      </c>
      <c r="AG178">
        <f t="shared" si="9"/>
        <v>433.63636363636363</v>
      </c>
      <c r="AH178" s="14">
        <v>43668</v>
      </c>
      <c r="AI178" s="14"/>
    </row>
    <row r="179" spans="1:35" x14ac:dyDescent="0.25">
      <c r="A179">
        <v>178</v>
      </c>
      <c r="B179" s="15" t="s">
        <v>24</v>
      </c>
      <c r="C179" t="s">
        <v>477</v>
      </c>
      <c r="D179" s="18" t="s">
        <v>354</v>
      </c>
      <c r="E179" s="18" t="s">
        <v>355</v>
      </c>
      <c r="G179" s="17">
        <v>2008</v>
      </c>
      <c r="H179" s="16" t="s">
        <v>200</v>
      </c>
      <c r="I179" s="14">
        <v>39547</v>
      </c>
      <c r="J179" t="s">
        <v>515</v>
      </c>
      <c r="K179">
        <v>1250</v>
      </c>
      <c r="L179">
        <v>100</v>
      </c>
      <c r="M179">
        <v>48</v>
      </c>
      <c r="N179">
        <v>52</v>
      </c>
      <c r="O179" t="s">
        <v>25</v>
      </c>
      <c r="P179">
        <v>0.05</v>
      </c>
    </row>
    <row r="180" spans="1:35" x14ac:dyDescent="0.25">
      <c r="A180">
        <v>179</v>
      </c>
      <c r="B180" s="15" t="s">
        <v>24</v>
      </c>
      <c r="C180" t="s">
        <v>491</v>
      </c>
      <c r="D180" s="18" t="s">
        <v>394</v>
      </c>
      <c r="E180" s="18" t="s">
        <v>395</v>
      </c>
      <c r="G180" s="17">
        <v>2008</v>
      </c>
      <c r="H180" s="16" t="s">
        <v>201</v>
      </c>
      <c r="I180" s="14">
        <v>39557</v>
      </c>
      <c r="J180" t="s">
        <v>515</v>
      </c>
      <c r="K180">
        <v>1130</v>
      </c>
      <c r="L180">
        <v>110</v>
      </c>
      <c r="M180">
        <v>51</v>
      </c>
      <c r="N180">
        <v>59</v>
      </c>
      <c r="O180" t="s">
        <v>25</v>
      </c>
      <c r="P180">
        <v>5.1999999999999998E-2</v>
      </c>
    </row>
    <row r="181" spans="1:35" x14ac:dyDescent="0.25">
      <c r="A181">
        <v>180</v>
      </c>
      <c r="B181" s="15" t="s">
        <v>24</v>
      </c>
      <c r="C181" t="s">
        <v>475</v>
      </c>
      <c r="D181" s="18" t="s">
        <v>370</v>
      </c>
      <c r="E181" s="18" t="s">
        <v>371</v>
      </c>
      <c r="G181" s="17">
        <v>2008</v>
      </c>
      <c r="H181" s="16" t="s">
        <v>202</v>
      </c>
      <c r="I181" s="14">
        <v>39557</v>
      </c>
      <c r="J181" t="s">
        <v>515</v>
      </c>
      <c r="K181">
        <v>1045</v>
      </c>
      <c r="L181">
        <v>110</v>
      </c>
      <c r="M181">
        <v>64</v>
      </c>
      <c r="N181">
        <v>46</v>
      </c>
      <c r="O181" t="s">
        <v>25</v>
      </c>
      <c r="P181">
        <v>5.1999999999999998E-2</v>
      </c>
    </row>
    <row r="182" spans="1:35" x14ac:dyDescent="0.25">
      <c r="A182">
        <v>181</v>
      </c>
      <c r="B182" s="15" t="s">
        <v>26</v>
      </c>
      <c r="C182" t="s">
        <v>505</v>
      </c>
      <c r="D182" s="18" t="s">
        <v>412</v>
      </c>
      <c r="E182" s="18" t="s">
        <v>413</v>
      </c>
      <c r="G182" s="17">
        <v>2008</v>
      </c>
      <c r="H182" s="16" t="s">
        <v>203</v>
      </c>
      <c r="I182" s="14">
        <v>39557</v>
      </c>
      <c r="J182" t="s">
        <v>513</v>
      </c>
      <c r="K182">
        <v>1007</v>
      </c>
      <c r="L182">
        <v>110</v>
      </c>
      <c r="M182">
        <v>79</v>
      </c>
      <c r="N182">
        <v>31</v>
      </c>
      <c r="O182" t="s">
        <v>23</v>
      </c>
      <c r="P182">
        <v>5.3999999999999999E-2</v>
      </c>
    </row>
    <row r="183" spans="1:35" x14ac:dyDescent="0.25">
      <c r="A183">
        <v>182</v>
      </c>
      <c r="B183" s="15" t="s">
        <v>24</v>
      </c>
      <c r="C183" t="s">
        <v>508</v>
      </c>
      <c r="D183" s="18" t="s">
        <v>424</v>
      </c>
      <c r="E183" s="18" t="s">
        <v>425</v>
      </c>
      <c r="G183" s="17">
        <v>2008</v>
      </c>
      <c r="H183" s="16" t="s">
        <v>204</v>
      </c>
      <c r="I183" s="14">
        <v>39546</v>
      </c>
      <c r="J183" t="s">
        <v>513</v>
      </c>
      <c r="K183">
        <v>1200</v>
      </c>
      <c r="L183">
        <v>99</v>
      </c>
      <c r="M183">
        <v>72</v>
      </c>
      <c r="N183">
        <v>27</v>
      </c>
      <c r="O183" t="s">
        <v>25</v>
      </c>
      <c r="P183">
        <v>5.8000000000000003E-2</v>
      </c>
    </row>
    <row r="184" spans="1:35" x14ac:dyDescent="0.25">
      <c r="A184">
        <v>183</v>
      </c>
      <c r="B184" s="15" t="s">
        <v>22</v>
      </c>
      <c r="C184" t="s">
        <v>484</v>
      </c>
      <c r="D184" s="18" t="s">
        <v>380</v>
      </c>
      <c r="E184" s="18" t="s">
        <v>381</v>
      </c>
      <c r="G184" s="17">
        <v>2008</v>
      </c>
      <c r="H184" s="16" t="s">
        <v>205</v>
      </c>
      <c r="I184" s="14">
        <v>39596</v>
      </c>
      <c r="J184" t="s">
        <v>515</v>
      </c>
      <c r="K184">
        <v>1000</v>
      </c>
      <c r="L184">
        <v>149</v>
      </c>
      <c r="M184">
        <v>89</v>
      </c>
      <c r="N184">
        <v>60</v>
      </c>
      <c r="O184" t="s">
        <v>23</v>
      </c>
      <c r="P184">
        <v>5.8000000000000003E-2</v>
      </c>
    </row>
    <row r="185" spans="1:35" x14ac:dyDescent="0.25">
      <c r="A185">
        <v>184</v>
      </c>
      <c r="B185" s="15" t="s">
        <v>24</v>
      </c>
      <c r="C185" t="s">
        <v>495</v>
      </c>
      <c r="D185" s="18" t="s">
        <v>414</v>
      </c>
      <c r="E185" s="18" t="s">
        <v>415</v>
      </c>
      <c r="G185" s="17">
        <v>2008</v>
      </c>
      <c r="H185" s="16" t="s">
        <v>206</v>
      </c>
      <c r="I185" s="14">
        <v>39571</v>
      </c>
      <c r="J185" t="s">
        <v>515</v>
      </c>
      <c r="K185">
        <v>1000</v>
      </c>
      <c r="L185">
        <v>124</v>
      </c>
      <c r="M185">
        <v>51</v>
      </c>
      <c r="N185">
        <v>73</v>
      </c>
      <c r="O185" t="s">
        <v>25</v>
      </c>
      <c r="P185">
        <v>5.5E-2</v>
      </c>
    </row>
    <row r="186" spans="1:35" x14ac:dyDescent="0.25">
      <c r="A186">
        <v>185</v>
      </c>
      <c r="B186" s="15" t="s">
        <v>22</v>
      </c>
      <c r="C186" t="s">
        <v>446</v>
      </c>
      <c r="D186" s="18" t="s">
        <v>322</v>
      </c>
      <c r="E186" s="18" t="s">
        <v>323</v>
      </c>
      <c r="G186" s="17">
        <v>2008</v>
      </c>
      <c r="H186" s="16" t="s">
        <v>207</v>
      </c>
      <c r="I186" s="14">
        <v>39559</v>
      </c>
      <c r="J186" t="s">
        <v>515</v>
      </c>
      <c r="K186">
        <v>1050</v>
      </c>
      <c r="L186">
        <v>112</v>
      </c>
      <c r="M186">
        <v>26</v>
      </c>
      <c r="N186">
        <v>86</v>
      </c>
      <c r="O186" t="s">
        <v>23</v>
      </c>
      <c r="P186">
        <v>5.2999999999999999E-2</v>
      </c>
    </row>
    <row r="187" spans="1:35" x14ac:dyDescent="0.25">
      <c r="A187">
        <v>186</v>
      </c>
      <c r="B187" s="15" t="s">
        <v>24</v>
      </c>
      <c r="C187" t="s">
        <v>509</v>
      </c>
      <c r="D187" s="18" t="s">
        <v>426</v>
      </c>
      <c r="E187" s="18" t="s">
        <v>427</v>
      </c>
      <c r="G187" s="17">
        <v>2008</v>
      </c>
      <c r="H187" s="16" t="s">
        <v>208</v>
      </c>
      <c r="I187" s="14">
        <v>39557</v>
      </c>
      <c r="J187" t="s">
        <v>515</v>
      </c>
      <c r="K187">
        <v>1210</v>
      </c>
      <c r="L187">
        <v>110</v>
      </c>
      <c r="M187">
        <v>53</v>
      </c>
      <c r="N187">
        <v>57</v>
      </c>
      <c r="O187" t="s">
        <v>25</v>
      </c>
      <c r="P187">
        <v>5.3999999999999999E-2</v>
      </c>
    </row>
    <row r="188" spans="1:35" x14ac:dyDescent="0.25">
      <c r="A188" s="13">
        <v>187</v>
      </c>
      <c r="B188" s="15" t="s">
        <v>22</v>
      </c>
      <c r="C188" t="s">
        <v>457</v>
      </c>
      <c r="D188" s="18" t="s">
        <v>336</v>
      </c>
      <c r="E188" s="18" t="s">
        <v>337</v>
      </c>
      <c r="G188" s="17">
        <v>2008</v>
      </c>
      <c r="H188" s="16" t="s">
        <v>209</v>
      </c>
      <c r="I188" s="14">
        <v>39552</v>
      </c>
      <c r="J188" t="s">
        <v>515</v>
      </c>
      <c r="K188">
        <v>1120</v>
      </c>
      <c r="L188">
        <v>105</v>
      </c>
      <c r="M188">
        <v>68</v>
      </c>
      <c r="N188">
        <v>37</v>
      </c>
      <c r="O188" t="s">
        <v>23</v>
      </c>
      <c r="P188">
        <v>5.2999999999999999E-2</v>
      </c>
      <c r="AA188">
        <v>14.981999999999999</v>
      </c>
      <c r="AB188">
        <v>16.445</v>
      </c>
      <c r="AC188">
        <v>20</v>
      </c>
      <c r="AD188">
        <v>50</v>
      </c>
      <c r="AE188">
        <f>AB188*AC188*AD188</f>
        <v>16445</v>
      </c>
      <c r="AF188">
        <f>AE188/P188</f>
        <v>310283.01886792452</v>
      </c>
      <c r="AG188">
        <f t="shared" si="9"/>
        <v>310.28301886792451</v>
      </c>
      <c r="AH188" s="14">
        <v>43668</v>
      </c>
      <c r="AI188" s="14"/>
    </row>
    <row r="189" spans="1:35" x14ac:dyDescent="0.25">
      <c r="A189">
        <v>188</v>
      </c>
      <c r="B189" s="15" t="s">
        <v>26</v>
      </c>
      <c r="C189" t="s">
        <v>473</v>
      </c>
      <c r="D189" s="18" t="s">
        <v>416</v>
      </c>
      <c r="E189" s="18" t="s">
        <v>417</v>
      </c>
      <c r="G189" s="17">
        <v>2008</v>
      </c>
      <c r="H189" s="18" t="s">
        <v>210</v>
      </c>
      <c r="I189" s="14">
        <v>39573</v>
      </c>
      <c r="J189" t="s">
        <v>513</v>
      </c>
      <c r="K189">
        <v>1050</v>
      </c>
      <c r="L189">
        <v>126</v>
      </c>
      <c r="M189">
        <v>94</v>
      </c>
      <c r="N189">
        <v>32</v>
      </c>
      <c r="O189" t="s">
        <v>23</v>
      </c>
      <c r="P189">
        <v>5.1999999999999998E-2</v>
      </c>
    </row>
    <row r="190" spans="1:35" x14ac:dyDescent="0.25">
      <c r="A190">
        <v>189</v>
      </c>
      <c r="B190" s="15" t="s">
        <v>22</v>
      </c>
      <c r="C190" t="s">
        <v>447</v>
      </c>
      <c r="D190" s="18" t="s">
        <v>324</v>
      </c>
      <c r="E190" s="18" t="s">
        <v>325</v>
      </c>
      <c r="G190" s="17">
        <v>2008</v>
      </c>
      <c r="H190" s="16" t="s">
        <v>211</v>
      </c>
      <c r="I190" s="14">
        <v>39548</v>
      </c>
      <c r="J190" t="s">
        <v>515</v>
      </c>
      <c r="K190">
        <v>940</v>
      </c>
      <c r="L190">
        <v>101</v>
      </c>
      <c r="M190">
        <v>65</v>
      </c>
      <c r="N190">
        <v>36</v>
      </c>
      <c r="O190" t="s">
        <v>23</v>
      </c>
      <c r="P190">
        <v>5.2999999999999999E-2</v>
      </c>
    </row>
    <row r="191" spans="1:35" x14ac:dyDescent="0.25">
      <c r="A191">
        <v>190</v>
      </c>
      <c r="B191" s="15" t="s">
        <v>24</v>
      </c>
      <c r="C191" t="s">
        <v>495</v>
      </c>
      <c r="D191" s="18" t="s">
        <v>414</v>
      </c>
      <c r="E191" s="18" t="s">
        <v>415</v>
      </c>
      <c r="G191" s="17">
        <v>2008</v>
      </c>
      <c r="H191" s="16" t="s">
        <v>212</v>
      </c>
      <c r="I191" s="14">
        <v>39557</v>
      </c>
      <c r="J191" t="s">
        <v>515</v>
      </c>
      <c r="K191">
        <v>1020</v>
      </c>
      <c r="L191">
        <v>110</v>
      </c>
      <c r="M191">
        <v>51</v>
      </c>
      <c r="N191">
        <v>59</v>
      </c>
      <c r="O191" t="s">
        <v>25</v>
      </c>
      <c r="P191">
        <v>5.6000000000000001E-2</v>
      </c>
    </row>
    <row r="192" spans="1:35" x14ac:dyDescent="0.25">
      <c r="A192">
        <v>191</v>
      </c>
      <c r="B192" s="15" t="s">
        <v>22</v>
      </c>
      <c r="C192" t="s">
        <v>506</v>
      </c>
      <c r="D192" s="18" t="s">
        <v>418</v>
      </c>
      <c r="E192" s="18" t="s">
        <v>428</v>
      </c>
      <c r="G192" s="17">
        <v>2008</v>
      </c>
      <c r="H192" s="18" t="s">
        <v>213</v>
      </c>
      <c r="I192" s="14">
        <v>39605</v>
      </c>
      <c r="J192" t="s">
        <v>513</v>
      </c>
      <c r="K192">
        <v>905</v>
      </c>
      <c r="L192">
        <v>158</v>
      </c>
      <c r="M192">
        <v>125</v>
      </c>
      <c r="N192">
        <v>33</v>
      </c>
      <c r="O192" t="s">
        <v>23</v>
      </c>
      <c r="P192">
        <v>5.6000000000000001E-2</v>
      </c>
    </row>
    <row r="193" spans="1:35" x14ac:dyDescent="0.25">
      <c r="A193">
        <v>192</v>
      </c>
      <c r="B193" s="15" t="s">
        <v>24</v>
      </c>
      <c r="C193" t="s">
        <v>480</v>
      </c>
      <c r="D193" s="18" t="s">
        <v>364</v>
      </c>
      <c r="E193" s="18" t="s">
        <v>365</v>
      </c>
      <c r="G193" s="17">
        <v>2008</v>
      </c>
      <c r="H193" s="16" t="s">
        <v>214</v>
      </c>
      <c r="I193" s="14">
        <v>39553</v>
      </c>
      <c r="J193" t="s">
        <v>513</v>
      </c>
      <c r="K193">
        <v>1230</v>
      </c>
      <c r="L193">
        <v>106</v>
      </c>
      <c r="M193">
        <v>71</v>
      </c>
      <c r="N193">
        <v>35</v>
      </c>
      <c r="O193" t="s">
        <v>25</v>
      </c>
      <c r="P193">
        <v>5.2999999999999999E-2</v>
      </c>
    </row>
    <row r="194" spans="1:35" x14ac:dyDescent="0.25">
      <c r="A194">
        <v>193</v>
      </c>
      <c r="B194" s="15" t="s">
        <v>24</v>
      </c>
      <c r="C194" t="s">
        <v>281</v>
      </c>
      <c r="D194" s="18" t="s">
        <v>354</v>
      </c>
      <c r="E194" s="18" t="s">
        <v>355</v>
      </c>
      <c r="G194" s="17">
        <v>2008</v>
      </c>
      <c r="H194" s="19" t="s">
        <v>215</v>
      </c>
      <c r="I194" s="14">
        <v>39553</v>
      </c>
      <c r="J194" t="s">
        <v>515</v>
      </c>
      <c r="K194">
        <v>1200</v>
      </c>
      <c r="L194">
        <v>106</v>
      </c>
      <c r="M194">
        <v>48</v>
      </c>
      <c r="N194">
        <v>58</v>
      </c>
      <c r="O194" t="s">
        <v>25</v>
      </c>
      <c r="P194">
        <v>5.2999999999999999E-2</v>
      </c>
    </row>
    <row r="195" spans="1:35" x14ac:dyDescent="0.25">
      <c r="A195">
        <v>194</v>
      </c>
      <c r="B195" s="15" t="s">
        <v>26</v>
      </c>
      <c r="C195" t="s">
        <v>509</v>
      </c>
      <c r="D195" s="18" t="s">
        <v>429</v>
      </c>
      <c r="E195" s="18" t="s">
        <v>430</v>
      </c>
      <c r="G195" s="17">
        <v>2008</v>
      </c>
      <c r="H195" s="16" t="s">
        <v>216</v>
      </c>
      <c r="I195" s="14">
        <v>39571</v>
      </c>
      <c r="J195" t="s">
        <v>513</v>
      </c>
      <c r="L195">
        <v>124</v>
      </c>
      <c r="M195">
        <v>92</v>
      </c>
      <c r="N195">
        <v>32</v>
      </c>
      <c r="O195" t="s">
        <v>23</v>
      </c>
      <c r="P195">
        <v>5.1999999999999998E-2</v>
      </c>
    </row>
    <row r="196" spans="1:35" x14ac:dyDescent="0.25">
      <c r="A196">
        <v>195</v>
      </c>
      <c r="B196" s="15" t="s">
        <v>22</v>
      </c>
      <c r="C196" t="s">
        <v>506</v>
      </c>
      <c r="D196" s="18" t="s">
        <v>418</v>
      </c>
      <c r="E196" s="18" t="s">
        <v>419</v>
      </c>
      <c r="G196" s="17">
        <v>2008</v>
      </c>
      <c r="H196" s="18" t="s">
        <v>217</v>
      </c>
      <c r="I196" s="14">
        <v>39599</v>
      </c>
      <c r="J196" t="s">
        <v>513</v>
      </c>
      <c r="K196">
        <v>1020</v>
      </c>
      <c r="L196">
        <v>152</v>
      </c>
      <c r="M196">
        <v>125</v>
      </c>
      <c r="N196">
        <v>27</v>
      </c>
      <c r="O196" t="s">
        <v>23</v>
      </c>
      <c r="P196">
        <v>5.2999999999999999E-2</v>
      </c>
    </row>
    <row r="197" spans="1:35" x14ac:dyDescent="0.25">
      <c r="A197" s="13">
        <v>196</v>
      </c>
      <c r="B197" s="15" t="s">
        <v>51</v>
      </c>
      <c r="C197" t="s">
        <v>461</v>
      </c>
      <c r="D197" s="18" t="s">
        <v>352</v>
      </c>
      <c r="E197" s="18" t="s">
        <v>353</v>
      </c>
      <c r="G197" s="17">
        <v>2008</v>
      </c>
      <c r="H197" s="16" t="s">
        <v>218</v>
      </c>
      <c r="I197" s="14">
        <v>39578</v>
      </c>
      <c r="J197" t="s">
        <v>513</v>
      </c>
      <c r="K197">
        <v>1015</v>
      </c>
      <c r="L197">
        <v>131</v>
      </c>
      <c r="M197">
        <v>109</v>
      </c>
      <c r="N197">
        <v>22</v>
      </c>
      <c r="O197" t="s">
        <v>25</v>
      </c>
      <c r="P197">
        <v>5.3999999999999999E-2</v>
      </c>
      <c r="AA197">
        <v>32.735999999999997</v>
      </c>
      <c r="AB197">
        <v>9.1470000000000002</v>
      </c>
      <c r="AC197">
        <v>20</v>
      </c>
      <c r="AD197">
        <v>150</v>
      </c>
      <c r="AE197">
        <f>AB197*AC197*AD197</f>
        <v>27441</v>
      </c>
      <c r="AF197">
        <f>AE197/P197</f>
        <v>508166.66666666669</v>
      </c>
      <c r="AG197">
        <f t="shared" si="9"/>
        <v>508.16666666666669</v>
      </c>
      <c r="AH197" s="14">
        <v>43668</v>
      </c>
      <c r="AI197" s="14"/>
    </row>
    <row r="198" spans="1:35" x14ac:dyDescent="0.25">
      <c r="A198" s="13">
        <v>197</v>
      </c>
      <c r="B198" s="15" t="s">
        <v>26</v>
      </c>
      <c r="C198" t="s">
        <v>470</v>
      </c>
      <c r="D198" s="18" t="s">
        <v>342</v>
      </c>
      <c r="E198" s="18" t="s">
        <v>343</v>
      </c>
      <c r="G198" s="17">
        <v>2008</v>
      </c>
      <c r="H198" s="19" t="s">
        <v>219</v>
      </c>
      <c r="I198" s="14">
        <v>39572</v>
      </c>
      <c r="J198" t="s">
        <v>515</v>
      </c>
      <c r="L198">
        <v>125</v>
      </c>
      <c r="M198">
        <v>64</v>
      </c>
      <c r="N198">
        <v>61</v>
      </c>
      <c r="O198" t="s">
        <v>23</v>
      </c>
      <c r="P198">
        <v>5.0999999999999997E-2</v>
      </c>
      <c r="AA198">
        <v>24.129000000000001</v>
      </c>
      <c r="AB198">
        <v>10.808</v>
      </c>
      <c r="AC198">
        <v>20</v>
      </c>
      <c r="AD198">
        <v>50</v>
      </c>
      <c r="AE198">
        <f>AB198*AC198*AD198</f>
        <v>10808</v>
      </c>
      <c r="AF198">
        <f>AE198/P198</f>
        <v>211921.56862745099</v>
      </c>
      <c r="AG198">
        <f t="shared" si="9"/>
        <v>211.92156862745099</v>
      </c>
      <c r="AH198" s="14">
        <v>43668</v>
      </c>
      <c r="AI198" s="14"/>
    </row>
    <row r="199" spans="1:35" x14ac:dyDescent="0.25">
      <c r="A199">
        <v>198</v>
      </c>
      <c r="B199" s="15" t="s">
        <v>24</v>
      </c>
      <c r="C199" t="s">
        <v>475</v>
      </c>
      <c r="D199" s="18" t="s">
        <v>370</v>
      </c>
      <c r="E199" s="18" t="s">
        <v>371</v>
      </c>
      <c r="G199" s="17">
        <v>2008</v>
      </c>
      <c r="H199" s="16" t="s">
        <v>220</v>
      </c>
      <c r="I199" s="14">
        <v>39567</v>
      </c>
      <c r="J199" t="s">
        <v>515</v>
      </c>
      <c r="K199">
        <v>950</v>
      </c>
      <c r="L199">
        <v>120</v>
      </c>
      <c r="M199">
        <v>64</v>
      </c>
      <c r="N199">
        <v>56</v>
      </c>
      <c r="O199" t="s">
        <v>25</v>
      </c>
      <c r="P199">
        <v>5.0999999999999997E-2</v>
      </c>
    </row>
    <row r="200" spans="1:35" x14ac:dyDescent="0.25">
      <c r="A200">
        <v>199</v>
      </c>
      <c r="B200" s="15" t="s">
        <v>24</v>
      </c>
      <c r="C200" t="s">
        <v>480</v>
      </c>
      <c r="D200" s="18" t="s">
        <v>364</v>
      </c>
      <c r="E200" s="18" t="s">
        <v>365</v>
      </c>
      <c r="G200" s="17">
        <v>2008</v>
      </c>
      <c r="H200" s="16" t="s">
        <v>221</v>
      </c>
      <c r="I200" s="14">
        <v>39565</v>
      </c>
      <c r="J200" t="s">
        <v>515</v>
      </c>
      <c r="K200">
        <v>1020</v>
      </c>
      <c r="L200">
        <v>118</v>
      </c>
      <c r="M200">
        <v>71</v>
      </c>
      <c r="N200">
        <v>47</v>
      </c>
      <c r="O200" t="s">
        <v>25</v>
      </c>
      <c r="P200">
        <v>5.6000000000000001E-2</v>
      </c>
    </row>
    <row r="201" spans="1:35" x14ac:dyDescent="0.25">
      <c r="A201" s="13">
        <v>200</v>
      </c>
      <c r="B201" s="15" t="s">
        <v>26</v>
      </c>
      <c r="C201" t="s">
        <v>470</v>
      </c>
      <c r="D201" s="18" t="s">
        <v>342</v>
      </c>
      <c r="E201" s="18" t="s">
        <v>343</v>
      </c>
      <c r="G201" s="17">
        <v>2008</v>
      </c>
      <c r="H201" s="16" t="s">
        <v>222</v>
      </c>
      <c r="I201" s="14">
        <v>39562</v>
      </c>
      <c r="J201" t="s">
        <v>515</v>
      </c>
      <c r="L201">
        <v>115</v>
      </c>
      <c r="M201">
        <v>64</v>
      </c>
      <c r="N201">
        <v>51</v>
      </c>
      <c r="O201" t="s">
        <v>23</v>
      </c>
      <c r="P201">
        <v>5.6000000000000001E-2</v>
      </c>
      <c r="AA201">
        <v>25.228000000000002</v>
      </c>
      <c r="AB201">
        <v>12.375</v>
      </c>
      <c r="AC201">
        <v>20</v>
      </c>
      <c r="AD201">
        <v>50</v>
      </c>
      <c r="AE201">
        <f>AB201*AC201*AD201</f>
        <v>12375</v>
      </c>
      <c r="AF201">
        <f>AE201/P201</f>
        <v>220982.14285714284</v>
      </c>
      <c r="AG201">
        <f t="shared" si="9"/>
        <v>220.98214285714283</v>
      </c>
      <c r="AH201" s="14">
        <v>43668</v>
      </c>
      <c r="AI201" s="14"/>
    </row>
    <row r="202" spans="1:35" x14ac:dyDescent="0.25">
      <c r="A202">
        <v>201</v>
      </c>
      <c r="B202" s="15" t="s">
        <v>22</v>
      </c>
      <c r="C202" t="s">
        <v>486</v>
      </c>
      <c r="D202" s="18" t="s">
        <v>384</v>
      </c>
      <c r="E202" s="18" t="s">
        <v>385</v>
      </c>
      <c r="G202" s="17">
        <v>2008</v>
      </c>
      <c r="H202" s="16" t="s">
        <v>223</v>
      </c>
      <c r="I202" s="14">
        <v>39553</v>
      </c>
      <c r="J202" t="s">
        <v>515</v>
      </c>
      <c r="K202">
        <v>1045</v>
      </c>
      <c r="L202">
        <v>106</v>
      </c>
      <c r="M202">
        <v>67</v>
      </c>
      <c r="N202">
        <v>39</v>
      </c>
      <c r="O202" t="s">
        <v>23</v>
      </c>
      <c r="P202">
        <v>5.6000000000000001E-2</v>
      </c>
    </row>
    <row r="203" spans="1:35" x14ac:dyDescent="0.25">
      <c r="A203">
        <v>202</v>
      </c>
      <c r="B203" s="15" t="s">
        <v>24</v>
      </c>
      <c r="C203" t="s">
        <v>510</v>
      </c>
      <c r="D203" s="18" t="s">
        <v>431</v>
      </c>
      <c r="E203" s="18" t="s">
        <v>432</v>
      </c>
      <c r="G203" s="17">
        <v>2008</v>
      </c>
      <c r="H203" s="16" t="s">
        <v>224</v>
      </c>
      <c r="I203" s="14">
        <v>39565</v>
      </c>
      <c r="J203" t="s">
        <v>515</v>
      </c>
      <c r="K203">
        <v>1015</v>
      </c>
      <c r="L203">
        <v>118</v>
      </c>
      <c r="M203">
        <v>53</v>
      </c>
      <c r="N203">
        <v>65</v>
      </c>
      <c r="O203" t="s">
        <v>25</v>
      </c>
      <c r="P203">
        <v>5.0999999999999997E-2</v>
      </c>
    </row>
    <row r="204" spans="1:35" x14ac:dyDescent="0.25">
      <c r="A204">
        <v>203</v>
      </c>
      <c r="B204" s="15" t="s">
        <v>22</v>
      </c>
      <c r="C204" t="s">
        <v>486</v>
      </c>
      <c r="D204" s="18" t="s">
        <v>384</v>
      </c>
      <c r="E204" s="18" t="s">
        <v>385</v>
      </c>
      <c r="G204" s="17">
        <v>2008</v>
      </c>
      <c r="H204" s="18" t="s">
        <v>225</v>
      </c>
      <c r="I204" s="14">
        <v>39585</v>
      </c>
      <c r="J204" t="s">
        <v>515</v>
      </c>
      <c r="K204">
        <v>1145</v>
      </c>
      <c r="L204">
        <v>138</v>
      </c>
      <c r="M204">
        <v>67</v>
      </c>
      <c r="N204">
        <v>71</v>
      </c>
      <c r="O204" t="s">
        <v>23</v>
      </c>
      <c r="P204">
        <v>4.8000000000000001E-2</v>
      </c>
    </row>
    <row r="205" spans="1:35" x14ac:dyDescent="0.25">
      <c r="A205">
        <v>204</v>
      </c>
      <c r="B205" s="15" t="s">
        <v>26</v>
      </c>
      <c r="C205" t="s">
        <v>499</v>
      </c>
      <c r="D205" s="18" t="s">
        <v>392</v>
      </c>
      <c r="E205" s="18" t="s">
        <v>393</v>
      </c>
      <c r="G205" s="17">
        <v>2008</v>
      </c>
      <c r="H205" s="16" t="s">
        <v>226</v>
      </c>
      <c r="I205" s="14">
        <v>39562</v>
      </c>
      <c r="J205" t="s">
        <v>513</v>
      </c>
      <c r="K205">
        <v>1121</v>
      </c>
      <c r="L205">
        <v>115</v>
      </c>
      <c r="M205">
        <v>80</v>
      </c>
      <c r="N205">
        <v>35</v>
      </c>
      <c r="O205" t="s">
        <v>23</v>
      </c>
      <c r="P205">
        <v>5.1999999999999998E-2</v>
      </c>
    </row>
    <row r="206" spans="1:35" x14ac:dyDescent="0.25">
      <c r="A206">
        <v>205</v>
      </c>
      <c r="B206" s="15" t="s">
        <v>51</v>
      </c>
      <c r="C206" t="s">
        <v>497</v>
      </c>
      <c r="D206" s="18" t="s">
        <v>388</v>
      </c>
      <c r="E206" s="18" t="s">
        <v>389</v>
      </c>
      <c r="G206" s="17">
        <v>2008</v>
      </c>
      <c r="H206" s="16" t="s">
        <v>227</v>
      </c>
      <c r="I206" s="14">
        <v>39574</v>
      </c>
      <c r="J206" t="s">
        <v>515</v>
      </c>
      <c r="K206">
        <v>1140</v>
      </c>
      <c r="L206">
        <v>127</v>
      </c>
      <c r="M206">
        <v>53</v>
      </c>
      <c r="N206">
        <v>74</v>
      </c>
      <c r="O206" t="s">
        <v>25</v>
      </c>
      <c r="P206">
        <v>5.3999999999999999E-2</v>
      </c>
    </row>
    <row r="207" spans="1:35" x14ac:dyDescent="0.25">
      <c r="A207" s="13">
        <v>206</v>
      </c>
      <c r="B207" s="15" t="s">
        <v>51</v>
      </c>
      <c r="C207" t="s">
        <v>474</v>
      </c>
      <c r="D207" s="18" t="s">
        <v>366</v>
      </c>
      <c r="E207" s="18" t="s">
        <v>367</v>
      </c>
      <c r="G207" s="17">
        <v>2008</v>
      </c>
      <c r="H207" s="16" t="s">
        <v>228</v>
      </c>
      <c r="I207" s="14">
        <v>39576</v>
      </c>
      <c r="J207" t="s">
        <v>515</v>
      </c>
      <c r="K207">
        <v>1105</v>
      </c>
      <c r="L207">
        <v>129</v>
      </c>
      <c r="M207">
        <v>73</v>
      </c>
      <c r="N207">
        <v>56</v>
      </c>
      <c r="O207" t="s">
        <v>25</v>
      </c>
      <c r="P207">
        <v>5.2999999999999999E-2</v>
      </c>
      <c r="AA207">
        <v>47.21</v>
      </c>
      <c r="AB207">
        <v>6.4029999999999996</v>
      </c>
      <c r="AC207">
        <v>20</v>
      </c>
      <c r="AD207">
        <v>50</v>
      </c>
      <c r="AE207">
        <f>AB207*AC207*AD207</f>
        <v>6403</v>
      </c>
      <c r="AF207">
        <f>AE207/P207</f>
        <v>120811.32075471699</v>
      </c>
      <c r="AG207">
        <f t="shared" si="9"/>
        <v>120.81132075471699</v>
      </c>
      <c r="AH207" s="14">
        <v>43668</v>
      </c>
      <c r="AI207" s="14"/>
    </row>
    <row r="208" spans="1:35" x14ac:dyDescent="0.25">
      <c r="A208">
        <v>207</v>
      </c>
      <c r="B208" s="15" t="s">
        <v>51</v>
      </c>
      <c r="C208" t="s">
        <v>498</v>
      </c>
      <c r="D208" s="18" t="s">
        <v>390</v>
      </c>
      <c r="E208" s="18" t="s">
        <v>391</v>
      </c>
      <c r="G208" s="17">
        <v>2008</v>
      </c>
      <c r="H208" s="16" t="s">
        <v>229</v>
      </c>
      <c r="I208" s="14">
        <v>39574</v>
      </c>
      <c r="J208" t="s">
        <v>515</v>
      </c>
      <c r="K208">
        <v>1155</v>
      </c>
      <c r="L208">
        <v>127</v>
      </c>
      <c r="M208">
        <v>55</v>
      </c>
      <c r="N208">
        <v>72</v>
      </c>
      <c r="O208" t="s">
        <v>25</v>
      </c>
      <c r="P208">
        <v>4.3999999999999997E-2</v>
      </c>
    </row>
    <row r="209" spans="1:35" x14ac:dyDescent="0.25">
      <c r="A209" s="13">
        <v>208</v>
      </c>
      <c r="B209" s="15" t="s">
        <v>24</v>
      </c>
      <c r="C209" t="s">
        <v>508</v>
      </c>
      <c r="D209" s="18" t="s">
        <v>424</v>
      </c>
      <c r="E209" s="18" t="s">
        <v>425</v>
      </c>
      <c r="G209" s="17">
        <v>2008</v>
      </c>
      <c r="H209" s="16" t="s">
        <v>230</v>
      </c>
      <c r="I209" s="14">
        <v>39562</v>
      </c>
      <c r="J209" t="s">
        <v>514</v>
      </c>
      <c r="K209">
        <v>1100</v>
      </c>
      <c r="L209">
        <v>115</v>
      </c>
      <c r="M209">
        <v>125</v>
      </c>
      <c r="N209">
        <v>-10</v>
      </c>
      <c r="O209" t="s">
        <v>25</v>
      </c>
      <c r="P209">
        <v>5.3999999999999999E-2</v>
      </c>
      <c r="AA209">
        <v>44.841000000000001</v>
      </c>
      <c r="AB209">
        <v>5.5730000000000004</v>
      </c>
      <c r="AC209">
        <v>20</v>
      </c>
      <c r="AD209">
        <v>50</v>
      </c>
      <c r="AE209">
        <f t="shared" ref="AE209:AE210" si="10">AB209*AC209*AD209</f>
        <v>5573</v>
      </c>
      <c r="AF209">
        <f>AE209/P209</f>
        <v>103203.70370370371</v>
      </c>
      <c r="AG209">
        <f t="shared" si="9"/>
        <v>103.20370370370371</v>
      </c>
      <c r="AH209" s="14">
        <v>43668</v>
      </c>
      <c r="AI209" s="14"/>
    </row>
    <row r="210" spans="1:35" x14ac:dyDescent="0.25">
      <c r="A210" s="13">
        <v>209</v>
      </c>
      <c r="B210" s="15" t="s">
        <v>22</v>
      </c>
      <c r="C210" t="s">
        <v>457</v>
      </c>
      <c r="D210" s="18" t="s">
        <v>336</v>
      </c>
      <c r="E210" s="18" t="s">
        <v>337</v>
      </c>
      <c r="G210" s="17">
        <v>2008</v>
      </c>
      <c r="H210" s="16" t="s">
        <v>231</v>
      </c>
      <c r="I210" s="14">
        <v>39586</v>
      </c>
      <c r="J210" t="s">
        <v>515</v>
      </c>
      <c r="K210">
        <v>845</v>
      </c>
      <c r="L210">
        <v>139</v>
      </c>
      <c r="M210">
        <v>68</v>
      </c>
      <c r="N210">
        <v>71</v>
      </c>
      <c r="O210" t="s">
        <v>23</v>
      </c>
      <c r="P210">
        <v>5.1999999999999998E-2</v>
      </c>
      <c r="AA210">
        <v>17.805</v>
      </c>
      <c r="AB210">
        <v>14.212</v>
      </c>
      <c r="AC210">
        <v>20</v>
      </c>
      <c r="AD210">
        <v>50</v>
      </c>
      <c r="AE210">
        <f t="shared" si="10"/>
        <v>14212</v>
      </c>
      <c r="AF210">
        <f>AE210/P210</f>
        <v>273307.69230769231</v>
      </c>
      <c r="AG210">
        <f t="shared" ref="AG210:AG256" si="11">AF210/1000</f>
        <v>273.30769230769232</v>
      </c>
      <c r="AH210" s="14">
        <v>43668</v>
      </c>
      <c r="AI210" s="14"/>
    </row>
    <row r="211" spans="1:35" x14ac:dyDescent="0.25">
      <c r="A211" s="13">
        <v>210</v>
      </c>
      <c r="B211" s="15" t="s">
        <v>51</v>
      </c>
      <c r="C211" t="s">
        <v>461</v>
      </c>
      <c r="D211" s="18" t="s">
        <v>352</v>
      </c>
      <c r="E211" s="18" t="s">
        <v>353</v>
      </c>
      <c r="G211" s="17">
        <v>2008</v>
      </c>
      <c r="H211" s="16" t="s">
        <v>232</v>
      </c>
      <c r="I211" s="14">
        <v>39586</v>
      </c>
      <c r="J211" t="s">
        <v>513</v>
      </c>
      <c r="K211">
        <v>1105</v>
      </c>
      <c r="L211">
        <v>139</v>
      </c>
      <c r="M211">
        <v>109</v>
      </c>
      <c r="N211">
        <v>30</v>
      </c>
      <c r="O211" t="s">
        <v>25</v>
      </c>
      <c r="P211">
        <v>5.2999999999999999E-2</v>
      </c>
      <c r="AA211">
        <v>38.244999999999997</v>
      </c>
      <c r="AB211">
        <v>8.1809999999999992</v>
      </c>
      <c r="AC211">
        <v>20</v>
      </c>
      <c r="AD211">
        <v>150</v>
      </c>
      <c r="AE211">
        <f>AB211*AC211*AD211</f>
        <v>24542.999999999996</v>
      </c>
      <c r="AF211">
        <f>AE211/P211</f>
        <v>463075.47169811314</v>
      </c>
      <c r="AG211">
        <f t="shared" si="11"/>
        <v>463.07547169811312</v>
      </c>
      <c r="AH211" s="14">
        <v>43668</v>
      </c>
      <c r="AI211" s="14"/>
    </row>
    <row r="212" spans="1:35" x14ac:dyDescent="0.25">
      <c r="A212" s="13">
        <v>211</v>
      </c>
      <c r="B212" s="15" t="s">
        <v>26</v>
      </c>
      <c r="C212" t="s">
        <v>463</v>
      </c>
      <c r="D212" s="18" t="s">
        <v>296</v>
      </c>
      <c r="E212" s="18" t="s">
        <v>297</v>
      </c>
      <c r="G212" s="17">
        <v>2008</v>
      </c>
      <c r="H212" s="16" t="s">
        <v>233</v>
      </c>
      <c r="I212" s="14">
        <v>39580</v>
      </c>
      <c r="J212" t="s">
        <v>515</v>
      </c>
      <c r="K212">
        <v>951</v>
      </c>
      <c r="L212">
        <v>133</v>
      </c>
      <c r="M212">
        <v>88</v>
      </c>
      <c r="N212">
        <v>45</v>
      </c>
      <c r="O212" t="s">
        <v>23</v>
      </c>
      <c r="P212">
        <v>5.2999999999999999E-2</v>
      </c>
      <c r="AA212">
        <v>26.808</v>
      </c>
      <c r="AB212">
        <v>9.7780000000000005</v>
      </c>
      <c r="AC212">
        <v>20</v>
      </c>
      <c r="AD212">
        <v>50</v>
      </c>
      <c r="AE212">
        <f>AB212*AC212*AD212</f>
        <v>9778</v>
      </c>
      <c r="AF212">
        <f>AE212/P212</f>
        <v>184490.56603773584</v>
      </c>
      <c r="AG212">
        <f t="shared" si="11"/>
        <v>184.49056603773585</v>
      </c>
      <c r="AH212" s="14">
        <v>43668</v>
      </c>
      <c r="AI212" s="14"/>
    </row>
    <row r="213" spans="1:35" x14ac:dyDescent="0.25">
      <c r="A213">
        <v>212</v>
      </c>
      <c r="B213" s="15" t="s">
        <v>26</v>
      </c>
      <c r="C213" t="s">
        <v>499</v>
      </c>
      <c r="D213" s="18" t="s">
        <v>392</v>
      </c>
      <c r="E213" s="18" t="s">
        <v>393</v>
      </c>
      <c r="G213" s="17">
        <v>2008</v>
      </c>
      <c r="H213" s="16" t="s">
        <v>234</v>
      </c>
      <c r="I213" s="14">
        <v>39589</v>
      </c>
      <c r="J213" t="s">
        <v>515</v>
      </c>
      <c r="K213">
        <v>1234</v>
      </c>
      <c r="L213">
        <v>142</v>
      </c>
      <c r="M213">
        <v>80</v>
      </c>
      <c r="N213">
        <v>62</v>
      </c>
      <c r="O213" t="s">
        <v>23</v>
      </c>
      <c r="P213">
        <v>5.3999999999999999E-2</v>
      </c>
    </row>
    <row r="214" spans="1:35" x14ac:dyDescent="0.25">
      <c r="A214">
        <v>213</v>
      </c>
      <c r="B214" s="15" t="s">
        <v>26</v>
      </c>
      <c r="C214" t="s">
        <v>460</v>
      </c>
      <c r="D214" s="18" t="s">
        <v>292</v>
      </c>
      <c r="E214" s="18" t="s">
        <v>293</v>
      </c>
      <c r="G214" s="17">
        <v>2008</v>
      </c>
      <c r="H214" s="16" t="s">
        <v>235</v>
      </c>
      <c r="I214" s="14">
        <v>39579</v>
      </c>
      <c r="J214" t="s">
        <v>515</v>
      </c>
      <c r="K214">
        <v>1103</v>
      </c>
      <c r="L214">
        <v>132</v>
      </c>
      <c r="M214">
        <v>83</v>
      </c>
      <c r="N214">
        <v>49</v>
      </c>
      <c r="O214" t="s">
        <v>23</v>
      </c>
      <c r="P214">
        <v>5.6000000000000001E-2</v>
      </c>
    </row>
    <row r="215" spans="1:35" x14ac:dyDescent="0.25">
      <c r="A215">
        <v>214</v>
      </c>
      <c r="B215" s="15" t="s">
        <v>26</v>
      </c>
      <c r="C215" t="s">
        <v>507</v>
      </c>
      <c r="D215" s="18" t="s">
        <v>420</v>
      </c>
      <c r="E215" s="18" t="s">
        <v>421</v>
      </c>
      <c r="G215" s="17">
        <v>2008</v>
      </c>
      <c r="H215" s="16" t="s">
        <v>236</v>
      </c>
      <c r="I215" s="14">
        <v>39587</v>
      </c>
      <c r="K215">
        <v>907</v>
      </c>
      <c r="L215">
        <v>140</v>
      </c>
      <c r="O215" t="s">
        <v>23</v>
      </c>
      <c r="P215">
        <v>5.6000000000000001E-2</v>
      </c>
    </row>
    <row r="216" spans="1:35" x14ac:dyDescent="0.25">
      <c r="A216" s="13">
        <v>215</v>
      </c>
      <c r="B216" s="15" t="s">
        <v>26</v>
      </c>
      <c r="C216" t="s">
        <v>463</v>
      </c>
      <c r="D216" s="18" t="s">
        <v>296</v>
      </c>
      <c r="E216" s="18" t="s">
        <v>297</v>
      </c>
      <c r="G216" s="17">
        <v>2008</v>
      </c>
      <c r="H216" s="18" t="s">
        <v>237</v>
      </c>
      <c r="I216" s="14">
        <v>39592</v>
      </c>
      <c r="J216" t="s">
        <v>515</v>
      </c>
      <c r="K216">
        <v>934</v>
      </c>
      <c r="L216">
        <v>145</v>
      </c>
      <c r="M216">
        <v>88</v>
      </c>
      <c r="N216">
        <v>57</v>
      </c>
      <c r="O216" t="s">
        <v>23</v>
      </c>
      <c r="P216">
        <v>5.5E-2</v>
      </c>
      <c r="AA216">
        <v>36.1</v>
      </c>
      <c r="AB216">
        <v>7.21</v>
      </c>
      <c r="AC216">
        <v>20</v>
      </c>
      <c r="AD216">
        <v>50</v>
      </c>
      <c r="AE216">
        <f>AB216*AC216*AD216</f>
        <v>7209.9999999999991</v>
      </c>
      <c r="AF216">
        <f>AE216/P216</f>
        <v>131090.90909090906</v>
      </c>
      <c r="AG216">
        <f t="shared" si="11"/>
        <v>131.09090909090907</v>
      </c>
      <c r="AH216" s="14">
        <v>43668</v>
      </c>
      <c r="AI216" s="14"/>
    </row>
    <row r="217" spans="1:35" x14ac:dyDescent="0.25">
      <c r="A217">
        <v>216</v>
      </c>
      <c r="B217" s="15" t="s">
        <v>26</v>
      </c>
      <c r="C217" t="s">
        <v>462</v>
      </c>
      <c r="D217" s="18" t="s">
        <v>304</v>
      </c>
      <c r="E217" s="18" t="s">
        <v>305</v>
      </c>
      <c r="G217" s="17">
        <v>2008</v>
      </c>
      <c r="H217" s="16" t="s">
        <v>238</v>
      </c>
      <c r="I217" s="14">
        <v>39588</v>
      </c>
      <c r="J217" t="s">
        <v>515</v>
      </c>
      <c r="K217">
        <v>804</v>
      </c>
      <c r="L217">
        <v>141</v>
      </c>
      <c r="M217">
        <v>69</v>
      </c>
      <c r="N217">
        <v>72</v>
      </c>
      <c r="O217" t="s">
        <v>23</v>
      </c>
      <c r="P217">
        <v>0.05</v>
      </c>
    </row>
    <row r="218" spans="1:35" x14ac:dyDescent="0.25">
      <c r="A218">
        <v>217</v>
      </c>
      <c r="B218" s="15" t="s">
        <v>26</v>
      </c>
      <c r="C218" t="s">
        <v>462</v>
      </c>
      <c r="D218" s="18" t="s">
        <v>304</v>
      </c>
      <c r="E218" s="18" t="s">
        <v>305</v>
      </c>
      <c r="G218" s="17">
        <v>2008</v>
      </c>
      <c r="H218" s="16" t="s">
        <v>239</v>
      </c>
      <c r="I218" s="14">
        <v>39575</v>
      </c>
      <c r="J218" t="s">
        <v>515</v>
      </c>
      <c r="K218">
        <v>949</v>
      </c>
      <c r="L218">
        <v>128</v>
      </c>
      <c r="M218">
        <v>69</v>
      </c>
      <c r="N218">
        <v>59</v>
      </c>
      <c r="O218" t="s">
        <v>23</v>
      </c>
      <c r="P218">
        <v>5.0999999999999997E-2</v>
      </c>
    </row>
    <row r="219" spans="1:35" x14ac:dyDescent="0.25">
      <c r="A219">
        <v>218</v>
      </c>
      <c r="B219" s="15" t="s">
        <v>26</v>
      </c>
      <c r="C219" t="s">
        <v>509</v>
      </c>
      <c r="D219" s="18" t="s">
        <v>429</v>
      </c>
      <c r="E219" s="18" t="s">
        <v>430</v>
      </c>
      <c r="G219" s="17">
        <v>2008</v>
      </c>
      <c r="H219" s="16" t="s">
        <v>240</v>
      </c>
      <c r="I219" s="14">
        <v>39593</v>
      </c>
      <c r="J219" t="s">
        <v>515</v>
      </c>
      <c r="K219">
        <v>1211</v>
      </c>
      <c r="L219">
        <v>146</v>
      </c>
      <c r="M219">
        <v>92</v>
      </c>
      <c r="N219">
        <v>54</v>
      </c>
      <c r="O219" t="s">
        <v>23</v>
      </c>
      <c r="P219">
        <v>5.7000000000000002E-2</v>
      </c>
    </row>
    <row r="220" spans="1:35" x14ac:dyDescent="0.25">
      <c r="A220">
        <v>219</v>
      </c>
      <c r="B220" s="15" t="s">
        <v>26</v>
      </c>
      <c r="C220" t="s">
        <v>502</v>
      </c>
      <c r="D220" s="18" t="s">
        <v>404</v>
      </c>
      <c r="E220" s="18" t="s">
        <v>405</v>
      </c>
      <c r="G220" s="17">
        <v>2008</v>
      </c>
      <c r="H220" s="16" t="s">
        <v>241</v>
      </c>
      <c r="I220" s="14">
        <v>39579</v>
      </c>
      <c r="J220" t="s">
        <v>515</v>
      </c>
      <c r="K220">
        <v>1120</v>
      </c>
      <c r="L220">
        <v>132</v>
      </c>
      <c r="M220">
        <v>73</v>
      </c>
      <c r="N220">
        <v>59</v>
      </c>
      <c r="O220" t="s">
        <v>23</v>
      </c>
      <c r="P220">
        <v>5.7000000000000002E-2</v>
      </c>
      <c r="Q220" t="s">
        <v>440</v>
      </c>
    </row>
    <row r="221" spans="1:35" x14ac:dyDescent="0.25">
      <c r="A221">
        <v>220</v>
      </c>
      <c r="B221" s="15" t="s">
        <v>26</v>
      </c>
      <c r="C221" t="s">
        <v>505</v>
      </c>
      <c r="D221" s="18" t="s">
        <v>412</v>
      </c>
      <c r="E221" s="18" t="s">
        <v>413</v>
      </c>
      <c r="G221" s="17">
        <v>2008</v>
      </c>
      <c r="H221" s="16" t="s">
        <v>242</v>
      </c>
      <c r="I221" s="14">
        <v>39575</v>
      </c>
      <c r="J221" t="s">
        <v>515</v>
      </c>
      <c r="K221">
        <v>1000</v>
      </c>
      <c r="L221">
        <v>128</v>
      </c>
      <c r="M221">
        <v>79</v>
      </c>
      <c r="N221">
        <v>49</v>
      </c>
      <c r="O221" t="s">
        <v>23</v>
      </c>
      <c r="P221">
        <v>5.3999999999999999E-2</v>
      </c>
    </row>
    <row r="222" spans="1:35" x14ac:dyDescent="0.25">
      <c r="A222">
        <v>221</v>
      </c>
      <c r="B222" s="15" t="s">
        <v>26</v>
      </c>
      <c r="C222" t="s">
        <v>509</v>
      </c>
      <c r="D222" s="18" t="s">
        <v>429</v>
      </c>
      <c r="E222" s="18" t="s">
        <v>430</v>
      </c>
      <c r="G222" s="17">
        <v>2008</v>
      </c>
      <c r="H222" s="16" t="s">
        <v>243</v>
      </c>
      <c r="I222" s="14">
        <v>39575</v>
      </c>
      <c r="J222" t="s">
        <v>515</v>
      </c>
      <c r="K222">
        <v>1204</v>
      </c>
      <c r="L222">
        <v>128</v>
      </c>
      <c r="M222">
        <v>92</v>
      </c>
      <c r="N222">
        <v>36</v>
      </c>
      <c r="O222" t="s">
        <v>23</v>
      </c>
      <c r="P222">
        <v>5.7000000000000002E-2</v>
      </c>
    </row>
    <row r="223" spans="1:35" x14ac:dyDescent="0.25">
      <c r="A223">
        <v>222</v>
      </c>
      <c r="B223" s="15" t="s">
        <v>26</v>
      </c>
      <c r="C223" t="s">
        <v>492</v>
      </c>
      <c r="D223" s="18" t="s">
        <v>396</v>
      </c>
      <c r="E223" s="18" t="s">
        <v>397</v>
      </c>
      <c r="G223" s="17">
        <v>2008</v>
      </c>
      <c r="H223" s="16" t="s">
        <v>244</v>
      </c>
      <c r="I223" s="14">
        <v>39581</v>
      </c>
      <c r="J223" t="s">
        <v>515</v>
      </c>
      <c r="K223">
        <v>957</v>
      </c>
      <c r="L223">
        <v>134</v>
      </c>
      <c r="M223">
        <v>76</v>
      </c>
      <c r="N223">
        <v>58</v>
      </c>
      <c r="O223" t="s">
        <v>23</v>
      </c>
      <c r="P223">
        <v>5.3999999999999999E-2</v>
      </c>
    </row>
    <row r="224" spans="1:35" x14ac:dyDescent="0.25">
      <c r="A224" s="13">
        <v>223</v>
      </c>
      <c r="B224" s="15" t="s">
        <v>24</v>
      </c>
      <c r="C224" t="s">
        <v>508</v>
      </c>
      <c r="D224" s="18" t="s">
        <v>424</v>
      </c>
      <c r="E224" s="18" t="s">
        <v>425</v>
      </c>
      <c r="G224" s="17">
        <v>2008</v>
      </c>
      <c r="H224" s="16" t="s">
        <v>245</v>
      </c>
      <c r="I224" s="14">
        <v>39579</v>
      </c>
      <c r="J224" t="s">
        <v>513</v>
      </c>
      <c r="K224">
        <v>1007</v>
      </c>
      <c r="L224">
        <v>132</v>
      </c>
      <c r="M224">
        <v>125</v>
      </c>
      <c r="N224">
        <v>7</v>
      </c>
      <c r="O224" t="s">
        <v>25</v>
      </c>
      <c r="P224">
        <v>5.0999999999999997E-2</v>
      </c>
      <c r="AA224">
        <v>36.265999999999998</v>
      </c>
      <c r="AB224">
        <v>8.6639999999999997</v>
      </c>
      <c r="AC224">
        <v>20</v>
      </c>
      <c r="AD224">
        <v>150</v>
      </c>
      <c r="AE224">
        <f>AB224*AC224*AD224</f>
        <v>25992</v>
      </c>
      <c r="AF224">
        <f>AE224/P224</f>
        <v>509647.05882352946</v>
      </c>
      <c r="AG224">
        <f t="shared" si="11"/>
        <v>509.64705882352945</v>
      </c>
      <c r="AH224" s="14">
        <v>43668</v>
      </c>
      <c r="AI224" s="14"/>
    </row>
    <row r="225" spans="1:35" x14ac:dyDescent="0.25">
      <c r="A225">
        <v>224</v>
      </c>
      <c r="B225" s="15" t="s">
        <v>26</v>
      </c>
      <c r="C225" t="s">
        <v>499</v>
      </c>
      <c r="D225" s="18" t="s">
        <v>392</v>
      </c>
      <c r="E225" s="18" t="s">
        <v>393</v>
      </c>
      <c r="G225" s="17">
        <v>2008</v>
      </c>
      <c r="H225" s="16" t="s">
        <v>246</v>
      </c>
      <c r="I225" s="14">
        <v>39580</v>
      </c>
      <c r="J225" t="s">
        <v>515</v>
      </c>
      <c r="K225">
        <v>910</v>
      </c>
      <c r="L225">
        <v>133</v>
      </c>
      <c r="M225">
        <v>80</v>
      </c>
      <c r="N225">
        <v>53</v>
      </c>
      <c r="O225" t="s">
        <v>23</v>
      </c>
      <c r="P225">
        <v>0.05</v>
      </c>
    </row>
    <row r="226" spans="1:35" x14ac:dyDescent="0.25">
      <c r="A226">
        <v>225</v>
      </c>
      <c r="B226" s="15" t="s">
        <v>26</v>
      </c>
      <c r="C226" t="s">
        <v>473</v>
      </c>
      <c r="D226" s="18" t="s">
        <v>416</v>
      </c>
      <c r="E226" s="18" t="s">
        <v>417</v>
      </c>
      <c r="G226" s="17">
        <v>2008</v>
      </c>
      <c r="H226" s="16" t="s">
        <v>247</v>
      </c>
      <c r="I226" s="14">
        <v>39579</v>
      </c>
      <c r="J226" t="s">
        <v>515</v>
      </c>
      <c r="K226">
        <v>1050</v>
      </c>
      <c r="L226">
        <v>132</v>
      </c>
      <c r="M226">
        <v>94</v>
      </c>
      <c r="N226">
        <v>38</v>
      </c>
      <c r="O226" t="s">
        <v>23</v>
      </c>
      <c r="P226">
        <v>5.0999999999999997E-2</v>
      </c>
    </row>
    <row r="227" spans="1:35" x14ac:dyDescent="0.25">
      <c r="A227">
        <v>226</v>
      </c>
      <c r="B227" s="15" t="s">
        <v>24</v>
      </c>
      <c r="C227" t="s">
        <v>488</v>
      </c>
      <c r="D227" s="18" t="s">
        <v>368</v>
      </c>
      <c r="E227" s="18" t="s">
        <v>369</v>
      </c>
      <c r="G227" s="17">
        <v>2008</v>
      </c>
      <c r="H227" s="16" t="s">
        <v>248</v>
      </c>
      <c r="I227" s="14">
        <v>39576</v>
      </c>
      <c r="J227" t="s">
        <v>515</v>
      </c>
      <c r="K227">
        <v>1015</v>
      </c>
      <c r="L227">
        <v>129</v>
      </c>
      <c r="M227">
        <v>53.5</v>
      </c>
      <c r="N227">
        <v>75.5</v>
      </c>
      <c r="O227" t="s">
        <v>25</v>
      </c>
      <c r="P227">
        <v>5.0999999999999997E-2</v>
      </c>
    </row>
    <row r="228" spans="1:35" x14ac:dyDescent="0.25">
      <c r="A228">
        <v>227</v>
      </c>
      <c r="B228" s="15" t="s">
        <v>26</v>
      </c>
      <c r="C228" t="s">
        <v>509</v>
      </c>
      <c r="D228" s="18" t="s">
        <v>429</v>
      </c>
      <c r="E228" s="18" t="s">
        <v>430</v>
      </c>
      <c r="G228" s="17">
        <v>2008</v>
      </c>
      <c r="H228" s="18" t="s">
        <v>249</v>
      </c>
      <c r="I228" s="14">
        <v>39579</v>
      </c>
      <c r="J228" t="s">
        <v>515</v>
      </c>
      <c r="L228">
        <v>132</v>
      </c>
      <c r="M228">
        <v>92</v>
      </c>
      <c r="N228">
        <v>40</v>
      </c>
      <c r="O228" t="s">
        <v>23</v>
      </c>
      <c r="P228">
        <v>5.2999999999999999E-2</v>
      </c>
    </row>
    <row r="229" spans="1:35" x14ac:dyDescent="0.25">
      <c r="A229">
        <v>228</v>
      </c>
      <c r="B229" s="15" t="s">
        <v>22</v>
      </c>
      <c r="C229" t="s">
        <v>447</v>
      </c>
      <c r="D229" s="18" t="s">
        <v>324</v>
      </c>
      <c r="E229" s="18" t="s">
        <v>325</v>
      </c>
      <c r="G229" s="17">
        <v>2008</v>
      </c>
      <c r="H229" s="16" t="s">
        <v>250</v>
      </c>
      <c r="I229" s="14">
        <v>39574</v>
      </c>
      <c r="J229" t="s">
        <v>515</v>
      </c>
      <c r="K229">
        <v>1123</v>
      </c>
      <c r="L229">
        <v>127</v>
      </c>
      <c r="M229">
        <v>65</v>
      </c>
      <c r="N229">
        <v>62</v>
      </c>
      <c r="O229" t="s">
        <v>23</v>
      </c>
      <c r="P229">
        <v>5.7000000000000002E-2</v>
      </c>
    </row>
    <row r="230" spans="1:35" x14ac:dyDescent="0.25">
      <c r="A230" s="13">
        <v>229</v>
      </c>
      <c r="B230" s="15" t="s">
        <v>26</v>
      </c>
      <c r="C230" t="s">
        <v>470</v>
      </c>
      <c r="D230" s="18" t="s">
        <v>342</v>
      </c>
      <c r="E230" s="18" t="s">
        <v>343</v>
      </c>
      <c r="G230" s="17">
        <v>2008</v>
      </c>
      <c r="H230" s="16" t="s">
        <v>251</v>
      </c>
      <c r="I230" s="14">
        <v>39581</v>
      </c>
      <c r="J230" t="s">
        <v>515</v>
      </c>
      <c r="K230">
        <v>933</v>
      </c>
      <c r="L230">
        <v>134</v>
      </c>
      <c r="M230">
        <v>64</v>
      </c>
      <c r="N230">
        <v>70</v>
      </c>
      <c r="O230" t="s">
        <v>23</v>
      </c>
      <c r="P230">
        <v>5.2999999999999999E-2</v>
      </c>
      <c r="AA230">
        <v>29.681000000000001</v>
      </c>
      <c r="AB230">
        <v>8.8439999999999994</v>
      </c>
      <c r="AC230">
        <v>20</v>
      </c>
      <c r="AD230">
        <v>50</v>
      </c>
      <c r="AE230">
        <f>AB230*AC230*AD230</f>
        <v>8844</v>
      </c>
      <c r="AF230">
        <f>AE230/P230</f>
        <v>166867.9245283019</v>
      </c>
      <c r="AG230">
        <f t="shared" si="11"/>
        <v>166.8679245283019</v>
      </c>
      <c r="AH230" s="14">
        <v>43668</v>
      </c>
      <c r="AI230" s="14"/>
    </row>
    <row r="231" spans="1:35" x14ac:dyDescent="0.25">
      <c r="A231">
        <v>230</v>
      </c>
      <c r="B231" s="15" t="s">
        <v>26</v>
      </c>
      <c r="C231" t="s">
        <v>507</v>
      </c>
      <c r="D231" s="18" t="s">
        <v>420</v>
      </c>
      <c r="E231" s="18" t="s">
        <v>421</v>
      </c>
      <c r="G231" s="17">
        <v>2008</v>
      </c>
      <c r="H231" s="16" t="s">
        <v>252</v>
      </c>
      <c r="I231" s="14">
        <v>39579</v>
      </c>
      <c r="J231" t="s">
        <v>515</v>
      </c>
      <c r="L231">
        <v>132</v>
      </c>
      <c r="M231">
        <v>86</v>
      </c>
      <c r="N231">
        <v>46</v>
      </c>
      <c r="O231" t="s">
        <v>23</v>
      </c>
      <c r="P231">
        <v>5.3999999999999999E-2</v>
      </c>
    </row>
    <row r="232" spans="1:35" x14ac:dyDescent="0.25">
      <c r="A232">
        <v>231</v>
      </c>
      <c r="B232" s="15" t="s">
        <v>26</v>
      </c>
      <c r="C232" t="s">
        <v>507</v>
      </c>
      <c r="D232" s="18" t="s">
        <v>420</v>
      </c>
      <c r="E232" s="18" t="s">
        <v>421</v>
      </c>
      <c r="G232" s="17">
        <v>2008</v>
      </c>
      <c r="H232" s="20" t="s">
        <v>253</v>
      </c>
      <c r="I232" s="14">
        <v>39592</v>
      </c>
      <c r="J232" t="s">
        <v>515</v>
      </c>
      <c r="K232">
        <v>1029</v>
      </c>
      <c r="L232">
        <v>145</v>
      </c>
      <c r="M232">
        <v>86</v>
      </c>
      <c r="N232">
        <v>59</v>
      </c>
      <c r="O232" t="s">
        <v>23</v>
      </c>
      <c r="P232">
        <v>5.1999999999999998E-2</v>
      </c>
    </row>
    <row r="233" spans="1:35" x14ac:dyDescent="0.25">
      <c r="A233">
        <v>232</v>
      </c>
      <c r="B233" s="15" t="s">
        <v>24</v>
      </c>
      <c r="C233" t="s">
        <v>511</v>
      </c>
      <c r="D233" s="18" t="s">
        <v>433</v>
      </c>
      <c r="E233" s="18" t="s">
        <v>434</v>
      </c>
      <c r="G233" s="17">
        <v>2008</v>
      </c>
      <c r="H233" s="16" t="s">
        <v>254</v>
      </c>
      <c r="I233" s="14">
        <v>39580</v>
      </c>
      <c r="J233" t="s">
        <v>515</v>
      </c>
      <c r="K233">
        <v>1126</v>
      </c>
      <c r="L233">
        <v>133</v>
      </c>
      <c r="M233">
        <v>58</v>
      </c>
      <c r="N233">
        <v>75</v>
      </c>
      <c r="O233" t="s">
        <v>25</v>
      </c>
      <c r="P233">
        <v>5.3999999999999999E-2</v>
      </c>
    </row>
    <row r="234" spans="1:35" x14ac:dyDescent="0.25">
      <c r="A234">
        <v>233</v>
      </c>
      <c r="B234" s="15" t="s">
        <v>51</v>
      </c>
      <c r="C234" t="s">
        <v>471</v>
      </c>
      <c r="D234" s="18" t="s">
        <v>340</v>
      </c>
      <c r="E234" s="18" t="s">
        <v>341</v>
      </c>
      <c r="G234" s="17">
        <v>2008</v>
      </c>
      <c r="H234" s="16" t="s">
        <v>255</v>
      </c>
      <c r="I234" s="14">
        <v>39574</v>
      </c>
      <c r="J234" t="s">
        <v>515</v>
      </c>
      <c r="K234">
        <v>1130</v>
      </c>
      <c r="L234">
        <v>127</v>
      </c>
      <c r="M234">
        <v>58</v>
      </c>
      <c r="N234">
        <v>69</v>
      </c>
      <c r="O234" t="s">
        <v>25</v>
      </c>
      <c r="P234">
        <v>5.3999999999999999E-2</v>
      </c>
    </row>
    <row r="235" spans="1:35" x14ac:dyDescent="0.25">
      <c r="A235" s="13">
        <v>234</v>
      </c>
      <c r="B235" s="15" t="s">
        <v>51</v>
      </c>
      <c r="C235" t="s">
        <v>461</v>
      </c>
      <c r="D235" s="18" t="s">
        <v>352</v>
      </c>
      <c r="E235" s="18" t="s">
        <v>353</v>
      </c>
      <c r="G235" s="17">
        <v>2008</v>
      </c>
      <c r="H235" s="16" t="s">
        <v>256</v>
      </c>
      <c r="I235" s="14">
        <v>39594</v>
      </c>
      <c r="J235" t="s">
        <v>515</v>
      </c>
      <c r="K235">
        <v>1020</v>
      </c>
      <c r="L235">
        <v>147</v>
      </c>
      <c r="M235">
        <v>109</v>
      </c>
      <c r="N235">
        <v>38</v>
      </c>
      <c r="O235" t="s">
        <v>25</v>
      </c>
      <c r="P235">
        <v>5.8000000000000003E-2</v>
      </c>
      <c r="AA235">
        <v>2.3170000000000002</v>
      </c>
      <c r="AB235">
        <v>72.741</v>
      </c>
      <c r="AC235">
        <v>20</v>
      </c>
      <c r="AD235">
        <v>50</v>
      </c>
      <c r="AE235">
        <f>AB235*AC235*AD235</f>
        <v>72741</v>
      </c>
      <c r="AF235">
        <f>AE235/P235</f>
        <v>1254155.1724137929</v>
      </c>
      <c r="AG235">
        <f t="shared" si="11"/>
        <v>1254.155172413793</v>
      </c>
      <c r="AH235" s="14">
        <v>43668</v>
      </c>
      <c r="AI235" s="14"/>
    </row>
    <row r="236" spans="1:35" x14ac:dyDescent="0.25">
      <c r="A236">
        <v>235</v>
      </c>
      <c r="B236" s="15" t="s">
        <v>26</v>
      </c>
      <c r="C236" t="s">
        <v>495</v>
      </c>
      <c r="D236" s="18" t="s">
        <v>412</v>
      </c>
      <c r="E236" s="18" t="s">
        <v>413</v>
      </c>
      <c r="G236" s="17">
        <v>2008</v>
      </c>
      <c r="H236" s="16" t="s">
        <v>257</v>
      </c>
      <c r="I236" s="14">
        <v>39586</v>
      </c>
      <c r="J236" t="s">
        <v>515</v>
      </c>
      <c r="K236">
        <v>904</v>
      </c>
      <c r="L236">
        <v>139</v>
      </c>
      <c r="M236">
        <v>79</v>
      </c>
      <c r="N236">
        <v>60</v>
      </c>
      <c r="O236" t="s">
        <v>23</v>
      </c>
      <c r="P236">
        <v>5.8000000000000003E-2</v>
      </c>
    </row>
    <row r="237" spans="1:35" x14ac:dyDescent="0.25">
      <c r="A237">
        <v>236</v>
      </c>
      <c r="B237" s="15" t="s">
        <v>24</v>
      </c>
      <c r="C237" t="s">
        <v>494</v>
      </c>
      <c r="D237" s="18" t="s">
        <v>406</v>
      </c>
      <c r="E237" s="18" t="s">
        <v>407</v>
      </c>
      <c r="G237" s="17">
        <v>2008</v>
      </c>
      <c r="H237" s="16" t="s">
        <v>258</v>
      </c>
      <c r="I237" s="14">
        <v>39599</v>
      </c>
      <c r="J237" t="s">
        <v>515</v>
      </c>
      <c r="K237">
        <v>1038</v>
      </c>
      <c r="L237">
        <v>152</v>
      </c>
      <c r="M237">
        <v>91</v>
      </c>
      <c r="N237">
        <v>61</v>
      </c>
      <c r="O237" t="s">
        <v>25</v>
      </c>
      <c r="P237">
        <v>5.5E-2</v>
      </c>
    </row>
    <row r="238" spans="1:35" x14ac:dyDescent="0.25">
      <c r="A238">
        <v>237</v>
      </c>
      <c r="B238" s="15" t="s">
        <v>24</v>
      </c>
      <c r="C238" t="s">
        <v>480</v>
      </c>
      <c r="D238" s="18" t="s">
        <v>364</v>
      </c>
      <c r="E238" s="18" t="s">
        <v>365</v>
      </c>
      <c r="G238" s="17">
        <v>2008</v>
      </c>
      <c r="H238" s="16" t="s">
        <v>259</v>
      </c>
      <c r="I238" s="14">
        <v>39593</v>
      </c>
      <c r="J238" t="s">
        <v>515</v>
      </c>
      <c r="K238">
        <v>821</v>
      </c>
      <c r="L238">
        <v>146</v>
      </c>
      <c r="M238">
        <v>71</v>
      </c>
      <c r="N238">
        <v>75</v>
      </c>
      <c r="O238" t="s">
        <v>25</v>
      </c>
      <c r="P238">
        <v>5.6000000000000001E-2</v>
      </c>
    </row>
    <row r="239" spans="1:35" x14ac:dyDescent="0.25">
      <c r="A239">
        <v>238</v>
      </c>
      <c r="B239" s="15" t="s">
        <v>24</v>
      </c>
      <c r="C239" t="s">
        <v>512</v>
      </c>
      <c r="D239" s="18" t="s">
        <v>435</v>
      </c>
      <c r="E239" s="18" t="s">
        <v>436</v>
      </c>
      <c r="G239" s="17">
        <v>2008</v>
      </c>
      <c r="H239" s="16" t="s">
        <v>260</v>
      </c>
      <c r="I239" s="14">
        <v>39601</v>
      </c>
      <c r="J239" t="s">
        <v>515</v>
      </c>
      <c r="K239">
        <v>1208</v>
      </c>
      <c r="L239">
        <v>154</v>
      </c>
      <c r="M239">
        <v>106</v>
      </c>
      <c r="N239">
        <v>48</v>
      </c>
      <c r="O239" t="s">
        <v>25</v>
      </c>
      <c r="P239">
        <v>0.05</v>
      </c>
    </row>
    <row r="240" spans="1:35" x14ac:dyDescent="0.25">
      <c r="A240">
        <v>239</v>
      </c>
      <c r="B240" s="15" t="s">
        <v>24</v>
      </c>
      <c r="C240" t="s">
        <v>445</v>
      </c>
      <c r="D240" s="18" t="s">
        <v>320</v>
      </c>
      <c r="E240" s="18" t="s">
        <v>321</v>
      </c>
      <c r="G240" s="17">
        <v>2008</v>
      </c>
      <c r="H240" s="16" t="s">
        <v>261</v>
      </c>
      <c r="I240" s="14">
        <v>39616</v>
      </c>
      <c r="J240" t="s">
        <v>515</v>
      </c>
      <c r="K240">
        <v>1115</v>
      </c>
      <c r="L240">
        <v>169</v>
      </c>
      <c r="M240">
        <v>102</v>
      </c>
      <c r="N240">
        <v>67</v>
      </c>
      <c r="O240" t="s">
        <v>25</v>
      </c>
      <c r="P240">
        <v>5.6000000000000001E-2</v>
      </c>
    </row>
    <row r="241" spans="1:35" x14ac:dyDescent="0.25">
      <c r="A241">
        <v>240</v>
      </c>
      <c r="B241" s="15" t="s">
        <v>24</v>
      </c>
      <c r="C241" t="s">
        <v>512</v>
      </c>
      <c r="D241" s="18" t="s">
        <v>435</v>
      </c>
      <c r="E241" s="18" t="s">
        <v>436</v>
      </c>
      <c r="G241" s="17">
        <v>2008</v>
      </c>
      <c r="H241" s="16" t="s">
        <v>262</v>
      </c>
      <c r="I241" s="14">
        <v>39615</v>
      </c>
      <c r="J241" t="s">
        <v>515</v>
      </c>
      <c r="K241">
        <v>1135</v>
      </c>
      <c r="L241">
        <v>168</v>
      </c>
      <c r="M241">
        <v>106</v>
      </c>
      <c r="N241">
        <v>62</v>
      </c>
      <c r="O241" t="s">
        <v>25</v>
      </c>
      <c r="P241">
        <v>5.1999999999999998E-2</v>
      </c>
    </row>
    <row r="242" spans="1:35" x14ac:dyDescent="0.25">
      <c r="A242" s="13">
        <v>241</v>
      </c>
      <c r="B242" s="15" t="s">
        <v>24</v>
      </c>
      <c r="C242" t="s">
        <v>508</v>
      </c>
      <c r="D242" s="18" t="s">
        <v>424</v>
      </c>
      <c r="E242" s="18" t="s">
        <v>425</v>
      </c>
      <c r="G242" s="17">
        <v>2008</v>
      </c>
      <c r="H242" s="16" t="s">
        <v>263</v>
      </c>
      <c r="I242" s="14">
        <v>39615</v>
      </c>
      <c r="J242" t="s">
        <v>515</v>
      </c>
      <c r="K242">
        <v>2130</v>
      </c>
      <c r="L242">
        <v>168</v>
      </c>
      <c r="M242">
        <v>125</v>
      </c>
      <c r="N242">
        <v>43</v>
      </c>
      <c r="O242" t="s">
        <v>25</v>
      </c>
      <c r="P242">
        <v>5.0999999999999997E-2</v>
      </c>
      <c r="AA242">
        <v>22.257000000000001</v>
      </c>
      <c r="AB242">
        <v>11.648</v>
      </c>
      <c r="AC242">
        <v>20</v>
      </c>
      <c r="AD242">
        <v>50</v>
      </c>
      <c r="AE242">
        <f t="shared" ref="AE242:AE243" si="12">AB242*AC242*AD242</f>
        <v>11647.999999999998</v>
      </c>
      <c r="AF242">
        <f>AE242/P242</f>
        <v>228392.15686274509</v>
      </c>
      <c r="AG242">
        <f t="shared" si="11"/>
        <v>228.39215686274508</v>
      </c>
      <c r="AH242" s="14">
        <v>43668</v>
      </c>
      <c r="AI242" s="14"/>
    </row>
    <row r="243" spans="1:35" x14ac:dyDescent="0.25">
      <c r="A243" s="13">
        <v>242</v>
      </c>
      <c r="B243" s="15" t="s">
        <v>51</v>
      </c>
      <c r="C243" t="s">
        <v>461</v>
      </c>
      <c r="D243" s="18" t="s">
        <v>352</v>
      </c>
      <c r="E243" s="18" t="s">
        <v>353</v>
      </c>
      <c r="G243" s="17">
        <v>2008</v>
      </c>
      <c r="H243" s="16" t="s">
        <v>264</v>
      </c>
      <c r="I243" s="14">
        <v>39612</v>
      </c>
      <c r="J243" t="s">
        <v>515</v>
      </c>
      <c r="K243">
        <v>1050</v>
      </c>
      <c r="L243">
        <v>165</v>
      </c>
      <c r="M243">
        <v>109</v>
      </c>
      <c r="N243">
        <v>56</v>
      </c>
      <c r="O243" t="s">
        <v>25</v>
      </c>
      <c r="P243">
        <v>5.2999999999999999E-2</v>
      </c>
      <c r="AA243">
        <v>20.523</v>
      </c>
      <c r="AB243">
        <v>12.534000000000001</v>
      </c>
      <c r="AC243">
        <v>20</v>
      </c>
      <c r="AD243">
        <v>50</v>
      </c>
      <c r="AE243">
        <f t="shared" si="12"/>
        <v>12534</v>
      </c>
      <c r="AF243">
        <f>AE243/P243</f>
        <v>236490.56603773584</v>
      </c>
      <c r="AG243">
        <f t="shared" si="11"/>
        <v>236.49056603773585</v>
      </c>
      <c r="AH243" s="14">
        <v>43668</v>
      </c>
      <c r="AI243" s="14"/>
    </row>
    <row r="244" spans="1:35" x14ac:dyDescent="0.25">
      <c r="A244">
        <v>243</v>
      </c>
      <c r="B244" s="15" t="s">
        <v>26</v>
      </c>
      <c r="C244" t="s">
        <v>473</v>
      </c>
      <c r="D244" s="18" t="s">
        <v>416</v>
      </c>
      <c r="E244" s="18" t="s">
        <v>417</v>
      </c>
      <c r="G244" s="17">
        <v>2008</v>
      </c>
      <c r="H244" s="16" t="s">
        <v>265</v>
      </c>
      <c r="I244" s="14">
        <v>39614</v>
      </c>
      <c r="J244" t="s">
        <v>515</v>
      </c>
      <c r="K244">
        <v>1806</v>
      </c>
      <c r="L244">
        <v>167</v>
      </c>
      <c r="M244">
        <v>94</v>
      </c>
      <c r="N244">
        <v>73</v>
      </c>
      <c r="O244" t="s">
        <v>23</v>
      </c>
      <c r="P244">
        <v>5.1999999999999998E-2</v>
      </c>
    </row>
    <row r="245" spans="1:35" x14ac:dyDescent="0.25">
      <c r="A245">
        <v>244</v>
      </c>
      <c r="B245" s="15" t="s">
        <v>22</v>
      </c>
      <c r="C245" t="s">
        <v>506</v>
      </c>
      <c r="D245" s="18" t="s">
        <v>418</v>
      </c>
      <c r="E245" s="18" t="s">
        <v>419</v>
      </c>
      <c r="G245" s="17">
        <v>2008</v>
      </c>
      <c r="H245" s="16" t="s">
        <v>266</v>
      </c>
      <c r="I245" s="14">
        <v>39612</v>
      </c>
      <c r="K245">
        <v>1111</v>
      </c>
      <c r="L245">
        <v>165</v>
      </c>
      <c r="O245" t="s">
        <v>25</v>
      </c>
      <c r="P245">
        <v>0.05</v>
      </c>
    </row>
    <row r="246" spans="1:35" x14ac:dyDescent="0.25">
      <c r="A246">
        <v>245</v>
      </c>
      <c r="B246" s="15" t="s">
        <v>22</v>
      </c>
      <c r="C246" t="s">
        <v>451</v>
      </c>
      <c r="D246" s="18" t="s">
        <v>348</v>
      </c>
      <c r="E246" s="18" t="s">
        <v>349</v>
      </c>
      <c r="G246" s="17">
        <v>2008</v>
      </c>
      <c r="H246" s="16" t="s">
        <v>267</v>
      </c>
      <c r="I246" s="14">
        <v>39592</v>
      </c>
      <c r="J246" t="s">
        <v>515</v>
      </c>
      <c r="K246">
        <v>849</v>
      </c>
      <c r="L246">
        <v>145</v>
      </c>
      <c r="M246">
        <v>71</v>
      </c>
      <c r="N246">
        <v>74</v>
      </c>
      <c r="O246" t="s">
        <v>23</v>
      </c>
      <c r="P246">
        <v>5.1999999999999998E-2</v>
      </c>
    </row>
    <row r="247" spans="1:35" x14ac:dyDescent="0.25">
      <c r="A247">
        <v>246</v>
      </c>
      <c r="B247" s="15" t="s">
        <v>26</v>
      </c>
      <c r="C247" t="s">
        <v>509</v>
      </c>
      <c r="D247" s="18" t="s">
        <v>429</v>
      </c>
      <c r="E247" s="18" t="s">
        <v>430</v>
      </c>
      <c r="G247" s="17">
        <v>2008</v>
      </c>
      <c r="H247" s="16" t="s">
        <v>268</v>
      </c>
      <c r="I247" s="14">
        <v>39602</v>
      </c>
      <c r="J247" t="s">
        <v>515</v>
      </c>
      <c r="K247">
        <v>920</v>
      </c>
      <c r="L247">
        <v>155</v>
      </c>
      <c r="M247">
        <v>92</v>
      </c>
      <c r="N247">
        <v>63</v>
      </c>
      <c r="O247" t="s">
        <v>23</v>
      </c>
      <c r="P247">
        <v>5.1999999999999998E-2</v>
      </c>
    </row>
    <row r="248" spans="1:35" x14ac:dyDescent="0.25">
      <c r="A248">
        <v>247</v>
      </c>
      <c r="B248" s="15" t="s">
        <v>24</v>
      </c>
      <c r="C248" t="s">
        <v>512</v>
      </c>
      <c r="D248" s="18" t="s">
        <v>435</v>
      </c>
      <c r="E248" s="18" t="s">
        <v>436</v>
      </c>
      <c r="G248" s="17">
        <v>2008</v>
      </c>
      <c r="H248" s="16" t="s">
        <v>269</v>
      </c>
      <c r="I248" s="14">
        <v>39589</v>
      </c>
      <c r="J248" t="s">
        <v>515</v>
      </c>
      <c r="K248">
        <v>1239</v>
      </c>
      <c r="L248">
        <v>142</v>
      </c>
      <c r="M248">
        <v>106</v>
      </c>
      <c r="N248">
        <v>36</v>
      </c>
      <c r="O248" t="s">
        <v>25</v>
      </c>
      <c r="P248">
        <v>5.3999999999999999E-2</v>
      </c>
    </row>
    <row r="249" spans="1:35" x14ac:dyDescent="0.25">
      <c r="A249">
        <v>248</v>
      </c>
      <c r="B249" s="15" t="s">
        <v>22</v>
      </c>
      <c r="C249" t="s">
        <v>506</v>
      </c>
      <c r="D249" s="18" t="s">
        <v>418</v>
      </c>
      <c r="E249" s="18" t="s">
        <v>419</v>
      </c>
      <c r="G249" s="17">
        <v>2008</v>
      </c>
      <c r="H249" s="16" t="s">
        <v>270</v>
      </c>
      <c r="I249" s="14">
        <v>39602</v>
      </c>
      <c r="J249" t="s">
        <v>513</v>
      </c>
      <c r="K249">
        <v>1044</v>
      </c>
      <c r="L249">
        <v>155</v>
      </c>
      <c r="M249">
        <v>125</v>
      </c>
      <c r="N249">
        <v>30</v>
      </c>
      <c r="O249" t="s">
        <v>23</v>
      </c>
      <c r="P249">
        <v>5.3999999999999999E-2</v>
      </c>
    </row>
    <row r="250" spans="1:35" x14ac:dyDescent="0.25">
      <c r="A250">
        <v>249</v>
      </c>
      <c r="B250" s="15" t="s">
        <v>26</v>
      </c>
      <c r="C250" t="s">
        <v>473</v>
      </c>
      <c r="D250" s="18" t="s">
        <v>416</v>
      </c>
      <c r="E250" s="18" t="s">
        <v>417</v>
      </c>
      <c r="G250" s="17">
        <v>2008</v>
      </c>
      <c r="H250" s="16" t="s">
        <v>271</v>
      </c>
      <c r="I250" s="14">
        <v>39600</v>
      </c>
      <c r="J250" t="s">
        <v>515</v>
      </c>
      <c r="K250">
        <v>935</v>
      </c>
      <c r="L250">
        <v>153</v>
      </c>
      <c r="M250">
        <v>94</v>
      </c>
      <c r="N250">
        <v>59</v>
      </c>
      <c r="O250" t="s">
        <v>23</v>
      </c>
      <c r="P250">
        <v>5.7000000000000002E-2</v>
      </c>
    </row>
    <row r="251" spans="1:35" x14ac:dyDescent="0.25">
      <c r="A251">
        <v>250</v>
      </c>
      <c r="B251" s="15" t="s">
        <v>26</v>
      </c>
      <c r="C251" t="s">
        <v>507</v>
      </c>
      <c r="D251" s="18" t="s">
        <v>420</v>
      </c>
      <c r="E251" s="18" t="s">
        <v>421</v>
      </c>
      <c r="G251" s="17">
        <v>2008</v>
      </c>
      <c r="H251" s="16" t="s">
        <v>272</v>
      </c>
      <c r="I251" s="14">
        <v>39605</v>
      </c>
      <c r="J251" t="s">
        <v>515</v>
      </c>
      <c r="K251">
        <v>826</v>
      </c>
      <c r="L251">
        <v>158</v>
      </c>
      <c r="M251">
        <v>86</v>
      </c>
      <c r="N251">
        <v>72</v>
      </c>
      <c r="O251" t="s">
        <v>23</v>
      </c>
      <c r="P251">
        <v>5.1999999999999998E-2</v>
      </c>
    </row>
    <row r="252" spans="1:35" x14ac:dyDescent="0.25">
      <c r="A252">
        <v>251</v>
      </c>
      <c r="B252" s="15" t="s">
        <v>26</v>
      </c>
      <c r="C252" t="s">
        <v>460</v>
      </c>
      <c r="D252" s="18" t="s">
        <v>292</v>
      </c>
      <c r="E252" s="18" t="s">
        <v>293</v>
      </c>
      <c r="G252" s="17">
        <v>2008</v>
      </c>
      <c r="H252" s="16" t="s">
        <v>273</v>
      </c>
      <c r="I252" s="14">
        <v>39590</v>
      </c>
      <c r="J252" t="s">
        <v>515</v>
      </c>
      <c r="K252">
        <v>949</v>
      </c>
      <c r="L252">
        <v>143</v>
      </c>
      <c r="M252">
        <v>83</v>
      </c>
      <c r="N252">
        <v>60</v>
      </c>
      <c r="O252" t="s">
        <v>23</v>
      </c>
      <c r="P252">
        <v>0.06</v>
      </c>
    </row>
    <row r="253" spans="1:35" x14ac:dyDescent="0.25">
      <c r="A253">
        <v>252</v>
      </c>
      <c r="B253" s="15" t="s">
        <v>26</v>
      </c>
      <c r="C253" t="s">
        <v>492</v>
      </c>
      <c r="D253" s="18" t="s">
        <v>396</v>
      </c>
      <c r="E253" s="18" t="s">
        <v>397</v>
      </c>
      <c r="G253" s="17">
        <v>2008</v>
      </c>
      <c r="H253" s="16" t="s">
        <v>274</v>
      </c>
      <c r="I253" s="14">
        <v>39594</v>
      </c>
      <c r="J253" t="s">
        <v>515</v>
      </c>
      <c r="K253">
        <v>2046</v>
      </c>
      <c r="L253">
        <v>147</v>
      </c>
      <c r="M253">
        <v>76</v>
      </c>
      <c r="N253">
        <v>71</v>
      </c>
      <c r="O253" t="s">
        <v>23</v>
      </c>
      <c r="P253">
        <v>5.5E-2</v>
      </c>
    </row>
    <row r="254" spans="1:35" x14ac:dyDescent="0.25">
      <c r="A254" s="13">
        <v>253</v>
      </c>
      <c r="B254" s="15" t="s">
        <v>24</v>
      </c>
      <c r="C254" t="s">
        <v>508</v>
      </c>
      <c r="D254" s="18" t="s">
        <v>424</v>
      </c>
      <c r="E254" s="18" t="s">
        <v>425</v>
      </c>
      <c r="G254" s="17">
        <v>2008</v>
      </c>
      <c r="H254" s="16" t="s">
        <v>275</v>
      </c>
      <c r="I254" s="14">
        <v>39593</v>
      </c>
      <c r="J254" t="s">
        <v>513</v>
      </c>
      <c r="K254">
        <v>942</v>
      </c>
      <c r="L254">
        <v>146</v>
      </c>
      <c r="M254">
        <v>125</v>
      </c>
      <c r="N254">
        <v>21</v>
      </c>
      <c r="O254" t="s">
        <v>25</v>
      </c>
      <c r="P254">
        <v>5.3999999999999999E-2</v>
      </c>
      <c r="AA254">
        <v>38.625</v>
      </c>
      <c r="AB254">
        <v>8.0950000000000006</v>
      </c>
      <c r="AC254">
        <v>20</v>
      </c>
      <c r="AD254">
        <v>150</v>
      </c>
      <c r="AE254">
        <f>AB254*AC254*AD254</f>
        <v>24285</v>
      </c>
      <c r="AF254">
        <f>AE254/P254</f>
        <v>449722.22222222225</v>
      </c>
      <c r="AG254">
        <f t="shared" si="11"/>
        <v>449.72222222222223</v>
      </c>
      <c r="AH254" s="14">
        <v>43668</v>
      </c>
      <c r="AI254" s="14"/>
    </row>
    <row r="255" spans="1:35" x14ac:dyDescent="0.25">
      <c r="A255">
        <v>254</v>
      </c>
      <c r="B255" s="15" t="s">
        <v>26</v>
      </c>
      <c r="C255" t="s">
        <v>505</v>
      </c>
      <c r="D255" s="18" t="s">
        <v>412</v>
      </c>
      <c r="E255" s="18" t="s">
        <v>413</v>
      </c>
      <c r="G255" s="17">
        <v>2008</v>
      </c>
      <c r="H255" s="16" t="s">
        <v>276</v>
      </c>
      <c r="I255" s="14">
        <v>39597</v>
      </c>
      <c r="J255" t="s">
        <v>515</v>
      </c>
      <c r="K255">
        <v>925</v>
      </c>
      <c r="L255">
        <v>150</v>
      </c>
      <c r="M255">
        <v>79</v>
      </c>
      <c r="N255">
        <v>71</v>
      </c>
      <c r="O255" t="s">
        <v>23</v>
      </c>
      <c r="P255">
        <v>5.3999999999999999E-2</v>
      </c>
    </row>
    <row r="256" spans="1:35" x14ac:dyDescent="0.25">
      <c r="A256" s="13">
        <v>255</v>
      </c>
      <c r="B256" s="15" t="s">
        <v>22</v>
      </c>
      <c r="C256" t="s">
        <v>448</v>
      </c>
      <c r="D256" s="18" t="s">
        <v>326</v>
      </c>
      <c r="E256" s="18" t="s">
        <v>327</v>
      </c>
      <c r="G256" s="17">
        <v>2008</v>
      </c>
      <c r="H256" s="16" t="s">
        <v>277</v>
      </c>
      <c r="I256" s="14">
        <v>39594</v>
      </c>
      <c r="J256" t="s">
        <v>515</v>
      </c>
      <c r="K256">
        <v>1003</v>
      </c>
      <c r="L256">
        <v>147</v>
      </c>
      <c r="M256">
        <v>76</v>
      </c>
      <c r="N256">
        <v>71</v>
      </c>
      <c r="O256" t="s">
        <v>23</v>
      </c>
      <c r="P256">
        <v>5.2999999999999999E-2</v>
      </c>
      <c r="AA256">
        <v>25.902000000000001</v>
      </c>
      <c r="AB256">
        <v>10.106999999999999</v>
      </c>
      <c r="AC256">
        <v>20</v>
      </c>
      <c r="AD256">
        <v>50</v>
      </c>
      <c r="AE256">
        <f>AB256*AC256*AD256</f>
        <v>10107</v>
      </c>
      <c r="AF256">
        <f>AE256/P256</f>
        <v>190698.11320754717</v>
      </c>
      <c r="AG256">
        <f t="shared" si="11"/>
        <v>190.69811320754718</v>
      </c>
      <c r="AH256" s="14">
        <v>43668</v>
      </c>
      <c r="AI256" s="14"/>
    </row>
    <row r="257" spans="1:16" x14ac:dyDescent="0.25">
      <c r="A257">
        <v>256</v>
      </c>
      <c r="B257" s="15" t="s">
        <v>22</v>
      </c>
      <c r="C257" t="s">
        <v>484</v>
      </c>
      <c r="D257" s="18" t="s">
        <v>380</v>
      </c>
      <c r="E257" s="18" t="s">
        <v>381</v>
      </c>
      <c r="G257" s="17">
        <v>2008</v>
      </c>
      <c r="H257" s="18" t="s">
        <v>278</v>
      </c>
      <c r="I257" s="14">
        <v>39609</v>
      </c>
      <c r="J257" t="s">
        <v>515</v>
      </c>
      <c r="K257">
        <v>1841</v>
      </c>
      <c r="L257">
        <v>162</v>
      </c>
      <c r="M257">
        <v>89</v>
      </c>
      <c r="N257">
        <v>73</v>
      </c>
      <c r="O257" t="s">
        <v>23</v>
      </c>
      <c r="P257">
        <v>5.3999999999999999E-2</v>
      </c>
    </row>
    <row r="258" spans="1:16" x14ac:dyDescent="0.25">
      <c r="A258">
        <v>257</v>
      </c>
      <c r="B258" s="15" t="s">
        <v>26</v>
      </c>
      <c r="C258" t="s">
        <v>473</v>
      </c>
      <c r="D258" s="18" t="s">
        <v>416</v>
      </c>
      <c r="E258" s="18" t="s">
        <v>417</v>
      </c>
      <c r="G258" s="17">
        <v>2008</v>
      </c>
      <c r="H258" s="18" t="s">
        <v>279</v>
      </c>
      <c r="I258" s="14">
        <v>39592</v>
      </c>
      <c r="J258" t="s">
        <v>515</v>
      </c>
      <c r="L258">
        <v>145</v>
      </c>
      <c r="M258">
        <v>94</v>
      </c>
      <c r="N258">
        <v>51</v>
      </c>
      <c r="O258" t="s">
        <v>23</v>
      </c>
      <c r="P258">
        <v>5.5E-2</v>
      </c>
    </row>
  </sheetData>
  <sortState xmlns:xlrd2="http://schemas.microsoft.com/office/spreadsheetml/2017/richdata2" ref="A2:P258">
    <sortCondition ref="A1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U258"/>
  <sheetViews>
    <sheetView topLeftCell="A23" zoomScale="70" zoomScaleNormal="70" workbookViewId="0">
      <pane ySplit="405" topLeftCell="A13" activePane="bottomLeft"/>
      <selection activeCell="A23" sqref="A23"/>
      <selection pane="bottomLeft" activeCell="T40" sqref="T40:AB45"/>
    </sheetView>
  </sheetViews>
  <sheetFormatPr defaultRowHeight="15" x14ac:dyDescent="0.25"/>
  <cols>
    <col min="1" max="1" width="12.42578125" bestFit="1" customWidth="1"/>
    <col min="2" max="2" width="5.28515625" bestFit="1" customWidth="1"/>
    <col min="3" max="3" width="13.140625" bestFit="1" customWidth="1"/>
    <col min="4" max="5" width="6.140625" bestFit="1" customWidth="1"/>
    <col min="6" max="6" width="4.140625" bestFit="1" customWidth="1"/>
    <col min="7" max="7" width="5" bestFit="1" customWidth="1"/>
    <col min="8" max="8" width="9" bestFit="1" customWidth="1"/>
    <col min="9" max="9" width="9.7109375" hidden="1" customWidth="1"/>
    <col min="10" max="10" width="12.7109375" hidden="1" customWidth="1"/>
    <col min="13" max="13" width="12.42578125" bestFit="1" customWidth="1"/>
    <col min="14" max="14" width="5.28515625" bestFit="1" customWidth="1"/>
    <col min="15" max="15" width="13.140625" bestFit="1" customWidth="1"/>
    <col min="16" max="16" width="9" bestFit="1" customWidth="1"/>
    <col min="17" max="17" width="9.7109375" bestFit="1" customWidth="1"/>
    <col min="18" max="18" width="9.5703125" bestFit="1" customWidth="1"/>
    <col min="19" max="19" width="12.7109375" bestFit="1" customWidth="1"/>
    <col min="20" max="20" width="14.28515625" style="27" bestFit="1" customWidth="1"/>
    <col min="21" max="21" width="12.42578125" bestFit="1" customWidth="1"/>
    <col min="22" max="22" width="5.28515625" bestFit="1" customWidth="1"/>
    <col min="23" max="23" width="13.140625" bestFit="1" customWidth="1"/>
    <col min="24" max="24" width="9" bestFit="1" customWidth="1"/>
    <col min="25" max="25" width="13" customWidth="1"/>
    <col min="26" max="26" width="9.5703125" bestFit="1" customWidth="1"/>
    <col min="27" max="27" width="12.7109375" hidden="1" customWidth="1"/>
    <col min="28" max="28" width="14.28515625" style="27" bestFit="1" customWidth="1"/>
    <col min="29" max="32" width="14.28515625" style="27" customWidth="1"/>
    <col min="33" max="36" width="9.140625" customWidth="1"/>
    <col min="42" max="42" width="9.7109375" bestFit="1" customWidth="1"/>
    <col min="43" max="43" width="13" customWidth="1"/>
  </cols>
  <sheetData>
    <row r="1" spans="1:47" x14ac:dyDescent="0.25">
      <c r="A1" s="1" t="s">
        <v>0</v>
      </c>
      <c r="B1" s="21" t="s">
        <v>282</v>
      </c>
      <c r="C1" s="1" t="s">
        <v>280</v>
      </c>
      <c r="D1" s="21" t="s">
        <v>288</v>
      </c>
      <c r="E1" s="21" t="s">
        <v>289</v>
      </c>
      <c r="F1" s="22" t="s">
        <v>15</v>
      </c>
      <c r="G1" s="21" t="s">
        <v>287</v>
      </c>
      <c r="H1" s="21" t="s">
        <v>16</v>
      </c>
      <c r="I1" s="22" t="s">
        <v>14</v>
      </c>
      <c r="J1" s="22" t="s">
        <v>441</v>
      </c>
      <c r="K1" t="s">
        <v>10</v>
      </c>
      <c r="M1" s="1" t="s">
        <v>0</v>
      </c>
      <c r="N1" s="21" t="s">
        <v>282</v>
      </c>
      <c r="O1" s="1" t="s">
        <v>280</v>
      </c>
      <c r="P1" s="21" t="s">
        <v>16</v>
      </c>
      <c r="Q1" s="22" t="s">
        <v>14</v>
      </c>
      <c r="R1" s="22" t="s">
        <v>20</v>
      </c>
      <c r="S1" s="22" t="s">
        <v>441</v>
      </c>
      <c r="T1" t="s">
        <v>10</v>
      </c>
      <c r="U1" s="1" t="s">
        <v>0</v>
      </c>
      <c r="V1" s="21" t="s">
        <v>282</v>
      </c>
      <c r="W1" s="1" t="s">
        <v>280</v>
      </c>
      <c r="X1" s="21" t="s">
        <v>16</v>
      </c>
      <c r="Y1" s="22" t="s">
        <v>14</v>
      </c>
      <c r="Z1" s="22" t="s">
        <v>20</v>
      </c>
      <c r="AA1" s="22" t="s">
        <v>441</v>
      </c>
      <c r="AB1" t="s">
        <v>10</v>
      </c>
      <c r="AC1"/>
      <c r="AD1" s="22" t="s">
        <v>441</v>
      </c>
      <c r="AE1" t="s">
        <v>442</v>
      </c>
      <c r="AF1" t="s">
        <v>448</v>
      </c>
      <c r="AG1" t="s">
        <v>457</v>
      </c>
      <c r="AH1" t="s">
        <v>470</v>
      </c>
      <c r="AI1" t="s">
        <v>461</v>
      </c>
      <c r="AJ1" t="s">
        <v>487</v>
      </c>
      <c r="AK1" t="s">
        <v>474</v>
      </c>
      <c r="AL1" t="s">
        <v>521</v>
      </c>
      <c r="AM1" t="s">
        <v>463</v>
      </c>
      <c r="AN1" s="34" t="s">
        <v>452</v>
      </c>
      <c r="AO1" t="s">
        <v>508</v>
      </c>
      <c r="AQ1" t="s">
        <v>528</v>
      </c>
      <c r="AR1" t="s">
        <v>529</v>
      </c>
      <c r="AS1" t="s">
        <v>530</v>
      </c>
      <c r="AT1" t="s">
        <v>531</v>
      </c>
      <c r="AU1" t="s">
        <v>536</v>
      </c>
    </row>
    <row r="2" spans="1:47" x14ac:dyDescent="0.25">
      <c r="A2">
        <v>1</v>
      </c>
      <c r="B2" s="18" t="s">
        <v>26</v>
      </c>
      <c r="C2" t="s">
        <v>464</v>
      </c>
      <c r="D2" s="18" t="s">
        <v>290</v>
      </c>
      <c r="E2" s="18" t="s">
        <v>291</v>
      </c>
      <c r="G2" s="18">
        <v>2007</v>
      </c>
      <c r="H2" s="18" t="s">
        <v>27</v>
      </c>
      <c r="I2" s="14">
        <v>39190</v>
      </c>
      <c r="J2" t="s">
        <v>513</v>
      </c>
      <c r="M2" s="13">
        <v>60</v>
      </c>
      <c r="N2" s="18" t="s">
        <v>26</v>
      </c>
      <c r="O2" s="34" t="s">
        <v>455</v>
      </c>
      <c r="P2" s="36" t="s">
        <v>118</v>
      </c>
      <c r="Q2" s="37">
        <v>39522</v>
      </c>
      <c r="R2" s="34">
        <v>4</v>
      </c>
      <c r="S2" s="34" t="s">
        <v>513</v>
      </c>
      <c r="U2" s="13">
        <v>133</v>
      </c>
      <c r="V2" s="18" t="s">
        <v>26</v>
      </c>
      <c r="W2" t="s">
        <v>442</v>
      </c>
      <c r="X2" s="18" t="s">
        <v>94</v>
      </c>
      <c r="Y2" s="14">
        <v>39197</v>
      </c>
      <c r="Z2">
        <v>-19</v>
      </c>
      <c r="AA2" t="s">
        <v>514</v>
      </c>
      <c r="AB2" s="27">
        <v>106.30909090909093</v>
      </c>
      <c r="AD2" s="27">
        <v>-20</v>
      </c>
      <c r="AP2" t="s">
        <v>532</v>
      </c>
      <c r="AQ2">
        <v>102.97939512600759</v>
      </c>
      <c r="AR2">
        <v>333.64293024242289</v>
      </c>
      <c r="AS2">
        <v>240.94748655469067</v>
      </c>
      <c r="AT2">
        <v>410.25587018782238</v>
      </c>
      <c r="AU2">
        <v>182.59140762585548</v>
      </c>
    </row>
    <row r="3" spans="1:47" x14ac:dyDescent="0.25">
      <c r="A3">
        <v>2</v>
      </c>
      <c r="B3" s="18" t="s">
        <v>26</v>
      </c>
      <c r="C3" t="s">
        <v>464</v>
      </c>
      <c r="D3" s="18" t="s">
        <v>290</v>
      </c>
      <c r="E3" s="18" t="s">
        <v>291</v>
      </c>
      <c r="G3" s="18">
        <v>2007</v>
      </c>
      <c r="H3" s="18" t="s">
        <v>42</v>
      </c>
      <c r="I3" s="14">
        <v>39197</v>
      </c>
      <c r="J3" t="s">
        <v>513</v>
      </c>
      <c r="M3" s="13">
        <v>16</v>
      </c>
      <c r="N3" s="18" t="s">
        <v>26</v>
      </c>
      <c r="O3" t="s">
        <v>455</v>
      </c>
      <c r="P3" s="18" t="s">
        <v>82</v>
      </c>
      <c r="Q3" s="14">
        <v>39197</v>
      </c>
      <c r="R3">
        <v>23</v>
      </c>
      <c r="S3" t="s">
        <v>513</v>
      </c>
      <c r="U3" s="13">
        <v>27</v>
      </c>
      <c r="V3" s="18" t="s">
        <v>26</v>
      </c>
      <c r="W3" t="s">
        <v>442</v>
      </c>
      <c r="X3" s="18" t="s">
        <v>95</v>
      </c>
      <c r="Y3" s="14">
        <v>39231</v>
      </c>
      <c r="Z3">
        <v>15</v>
      </c>
      <c r="AA3" t="s">
        <v>513</v>
      </c>
      <c r="AB3" s="27">
        <v>246.84905660377359</v>
      </c>
      <c r="AD3" s="27">
        <f>AD2+1</f>
        <v>-19</v>
      </c>
      <c r="AE3" s="27">
        <v>106.30909090909093</v>
      </c>
      <c r="AP3" t="s">
        <v>533</v>
      </c>
      <c r="AQ3">
        <v>11</v>
      </c>
      <c r="AR3">
        <v>7</v>
      </c>
      <c r="AS3">
        <v>10</v>
      </c>
      <c r="AT3">
        <v>11</v>
      </c>
      <c r="AU3">
        <v>17</v>
      </c>
    </row>
    <row r="4" spans="1:47" x14ac:dyDescent="0.25">
      <c r="A4">
        <v>3</v>
      </c>
      <c r="B4" s="18" t="s">
        <v>26</v>
      </c>
      <c r="C4" t="s">
        <v>464</v>
      </c>
      <c r="D4" s="18" t="s">
        <v>290</v>
      </c>
      <c r="E4" s="18" t="s">
        <v>291</v>
      </c>
      <c r="G4" s="18">
        <v>2007</v>
      </c>
      <c r="H4" s="18" t="s">
        <v>44</v>
      </c>
      <c r="I4" s="14">
        <v>39203</v>
      </c>
      <c r="J4" t="s">
        <v>513</v>
      </c>
      <c r="M4" s="13">
        <v>208</v>
      </c>
      <c r="N4" s="18" t="s">
        <v>24</v>
      </c>
      <c r="O4" t="s">
        <v>455</v>
      </c>
      <c r="P4" s="18" t="s">
        <v>83</v>
      </c>
      <c r="Q4" s="14">
        <v>39204</v>
      </c>
      <c r="R4">
        <v>30</v>
      </c>
      <c r="S4" t="s">
        <v>513</v>
      </c>
      <c r="U4" s="13">
        <v>83</v>
      </c>
      <c r="V4" s="18" t="s">
        <v>26</v>
      </c>
      <c r="W4" t="s">
        <v>442</v>
      </c>
      <c r="X4" s="18" t="s">
        <v>96</v>
      </c>
      <c r="Y4" s="14">
        <v>39241</v>
      </c>
      <c r="Z4">
        <v>25</v>
      </c>
      <c r="AA4" t="s">
        <v>513</v>
      </c>
      <c r="AB4" s="27">
        <v>330.8235294117647</v>
      </c>
      <c r="AD4" s="27">
        <f t="shared" ref="AD4:AD67" si="0">AD3+1</f>
        <v>-18</v>
      </c>
      <c r="AP4" t="s">
        <v>534</v>
      </c>
      <c r="AQ4">
        <v>34.829603202569508</v>
      </c>
      <c r="AR4">
        <v>217.02265399343122</v>
      </c>
      <c r="AS4">
        <v>68.481759891702808</v>
      </c>
      <c r="AT4">
        <v>149.90155739453576</v>
      </c>
      <c r="AU4">
        <v>58.785382825029401</v>
      </c>
    </row>
    <row r="5" spans="1:47" x14ac:dyDescent="0.25">
      <c r="A5">
        <v>4</v>
      </c>
      <c r="B5" s="18" t="s">
        <v>26</v>
      </c>
      <c r="C5" t="s">
        <v>464</v>
      </c>
      <c r="D5" s="18" t="s">
        <v>290</v>
      </c>
      <c r="E5" s="18" t="s">
        <v>291</v>
      </c>
      <c r="G5" s="18">
        <v>2007</v>
      </c>
      <c r="H5" s="18" t="s">
        <v>45</v>
      </c>
      <c r="I5" s="14">
        <v>39210</v>
      </c>
      <c r="J5" t="s">
        <v>515</v>
      </c>
      <c r="M5">
        <v>113</v>
      </c>
      <c r="N5" s="18" t="s">
        <v>22</v>
      </c>
      <c r="O5" t="s">
        <v>455</v>
      </c>
      <c r="P5" s="18" t="s">
        <v>84</v>
      </c>
      <c r="Q5" s="14">
        <v>39210</v>
      </c>
      <c r="R5">
        <v>36</v>
      </c>
      <c r="S5" t="s">
        <v>515</v>
      </c>
      <c r="U5" s="13">
        <v>128</v>
      </c>
      <c r="V5" s="18" t="s">
        <v>22</v>
      </c>
      <c r="W5" t="s">
        <v>442</v>
      </c>
      <c r="X5" s="18" t="s">
        <v>97</v>
      </c>
      <c r="Y5" s="14">
        <v>39252</v>
      </c>
      <c r="Z5">
        <v>36</v>
      </c>
      <c r="AA5" t="s">
        <v>515</v>
      </c>
      <c r="AB5" s="27">
        <v>244.78846153846155</v>
      </c>
      <c r="AD5" s="27">
        <f t="shared" si="0"/>
        <v>-17</v>
      </c>
      <c r="AM5" s="27">
        <v>177.01960784313727</v>
      </c>
      <c r="AP5" t="s">
        <v>535</v>
      </c>
      <c r="AQ5">
        <v>10.501520492716715</v>
      </c>
      <c r="AR5">
        <v>82.026853047691091</v>
      </c>
      <c r="AS5">
        <v>21.65583394345467</v>
      </c>
      <c r="AT5">
        <v>45.197020124327281</v>
      </c>
      <c r="AU5">
        <f>AU4/SQRT(AU3)</f>
        <v>14.257549566468619</v>
      </c>
    </row>
    <row r="6" spans="1:47" x14ac:dyDescent="0.25">
      <c r="A6">
        <v>5</v>
      </c>
      <c r="B6" s="18" t="s">
        <v>26</v>
      </c>
      <c r="C6" t="s">
        <v>464</v>
      </c>
      <c r="D6" s="18" t="s">
        <v>290</v>
      </c>
      <c r="E6" s="18" t="s">
        <v>291</v>
      </c>
      <c r="G6" s="18">
        <v>2007</v>
      </c>
      <c r="H6" s="18" t="s">
        <v>46</v>
      </c>
      <c r="I6" s="14">
        <v>39217</v>
      </c>
      <c r="J6" t="s">
        <v>515</v>
      </c>
      <c r="M6" s="13">
        <v>93</v>
      </c>
      <c r="N6" s="18" t="s">
        <v>22</v>
      </c>
      <c r="O6" t="s">
        <v>455</v>
      </c>
      <c r="P6" s="18" t="s">
        <v>85</v>
      </c>
      <c r="Q6" s="14">
        <v>39219</v>
      </c>
      <c r="R6">
        <v>45</v>
      </c>
      <c r="S6" t="s">
        <v>515</v>
      </c>
      <c r="U6">
        <v>129</v>
      </c>
      <c r="V6" s="18" t="s">
        <v>22</v>
      </c>
      <c r="W6" t="s">
        <v>448</v>
      </c>
      <c r="X6" s="18" t="s">
        <v>103</v>
      </c>
      <c r="Y6" s="14">
        <v>39520</v>
      </c>
      <c r="Z6">
        <v>-3</v>
      </c>
      <c r="AA6" t="s">
        <v>514</v>
      </c>
      <c r="AB6" s="27">
        <v>86.259259259259267</v>
      </c>
      <c r="AD6" s="27">
        <f t="shared" si="0"/>
        <v>-16</v>
      </c>
    </row>
    <row r="7" spans="1:47" x14ac:dyDescent="0.25">
      <c r="A7">
        <v>6</v>
      </c>
      <c r="B7" s="18" t="s">
        <v>26</v>
      </c>
      <c r="C7" t="s">
        <v>464</v>
      </c>
      <c r="D7" s="18" t="s">
        <v>290</v>
      </c>
      <c r="E7" s="18" t="s">
        <v>291</v>
      </c>
      <c r="G7" s="18">
        <v>2007</v>
      </c>
      <c r="H7" s="18" t="s">
        <v>47</v>
      </c>
      <c r="I7" s="14">
        <v>39231</v>
      </c>
      <c r="J7" t="s">
        <v>515</v>
      </c>
      <c r="M7" s="13">
        <v>107</v>
      </c>
      <c r="N7" s="18" t="s">
        <v>26</v>
      </c>
      <c r="O7" t="s">
        <v>455</v>
      </c>
      <c r="P7" s="18" t="s">
        <v>86</v>
      </c>
      <c r="Q7" s="14">
        <v>39223</v>
      </c>
      <c r="R7">
        <v>49</v>
      </c>
      <c r="S7" t="s">
        <v>515</v>
      </c>
      <c r="U7">
        <v>33</v>
      </c>
      <c r="V7" s="18" t="s">
        <v>26</v>
      </c>
      <c r="W7" t="s">
        <v>448</v>
      </c>
      <c r="X7" s="18" t="s">
        <v>151</v>
      </c>
      <c r="Y7" s="14">
        <v>39525</v>
      </c>
      <c r="Z7">
        <v>2</v>
      </c>
      <c r="AA7" t="s">
        <v>513</v>
      </c>
      <c r="AB7" s="27">
        <v>539.18181818181824</v>
      </c>
      <c r="AD7" s="27">
        <f t="shared" si="0"/>
        <v>-15</v>
      </c>
    </row>
    <row r="8" spans="1:47" x14ac:dyDescent="0.25">
      <c r="A8">
        <v>7</v>
      </c>
      <c r="B8" s="18" t="s">
        <v>26</v>
      </c>
      <c r="C8" t="s">
        <v>464</v>
      </c>
      <c r="D8" s="18" t="s">
        <v>290</v>
      </c>
      <c r="E8" s="18" t="s">
        <v>291</v>
      </c>
      <c r="G8" s="18">
        <v>2007</v>
      </c>
      <c r="H8" s="18" t="s">
        <v>49</v>
      </c>
      <c r="I8" s="14">
        <v>39241</v>
      </c>
      <c r="J8" t="s">
        <v>515</v>
      </c>
      <c r="M8" s="13">
        <v>80</v>
      </c>
      <c r="N8" s="18" t="s">
        <v>22</v>
      </c>
      <c r="O8" t="s">
        <v>455</v>
      </c>
      <c r="P8" s="18" t="s">
        <v>87</v>
      </c>
      <c r="Q8" s="14">
        <v>39233</v>
      </c>
      <c r="R8">
        <v>59</v>
      </c>
      <c r="S8" t="s">
        <v>515</v>
      </c>
      <c r="U8">
        <v>56</v>
      </c>
      <c r="V8" s="18" t="s">
        <v>26</v>
      </c>
      <c r="W8" t="s">
        <v>448</v>
      </c>
      <c r="X8" s="18" t="s">
        <v>199</v>
      </c>
      <c r="Y8" s="14">
        <v>39552</v>
      </c>
      <c r="Z8">
        <v>29</v>
      </c>
      <c r="AA8" t="s">
        <v>513</v>
      </c>
      <c r="AB8" s="27">
        <v>433.63636363636363</v>
      </c>
      <c r="AD8" s="27">
        <f t="shared" si="0"/>
        <v>-14</v>
      </c>
      <c r="AR8" t="s">
        <v>532</v>
      </c>
      <c r="AS8" t="s">
        <v>535</v>
      </c>
    </row>
    <row r="9" spans="1:47" x14ac:dyDescent="0.25">
      <c r="A9">
        <v>8</v>
      </c>
      <c r="B9" s="18" t="s">
        <v>26</v>
      </c>
      <c r="C9" t="s">
        <v>460</v>
      </c>
      <c r="D9" s="18" t="s">
        <v>292</v>
      </c>
      <c r="E9" s="18" t="s">
        <v>293</v>
      </c>
      <c r="G9" s="18">
        <v>2007</v>
      </c>
      <c r="H9" s="18" t="s">
        <v>29</v>
      </c>
      <c r="I9" s="14">
        <v>39194</v>
      </c>
      <c r="J9" t="s">
        <v>513</v>
      </c>
      <c r="M9" s="32">
        <v>26</v>
      </c>
      <c r="N9" s="29" t="s">
        <v>26</v>
      </c>
      <c r="O9" s="28" t="s">
        <v>455</v>
      </c>
      <c r="P9" s="29" t="s">
        <v>88</v>
      </c>
      <c r="Q9" s="30">
        <v>39240</v>
      </c>
      <c r="R9" s="28">
        <v>66</v>
      </c>
      <c r="S9" s="28" t="s">
        <v>515</v>
      </c>
      <c r="T9" s="31"/>
      <c r="U9" s="13">
        <v>109</v>
      </c>
      <c r="V9" s="18" t="s">
        <v>51</v>
      </c>
      <c r="W9" t="s">
        <v>448</v>
      </c>
      <c r="X9" s="18" t="s">
        <v>99</v>
      </c>
      <c r="Y9" s="14">
        <v>39581</v>
      </c>
      <c r="Z9">
        <v>58</v>
      </c>
      <c r="AA9" t="s">
        <v>515</v>
      </c>
      <c r="AB9" s="27">
        <v>143.69999999999996</v>
      </c>
      <c r="AD9" s="27">
        <f t="shared" si="0"/>
        <v>-13</v>
      </c>
      <c r="AG9" s="28"/>
      <c r="AH9" s="28"/>
      <c r="AI9" s="28"/>
      <c r="AJ9" s="28"/>
      <c r="AK9" s="28"/>
      <c r="AL9" s="28"/>
      <c r="AM9" s="28"/>
      <c r="AQ9" t="s">
        <v>528</v>
      </c>
      <c r="AR9">
        <v>102.97939512600759</v>
      </c>
      <c r="AS9">
        <v>10.501520492716715</v>
      </c>
    </row>
    <row r="10" spans="1:47" x14ac:dyDescent="0.25">
      <c r="A10">
        <v>9</v>
      </c>
      <c r="B10" s="18" t="s">
        <v>26</v>
      </c>
      <c r="C10" t="s">
        <v>460</v>
      </c>
      <c r="D10" s="18" t="s">
        <v>292</v>
      </c>
      <c r="E10" s="18" t="s">
        <v>293</v>
      </c>
      <c r="G10" s="18">
        <v>2007</v>
      </c>
      <c r="H10" s="18" t="s">
        <v>30</v>
      </c>
      <c r="I10" s="14">
        <v>39221</v>
      </c>
      <c r="J10" t="s">
        <v>515</v>
      </c>
      <c r="M10">
        <v>152</v>
      </c>
      <c r="N10" s="18" t="s">
        <v>26</v>
      </c>
      <c r="O10" t="s">
        <v>456</v>
      </c>
      <c r="P10" s="18" t="s">
        <v>89</v>
      </c>
      <c r="Q10" s="14">
        <v>39198</v>
      </c>
      <c r="R10">
        <v>9</v>
      </c>
      <c r="S10" t="s">
        <v>513</v>
      </c>
      <c r="U10" s="13">
        <v>17</v>
      </c>
      <c r="V10" s="18" t="s">
        <v>26</v>
      </c>
      <c r="W10" t="s">
        <v>448</v>
      </c>
      <c r="X10" s="18" t="s">
        <v>98</v>
      </c>
      <c r="Y10" s="14">
        <v>39589</v>
      </c>
      <c r="Z10">
        <v>66</v>
      </c>
      <c r="AA10" t="s">
        <v>515</v>
      </c>
      <c r="AB10" s="27">
        <v>187.01818181818183</v>
      </c>
      <c r="AD10" s="27">
        <f t="shared" si="0"/>
        <v>-12</v>
      </c>
      <c r="AN10" s="34"/>
      <c r="AO10" s="34"/>
      <c r="AQ10" t="s">
        <v>529</v>
      </c>
      <c r="AR10">
        <v>333.64293024242289</v>
      </c>
      <c r="AS10">
        <v>82.026853047691091</v>
      </c>
    </row>
    <row r="11" spans="1:47" x14ac:dyDescent="0.25">
      <c r="A11">
        <v>10</v>
      </c>
      <c r="B11" s="18" t="s">
        <v>26</v>
      </c>
      <c r="C11" t="s">
        <v>460</v>
      </c>
      <c r="D11" s="18" t="s">
        <v>292</v>
      </c>
      <c r="E11" s="18" t="s">
        <v>293</v>
      </c>
      <c r="G11" s="18">
        <v>2007</v>
      </c>
      <c r="H11" s="18" t="s">
        <v>32</v>
      </c>
      <c r="I11" s="14">
        <v>39231</v>
      </c>
      <c r="J11" t="s">
        <v>515</v>
      </c>
      <c r="M11" s="13">
        <v>78</v>
      </c>
      <c r="N11" s="18" t="s">
        <v>22</v>
      </c>
      <c r="O11" t="s">
        <v>456</v>
      </c>
      <c r="P11" s="18" t="s">
        <v>90</v>
      </c>
      <c r="Q11" s="14">
        <v>39202</v>
      </c>
      <c r="R11">
        <v>13</v>
      </c>
      <c r="S11" t="s">
        <v>513</v>
      </c>
      <c r="U11" s="13">
        <v>22</v>
      </c>
      <c r="V11" s="18" t="s">
        <v>26</v>
      </c>
      <c r="W11" t="s">
        <v>448</v>
      </c>
      <c r="X11" s="18" t="s">
        <v>277</v>
      </c>
      <c r="Y11" s="14">
        <v>39594</v>
      </c>
      <c r="Z11">
        <v>71</v>
      </c>
      <c r="AA11" t="s">
        <v>515</v>
      </c>
      <c r="AB11" s="27">
        <v>190.69811320754718</v>
      </c>
      <c r="AD11" s="27">
        <f t="shared" si="0"/>
        <v>-11</v>
      </c>
      <c r="AQ11" t="s">
        <v>530</v>
      </c>
      <c r="AR11">
        <v>240.94748655469067</v>
      </c>
      <c r="AS11">
        <v>21.65583394345467</v>
      </c>
    </row>
    <row r="12" spans="1:47" x14ac:dyDescent="0.25">
      <c r="A12">
        <v>11</v>
      </c>
      <c r="B12" s="18" t="s">
        <v>26</v>
      </c>
      <c r="C12" t="s">
        <v>453</v>
      </c>
      <c r="D12" s="18" t="s">
        <v>294</v>
      </c>
      <c r="E12" s="18" t="s">
        <v>295</v>
      </c>
      <c r="G12" s="18">
        <v>2007</v>
      </c>
      <c r="H12" s="18" t="s">
        <v>33</v>
      </c>
      <c r="I12" s="14">
        <v>39191</v>
      </c>
      <c r="J12" t="s">
        <v>513</v>
      </c>
      <c r="M12" s="13">
        <v>98</v>
      </c>
      <c r="N12" s="18" t="s">
        <v>51</v>
      </c>
      <c r="O12" t="s">
        <v>456</v>
      </c>
      <c r="P12" s="18" t="s">
        <v>91</v>
      </c>
      <c r="Q12" s="14">
        <v>39209</v>
      </c>
      <c r="R12">
        <v>20</v>
      </c>
      <c r="S12" t="s">
        <v>513</v>
      </c>
      <c r="U12" s="13">
        <v>159</v>
      </c>
      <c r="V12" s="18" t="s">
        <v>22</v>
      </c>
      <c r="W12" t="s">
        <v>457</v>
      </c>
      <c r="X12" s="18" t="s">
        <v>105</v>
      </c>
      <c r="Y12" s="14">
        <v>39510</v>
      </c>
      <c r="Z12">
        <v>-5</v>
      </c>
      <c r="AA12" t="s">
        <v>514</v>
      </c>
      <c r="AB12" s="27">
        <v>84.145454545454541</v>
      </c>
      <c r="AD12" s="27">
        <f t="shared" si="0"/>
        <v>-10</v>
      </c>
      <c r="AO12" s="27">
        <v>103.20370370370371</v>
      </c>
      <c r="AQ12" t="s">
        <v>531</v>
      </c>
      <c r="AR12">
        <v>410.25587018782238</v>
      </c>
      <c r="AS12">
        <v>45.197020124327281</v>
      </c>
    </row>
    <row r="13" spans="1:47" x14ac:dyDescent="0.25">
      <c r="A13">
        <v>12</v>
      </c>
      <c r="B13" s="18" t="s">
        <v>26</v>
      </c>
      <c r="C13" t="s">
        <v>453</v>
      </c>
      <c r="D13" s="18" t="s">
        <v>294</v>
      </c>
      <c r="E13" s="18" t="s">
        <v>295</v>
      </c>
      <c r="G13" s="18">
        <v>2007</v>
      </c>
      <c r="H13" s="18" t="s">
        <v>34</v>
      </c>
      <c r="I13" s="14">
        <v>39201</v>
      </c>
      <c r="J13" t="s">
        <v>513</v>
      </c>
      <c r="M13">
        <v>111</v>
      </c>
      <c r="N13" s="18" t="s">
        <v>22</v>
      </c>
      <c r="O13" t="s">
        <v>456</v>
      </c>
      <c r="P13" s="18" t="s">
        <v>92</v>
      </c>
      <c r="Q13" s="14">
        <v>39222</v>
      </c>
      <c r="R13">
        <v>33</v>
      </c>
      <c r="S13" t="s">
        <v>513</v>
      </c>
      <c r="U13">
        <v>145</v>
      </c>
      <c r="V13" s="18" t="s">
        <v>24</v>
      </c>
      <c r="W13" t="s">
        <v>457</v>
      </c>
      <c r="X13" s="18" t="s">
        <v>140</v>
      </c>
      <c r="Y13" s="14">
        <v>39534</v>
      </c>
      <c r="Z13">
        <v>19</v>
      </c>
      <c r="AA13" t="s">
        <v>513</v>
      </c>
      <c r="AB13" s="27">
        <v>325.63157894736844</v>
      </c>
      <c r="AD13" s="27">
        <f t="shared" si="0"/>
        <v>-9</v>
      </c>
      <c r="AP13" s="27"/>
      <c r="AQ13" t="s">
        <v>536</v>
      </c>
      <c r="AR13">
        <v>182.59140762585548</v>
      </c>
      <c r="AS13">
        <v>14.257549566468619</v>
      </c>
    </row>
    <row r="14" spans="1:47" x14ac:dyDescent="0.25">
      <c r="A14">
        <v>13</v>
      </c>
      <c r="B14" s="18" t="s">
        <v>26</v>
      </c>
      <c r="C14" t="s">
        <v>453</v>
      </c>
      <c r="D14" s="18" t="s">
        <v>294</v>
      </c>
      <c r="E14" s="18" t="s">
        <v>295</v>
      </c>
      <c r="G14" s="18">
        <v>2007</v>
      </c>
      <c r="H14" s="18" t="s">
        <v>36</v>
      </c>
      <c r="I14" s="14">
        <v>39208</v>
      </c>
      <c r="J14" t="s">
        <v>515</v>
      </c>
      <c r="M14" s="13">
        <v>127</v>
      </c>
      <c r="N14" s="18" t="s">
        <v>22</v>
      </c>
      <c r="O14" t="s">
        <v>456</v>
      </c>
      <c r="P14" s="18" t="s">
        <v>93</v>
      </c>
      <c r="Q14" s="14">
        <v>39232</v>
      </c>
      <c r="R14">
        <v>43</v>
      </c>
      <c r="S14" t="s">
        <v>515</v>
      </c>
      <c r="U14">
        <v>106</v>
      </c>
      <c r="V14" s="18" t="s">
        <v>51</v>
      </c>
      <c r="W14" t="s">
        <v>457</v>
      </c>
      <c r="X14" s="18" t="s">
        <v>209</v>
      </c>
      <c r="Y14" s="14">
        <v>39552</v>
      </c>
      <c r="Z14">
        <v>37</v>
      </c>
      <c r="AA14" t="s">
        <v>515</v>
      </c>
      <c r="AB14" s="27">
        <v>310.28301886792451</v>
      </c>
      <c r="AD14" s="27">
        <f t="shared" si="0"/>
        <v>-8</v>
      </c>
      <c r="AP14" s="27"/>
    </row>
    <row r="15" spans="1:47" x14ac:dyDescent="0.25">
      <c r="A15">
        <v>14</v>
      </c>
      <c r="B15" s="18" t="s">
        <v>26</v>
      </c>
      <c r="C15" t="s">
        <v>453</v>
      </c>
      <c r="D15" s="18" t="s">
        <v>294</v>
      </c>
      <c r="E15" s="18" t="s">
        <v>295</v>
      </c>
      <c r="G15" s="18">
        <v>2007</v>
      </c>
      <c r="H15" s="18" t="s">
        <v>37</v>
      </c>
      <c r="I15" s="14">
        <v>39222</v>
      </c>
      <c r="J15" t="s">
        <v>515</v>
      </c>
      <c r="M15" s="32">
        <v>118</v>
      </c>
      <c r="N15" s="29" t="s">
        <v>26</v>
      </c>
      <c r="O15" s="28" t="s">
        <v>456</v>
      </c>
      <c r="P15" s="29" t="s">
        <v>28</v>
      </c>
      <c r="Q15" s="30">
        <v>38862</v>
      </c>
      <c r="R15" s="28">
        <v>71</v>
      </c>
      <c r="S15" s="28" t="s">
        <v>515</v>
      </c>
      <c r="T15" s="31"/>
      <c r="U15">
        <v>123</v>
      </c>
      <c r="V15" s="18" t="s">
        <v>22</v>
      </c>
      <c r="W15" t="s">
        <v>457</v>
      </c>
      <c r="X15" s="18" t="s">
        <v>231</v>
      </c>
      <c r="Y15" s="14">
        <v>39586</v>
      </c>
      <c r="Z15">
        <v>71</v>
      </c>
      <c r="AA15" t="s">
        <v>515</v>
      </c>
      <c r="AB15" s="27">
        <v>273.30769230769232</v>
      </c>
      <c r="AD15" s="27">
        <f t="shared" si="0"/>
        <v>-7</v>
      </c>
      <c r="AG15" s="28"/>
      <c r="AH15" s="28"/>
      <c r="AI15" s="28"/>
      <c r="AJ15" s="27">
        <v>74.150943396226424</v>
      </c>
      <c r="AK15" s="28"/>
      <c r="AL15" s="28"/>
      <c r="AM15" s="28"/>
    </row>
    <row r="16" spans="1:47" x14ac:dyDescent="0.25">
      <c r="A16">
        <v>15</v>
      </c>
      <c r="B16" s="18" t="s">
        <v>26</v>
      </c>
      <c r="C16" t="s">
        <v>453</v>
      </c>
      <c r="D16" s="18" t="s">
        <v>294</v>
      </c>
      <c r="E16" s="18" t="s">
        <v>295</v>
      </c>
      <c r="G16" s="18">
        <v>2007</v>
      </c>
      <c r="H16" s="18" t="s">
        <v>38</v>
      </c>
      <c r="I16" s="14">
        <v>39232</v>
      </c>
      <c r="J16" t="s">
        <v>515</v>
      </c>
      <c r="M16" s="13">
        <v>133</v>
      </c>
      <c r="N16" s="18" t="s">
        <v>26</v>
      </c>
      <c r="O16" t="s">
        <v>442</v>
      </c>
      <c r="P16" s="18" t="s">
        <v>94</v>
      </c>
      <c r="Q16" s="14">
        <v>39197</v>
      </c>
      <c r="R16">
        <v>-19</v>
      </c>
      <c r="S16" t="s">
        <v>514</v>
      </c>
      <c r="T16" s="27">
        <v>106.30909090909093</v>
      </c>
      <c r="U16">
        <v>75</v>
      </c>
      <c r="V16" s="18" t="s">
        <v>24</v>
      </c>
      <c r="W16" t="s">
        <v>470</v>
      </c>
      <c r="X16" s="18" t="s">
        <v>284</v>
      </c>
      <c r="Y16" s="14">
        <v>39512</v>
      </c>
      <c r="Z16">
        <v>1</v>
      </c>
      <c r="AA16" t="s">
        <v>513</v>
      </c>
      <c r="AB16" s="27">
        <v>173.66037735849056</v>
      </c>
      <c r="AD16" s="27">
        <f t="shared" si="0"/>
        <v>-6</v>
      </c>
      <c r="AM16" s="27">
        <v>77.730769230769241</v>
      </c>
    </row>
    <row r="17" spans="1:42" x14ac:dyDescent="0.25">
      <c r="A17" s="13">
        <v>16</v>
      </c>
      <c r="B17" s="18" t="s">
        <v>26</v>
      </c>
      <c r="C17" t="s">
        <v>463</v>
      </c>
      <c r="D17" s="18" t="s">
        <v>296</v>
      </c>
      <c r="E17" s="18" t="s">
        <v>297</v>
      </c>
      <c r="G17" s="18">
        <v>2007</v>
      </c>
      <c r="H17" s="18" t="s">
        <v>39</v>
      </c>
      <c r="I17" s="14">
        <v>39191</v>
      </c>
      <c r="J17" t="s">
        <v>514</v>
      </c>
      <c r="K17">
        <v>177.01960784313727</v>
      </c>
      <c r="M17" s="13">
        <v>27</v>
      </c>
      <c r="N17" s="18" t="s">
        <v>26</v>
      </c>
      <c r="O17" t="s">
        <v>442</v>
      </c>
      <c r="P17" s="18" t="s">
        <v>95</v>
      </c>
      <c r="Q17" s="14">
        <v>39231</v>
      </c>
      <c r="R17">
        <v>15</v>
      </c>
      <c r="S17" t="s">
        <v>513</v>
      </c>
      <c r="T17" s="27">
        <v>246.84905660377359</v>
      </c>
      <c r="U17">
        <v>136</v>
      </c>
      <c r="V17" s="18" t="s">
        <v>26</v>
      </c>
      <c r="W17" t="s">
        <v>470</v>
      </c>
      <c r="X17" s="18" t="s">
        <v>157</v>
      </c>
      <c r="Y17" s="14">
        <v>39537</v>
      </c>
      <c r="Z17">
        <v>26</v>
      </c>
      <c r="AA17" t="s">
        <v>513</v>
      </c>
      <c r="AB17" s="27">
        <v>239.08163265306121</v>
      </c>
      <c r="AD17" s="27">
        <f t="shared" si="0"/>
        <v>-5</v>
      </c>
      <c r="AG17" s="27">
        <v>84.145454545454541</v>
      </c>
      <c r="AH17" s="27"/>
      <c r="AI17" s="27"/>
      <c r="AJ17" s="27"/>
      <c r="AK17" s="27"/>
      <c r="AL17" s="27"/>
      <c r="AM17" s="27"/>
    </row>
    <row r="18" spans="1:42" x14ac:dyDescent="0.25">
      <c r="A18" s="13">
        <v>17</v>
      </c>
      <c r="B18" s="18" t="s">
        <v>26</v>
      </c>
      <c r="C18" t="s">
        <v>463</v>
      </c>
      <c r="D18" s="18" t="s">
        <v>296</v>
      </c>
      <c r="E18" s="18" t="s">
        <v>297</v>
      </c>
      <c r="G18" s="18">
        <v>2007</v>
      </c>
      <c r="H18" s="18" t="s">
        <v>40</v>
      </c>
      <c r="I18" s="14">
        <v>39222</v>
      </c>
      <c r="J18" t="s">
        <v>513</v>
      </c>
      <c r="K18">
        <v>173.70967741935485</v>
      </c>
      <c r="M18" s="13">
        <v>83</v>
      </c>
      <c r="N18" s="18" t="s">
        <v>26</v>
      </c>
      <c r="O18" t="s">
        <v>442</v>
      </c>
      <c r="P18" s="18" t="s">
        <v>96</v>
      </c>
      <c r="Q18" s="14">
        <v>39241</v>
      </c>
      <c r="R18">
        <v>25</v>
      </c>
      <c r="S18" t="s">
        <v>513</v>
      </c>
      <c r="T18" s="27">
        <v>330.8235294117647</v>
      </c>
      <c r="U18">
        <v>142</v>
      </c>
      <c r="V18" s="18" t="s">
        <v>26</v>
      </c>
      <c r="W18" t="s">
        <v>470</v>
      </c>
      <c r="X18" s="18" t="s">
        <v>179</v>
      </c>
      <c r="Y18" s="14">
        <v>39546</v>
      </c>
      <c r="Z18">
        <v>35</v>
      </c>
      <c r="AA18" t="s">
        <v>513</v>
      </c>
      <c r="AB18" s="27">
        <v>703.08</v>
      </c>
      <c r="AD18" s="27">
        <f t="shared" si="0"/>
        <v>-4</v>
      </c>
      <c r="AN18" s="38">
        <v>130.83018867924528</v>
      </c>
    </row>
    <row r="19" spans="1:42" x14ac:dyDescent="0.25">
      <c r="A19" s="13">
        <v>18</v>
      </c>
      <c r="B19" s="18" t="s">
        <v>26</v>
      </c>
      <c r="C19" t="s">
        <v>463</v>
      </c>
      <c r="D19" s="18" t="s">
        <v>296</v>
      </c>
      <c r="E19" s="18" t="s">
        <v>297</v>
      </c>
      <c r="G19" s="18">
        <v>2007</v>
      </c>
      <c r="H19" s="18" t="s">
        <v>43</v>
      </c>
      <c r="I19" s="14">
        <v>39228</v>
      </c>
      <c r="J19" t="s">
        <v>513</v>
      </c>
      <c r="K19">
        <v>270.16981132075472</v>
      </c>
      <c r="M19" s="13">
        <v>128</v>
      </c>
      <c r="N19" s="18" t="s">
        <v>22</v>
      </c>
      <c r="O19" t="s">
        <v>442</v>
      </c>
      <c r="P19" s="18" t="s">
        <v>97</v>
      </c>
      <c r="Q19" s="14">
        <v>39252</v>
      </c>
      <c r="R19">
        <v>36</v>
      </c>
      <c r="S19" t="s">
        <v>515</v>
      </c>
      <c r="T19" s="27">
        <v>244.78846153846155</v>
      </c>
      <c r="U19">
        <v>170</v>
      </c>
      <c r="V19" s="18" t="s">
        <v>26</v>
      </c>
      <c r="W19" t="s">
        <v>470</v>
      </c>
      <c r="X19" s="19" t="s">
        <v>219</v>
      </c>
      <c r="Y19" s="14">
        <v>39572</v>
      </c>
      <c r="Z19">
        <v>61</v>
      </c>
      <c r="AA19" t="s">
        <v>515</v>
      </c>
      <c r="AB19" s="27">
        <v>211.92156862745099</v>
      </c>
      <c r="AD19" s="27">
        <f t="shared" si="0"/>
        <v>-3</v>
      </c>
      <c r="AE19" s="27">
        <v>86.259259259259267</v>
      </c>
      <c r="AK19" s="27">
        <v>65.409836065573785</v>
      </c>
    </row>
    <row r="20" spans="1:42" x14ac:dyDescent="0.25">
      <c r="A20" s="13">
        <v>19</v>
      </c>
      <c r="B20" s="18" t="s">
        <v>26</v>
      </c>
      <c r="C20" t="s">
        <v>463</v>
      </c>
      <c r="D20" s="18" t="s">
        <v>296</v>
      </c>
      <c r="E20" s="18" t="s">
        <v>297</v>
      </c>
      <c r="G20" s="18">
        <v>2007</v>
      </c>
      <c r="H20" s="18" t="s">
        <v>437</v>
      </c>
      <c r="I20" s="14">
        <v>39241</v>
      </c>
      <c r="J20" t="s">
        <v>513</v>
      </c>
      <c r="K20">
        <v>555.30508474576266</v>
      </c>
      <c r="M20" s="28">
        <v>97</v>
      </c>
      <c r="N20" s="29" t="s">
        <v>24</v>
      </c>
      <c r="O20" s="28" t="s">
        <v>443</v>
      </c>
      <c r="P20" s="29" t="s">
        <v>52</v>
      </c>
      <c r="Q20" s="30">
        <v>39239</v>
      </c>
      <c r="R20" s="28">
        <v>78</v>
      </c>
      <c r="S20" s="28" t="s">
        <v>515</v>
      </c>
      <c r="T20" s="31"/>
      <c r="U20">
        <v>120</v>
      </c>
      <c r="V20" s="18" t="s">
        <v>22</v>
      </c>
      <c r="W20" t="s">
        <v>470</v>
      </c>
      <c r="X20" s="18" t="s">
        <v>251</v>
      </c>
      <c r="Y20" s="14">
        <v>39581</v>
      </c>
      <c r="Z20">
        <v>70</v>
      </c>
      <c r="AA20" t="s">
        <v>515</v>
      </c>
      <c r="AB20" s="27">
        <v>166.8679245283019</v>
      </c>
      <c r="AD20" s="27">
        <f t="shared" si="0"/>
        <v>-2</v>
      </c>
      <c r="AG20" s="28"/>
      <c r="AH20" s="28"/>
      <c r="AI20" s="28"/>
      <c r="AJ20" s="27">
        <v>146.34782608695653</v>
      </c>
      <c r="AK20" s="28"/>
      <c r="AL20" s="28"/>
      <c r="AM20" s="28"/>
    </row>
    <row r="21" spans="1:42" x14ac:dyDescent="0.25">
      <c r="A21" s="13">
        <v>20</v>
      </c>
      <c r="B21" s="18" t="s">
        <v>26</v>
      </c>
      <c r="C21" t="s">
        <v>463</v>
      </c>
      <c r="D21" s="18" t="s">
        <v>296</v>
      </c>
      <c r="E21" s="18" t="s">
        <v>297</v>
      </c>
      <c r="G21" s="18">
        <v>2007</v>
      </c>
      <c r="H21" s="18" t="s">
        <v>54</v>
      </c>
      <c r="I21" s="14">
        <v>39264</v>
      </c>
      <c r="J21" t="s">
        <v>515</v>
      </c>
      <c r="K21">
        <v>119.28571428571429</v>
      </c>
      <c r="M21">
        <v>143</v>
      </c>
      <c r="N21" s="18" t="s">
        <v>24</v>
      </c>
      <c r="O21" t="s">
        <v>443</v>
      </c>
      <c r="P21" s="18" t="s">
        <v>120</v>
      </c>
      <c r="U21">
        <v>99</v>
      </c>
      <c r="V21" s="18" t="s">
        <v>24</v>
      </c>
      <c r="W21" t="s">
        <v>470</v>
      </c>
      <c r="X21" s="18" t="s">
        <v>222</v>
      </c>
      <c r="Y21" s="14">
        <v>39562</v>
      </c>
      <c r="Z21">
        <v>50</v>
      </c>
      <c r="AA21" t="s">
        <v>515</v>
      </c>
      <c r="AB21" s="27">
        <v>220.98214285714283</v>
      </c>
      <c r="AD21" s="27">
        <f t="shared" si="0"/>
        <v>-1</v>
      </c>
      <c r="AM21" s="38">
        <v>81.36666666666666</v>
      </c>
    </row>
    <row r="22" spans="1:42" x14ac:dyDescent="0.25">
      <c r="A22" s="13">
        <v>21</v>
      </c>
      <c r="B22" s="18" t="s">
        <v>26</v>
      </c>
      <c r="C22" t="s">
        <v>463</v>
      </c>
      <c r="D22" s="18" t="s">
        <v>296</v>
      </c>
      <c r="E22" s="18" t="s">
        <v>297</v>
      </c>
      <c r="G22" s="18">
        <v>2007</v>
      </c>
      <c r="H22" s="18" t="s">
        <v>55</v>
      </c>
      <c r="I22" s="14">
        <v>39277</v>
      </c>
      <c r="J22" t="s">
        <v>515</v>
      </c>
      <c r="K22">
        <v>96.92307692307692</v>
      </c>
      <c r="M22">
        <v>102</v>
      </c>
      <c r="N22" s="18" t="s">
        <v>24</v>
      </c>
      <c r="O22" t="s">
        <v>444</v>
      </c>
      <c r="P22" s="18" t="s">
        <v>172</v>
      </c>
      <c r="Q22" s="14">
        <v>39541</v>
      </c>
      <c r="R22">
        <v>49</v>
      </c>
      <c r="S22" t="s">
        <v>515</v>
      </c>
      <c r="U22">
        <v>131</v>
      </c>
      <c r="V22" s="18" t="s">
        <v>51</v>
      </c>
      <c r="W22" t="s">
        <v>461</v>
      </c>
      <c r="X22" s="18" t="s">
        <v>112</v>
      </c>
      <c r="Y22" s="14">
        <v>39516</v>
      </c>
      <c r="Z22">
        <v>6</v>
      </c>
      <c r="AA22" t="s">
        <v>513</v>
      </c>
      <c r="AB22" s="27">
        <v>595.94117647058829</v>
      </c>
      <c r="AD22" s="27">
        <f t="shared" si="0"/>
        <v>0</v>
      </c>
      <c r="AM22" s="27">
        <v>33.428571428571438</v>
      </c>
      <c r="AN22" s="27">
        <v>305</v>
      </c>
      <c r="AP22" s="34"/>
    </row>
    <row r="23" spans="1:42" x14ac:dyDescent="0.25">
      <c r="A23" s="13">
        <v>22</v>
      </c>
      <c r="B23" s="18" t="s">
        <v>26</v>
      </c>
      <c r="C23" t="s">
        <v>521</v>
      </c>
      <c r="D23" s="18" t="s">
        <v>298</v>
      </c>
      <c r="E23" s="18" t="s">
        <v>299</v>
      </c>
      <c r="G23" s="18">
        <v>2007</v>
      </c>
      <c r="H23" s="18" t="s">
        <v>56</v>
      </c>
      <c r="I23" s="14">
        <v>39211</v>
      </c>
      <c r="J23" t="s">
        <v>513</v>
      </c>
      <c r="K23">
        <v>179.05555555555554</v>
      </c>
      <c r="M23">
        <v>38</v>
      </c>
      <c r="N23" s="18" t="s">
        <v>26</v>
      </c>
      <c r="O23" t="s">
        <v>444</v>
      </c>
      <c r="P23" s="18" t="s">
        <v>197</v>
      </c>
      <c r="Q23" s="14">
        <v>39550</v>
      </c>
      <c r="R23">
        <v>58</v>
      </c>
      <c r="S23" t="s">
        <v>515</v>
      </c>
      <c r="U23">
        <v>147</v>
      </c>
      <c r="V23" s="18" t="s">
        <v>24</v>
      </c>
      <c r="W23" t="s">
        <v>461</v>
      </c>
      <c r="X23" s="18" t="s">
        <v>131</v>
      </c>
      <c r="Y23" s="14">
        <v>39526</v>
      </c>
      <c r="Z23">
        <v>16</v>
      </c>
      <c r="AA23" t="s">
        <v>513</v>
      </c>
      <c r="AB23" s="27">
        <v>321.31578947368422</v>
      </c>
      <c r="AD23" s="27">
        <f t="shared" si="0"/>
        <v>1</v>
      </c>
      <c r="AH23" s="27">
        <v>173.66037735849056</v>
      </c>
    </row>
    <row r="24" spans="1:42" x14ac:dyDescent="0.25">
      <c r="A24" s="13">
        <v>23</v>
      </c>
      <c r="B24" s="18" t="s">
        <v>26</v>
      </c>
      <c r="C24" t="s">
        <v>521</v>
      </c>
      <c r="D24" s="18" t="s">
        <v>298</v>
      </c>
      <c r="E24" s="18" t="s">
        <v>299</v>
      </c>
      <c r="G24" s="18">
        <v>2007</v>
      </c>
      <c r="H24" s="18" t="s">
        <v>57</v>
      </c>
      <c r="I24" s="14">
        <v>39222</v>
      </c>
      <c r="J24" t="s">
        <v>513</v>
      </c>
      <c r="K24">
        <v>319.84615384615387</v>
      </c>
      <c r="M24">
        <v>41</v>
      </c>
      <c r="N24" s="18" t="s">
        <v>26</v>
      </c>
      <c r="O24" t="s">
        <v>444</v>
      </c>
      <c r="P24" s="18" t="s">
        <v>195</v>
      </c>
      <c r="Q24" s="14">
        <v>39562</v>
      </c>
      <c r="R24">
        <v>70</v>
      </c>
      <c r="S24" t="s">
        <v>515</v>
      </c>
      <c r="U24">
        <v>115</v>
      </c>
      <c r="V24" s="18" t="s">
        <v>24</v>
      </c>
      <c r="W24" t="s">
        <v>461</v>
      </c>
      <c r="X24" s="18" t="s">
        <v>135</v>
      </c>
      <c r="Y24" s="14">
        <v>39533</v>
      </c>
      <c r="Z24">
        <v>23</v>
      </c>
      <c r="AA24" t="s">
        <v>513</v>
      </c>
      <c r="AB24" s="27">
        <v>225.86538461538461</v>
      </c>
      <c r="AD24" s="27">
        <f t="shared" si="0"/>
        <v>2</v>
      </c>
      <c r="AE24" s="27">
        <v>539.18181818181824</v>
      </c>
    </row>
    <row r="25" spans="1:42" x14ac:dyDescent="0.25">
      <c r="A25" s="13">
        <v>24</v>
      </c>
      <c r="B25" s="18" t="s">
        <v>26</v>
      </c>
      <c r="C25" t="s">
        <v>521</v>
      </c>
      <c r="D25" s="18" t="s">
        <v>298</v>
      </c>
      <c r="E25" s="18" t="s">
        <v>299</v>
      </c>
      <c r="G25" s="18">
        <v>2007</v>
      </c>
      <c r="H25" s="18" t="s">
        <v>58</v>
      </c>
      <c r="I25" s="14">
        <v>39228</v>
      </c>
      <c r="J25" t="s">
        <v>513</v>
      </c>
      <c r="K25">
        <v>382.38888888888886</v>
      </c>
      <c r="M25" s="28">
        <v>94</v>
      </c>
      <c r="N25" s="29" t="s">
        <v>26</v>
      </c>
      <c r="O25" s="28" t="s">
        <v>444</v>
      </c>
      <c r="P25" s="29" t="s">
        <v>35</v>
      </c>
      <c r="Q25" s="30">
        <v>38869</v>
      </c>
      <c r="R25" s="28">
        <v>73.5</v>
      </c>
      <c r="S25" s="28" t="s">
        <v>515</v>
      </c>
      <c r="U25" s="13">
        <v>135</v>
      </c>
      <c r="V25" s="18" t="s">
        <v>26</v>
      </c>
      <c r="W25" t="s">
        <v>461</v>
      </c>
      <c r="X25" s="18" t="s">
        <v>176</v>
      </c>
      <c r="Y25" s="14">
        <v>39540</v>
      </c>
      <c r="Z25">
        <v>30</v>
      </c>
      <c r="AA25" t="s">
        <v>513</v>
      </c>
      <c r="AB25" s="27">
        <v>570.46153846153845</v>
      </c>
      <c r="AD25" s="27">
        <f t="shared" si="0"/>
        <v>3</v>
      </c>
      <c r="AG25" s="28"/>
      <c r="AH25" s="28"/>
      <c r="AL25" s="28"/>
      <c r="AM25" s="28"/>
      <c r="AN25" s="28"/>
      <c r="AO25" s="28"/>
    </row>
    <row r="26" spans="1:42" x14ac:dyDescent="0.25">
      <c r="A26" s="13">
        <v>25</v>
      </c>
      <c r="B26" s="18" t="s">
        <v>26</v>
      </c>
      <c r="C26" t="s">
        <v>521</v>
      </c>
      <c r="D26" s="18" t="s">
        <v>298</v>
      </c>
      <c r="E26" s="18" t="s">
        <v>299</v>
      </c>
      <c r="G26" s="18">
        <v>2007</v>
      </c>
      <c r="H26" s="18" t="s">
        <v>59</v>
      </c>
      <c r="I26" s="14">
        <v>39266</v>
      </c>
      <c r="J26" t="s">
        <v>515</v>
      </c>
      <c r="K26">
        <v>173.45454545454544</v>
      </c>
      <c r="M26">
        <v>116</v>
      </c>
      <c r="N26" s="18" t="s">
        <v>22</v>
      </c>
      <c r="O26" t="s">
        <v>444</v>
      </c>
      <c r="P26" s="18" t="s">
        <v>53</v>
      </c>
      <c r="Q26" s="14">
        <v>39238</v>
      </c>
      <c r="R26">
        <v>85</v>
      </c>
      <c r="S26" t="s">
        <v>515</v>
      </c>
      <c r="U26">
        <v>36</v>
      </c>
      <c r="V26" s="18" t="s">
        <v>26</v>
      </c>
      <c r="W26" t="s">
        <v>461</v>
      </c>
      <c r="X26" s="18" t="s">
        <v>218</v>
      </c>
      <c r="Y26" s="14">
        <v>39578</v>
      </c>
      <c r="Z26">
        <v>68</v>
      </c>
      <c r="AA26" t="s">
        <v>513</v>
      </c>
      <c r="AB26" s="27">
        <v>508.16666666666669</v>
      </c>
      <c r="AD26" s="27">
        <f t="shared" si="0"/>
        <v>4</v>
      </c>
    </row>
    <row r="27" spans="1:42" x14ac:dyDescent="0.25">
      <c r="A27" s="13">
        <v>26</v>
      </c>
      <c r="B27" s="18" t="s">
        <v>26</v>
      </c>
      <c r="C27" t="s">
        <v>452</v>
      </c>
      <c r="D27" s="18" t="s">
        <v>300</v>
      </c>
      <c r="E27" s="18" t="s">
        <v>301</v>
      </c>
      <c r="G27" s="18">
        <v>2007</v>
      </c>
      <c r="H27" s="18" t="s">
        <v>60</v>
      </c>
      <c r="I27" s="14">
        <v>39198</v>
      </c>
      <c r="J27" t="s">
        <v>514</v>
      </c>
      <c r="K27">
        <v>130.83018867924528</v>
      </c>
      <c r="M27">
        <v>91</v>
      </c>
      <c r="N27" s="18" t="s">
        <v>24</v>
      </c>
      <c r="O27" t="s">
        <v>445</v>
      </c>
      <c r="P27" s="18" t="s">
        <v>261</v>
      </c>
      <c r="Q27" s="14">
        <v>39616</v>
      </c>
      <c r="R27">
        <v>67</v>
      </c>
      <c r="S27" t="s">
        <v>515</v>
      </c>
      <c r="U27">
        <v>151</v>
      </c>
      <c r="V27" s="18" t="s">
        <v>22</v>
      </c>
      <c r="W27" t="s">
        <v>461</v>
      </c>
      <c r="X27" s="18" t="s">
        <v>232</v>
      </c>
      <c r="Y27" s="14">
        <v>39586</v>
      </c>
      <c r="Z27">
        <v>76</v>
      </c>
      <c r="AA27" t="s">
        <v>513</v>
      </c>
      <c r="AB27" s="27">
        <v>463.07547169811312</v>
      </c>
      <c r="AD27" s="27">
        <f t="shared" si="0"/>
        <v>5</v>
      </c>
    </row>
    <row r="28" spans="1:42" x14ac:dyDescent="0.25">
      <c r="A28" s="13">
        <v>27</v>
      </c>
      <c r="B28" s="18" t="s">
        <v>26</v>
      </c>
      <c r="C28" t="s">
        <v>452</v>
      </c>
      <c r="D28" s="18" t="s">
        <v>300</v>
      </c>
      <c r="E28" s="18" t="s">
        <v>301</v>
      </c>
      <c r="G28" s="18">
        <v>2007</v>
      </c>
      <c r="H28" s="18" t="s">
        <v>61</v>
      </c>
      <c r="I28" s="14">
        <v>39202</v>
      </c>
      <c r="J28" t="s">
        <v>513</v>
      </c>
      <c r="K28">
        <v>305</v>
      </c>
      <c r="M28">
        <v>85</v>
      </c>
      <c r="N28" s="18" t="s">
        <v>51</v>
      </c>
      <c r="O28" t="s">
        <v>445</v>
      </c>
      <c r="P28" s="18" t="s">
        <v>283</v>
      </c>
      <c r="Q28" s="14">
        <v>38893</v>
      </c>
      <c r="R28">
        <v>73</v>
      </c>
      <c r="S28" t="s">
        <v>515</v>
      </c>
      <c r="U28">
        <v>195</v>
      </c>
      <c r="V28" s="18" t="s">
        <v>22</v>
      </c>
      <c r="W28" t="s">
        <v>461</v>
      </c>
      <c r="X28" s="18" t="s">
        <v>256</v>
      </c>
      <c r="Y28" s="14">
        <v>39594</v>
      </c>
      <c r="Z28">
        <v>84</v>
      </c>
      <c r="AA28" t="s">
        <v>515</v>
      </c>
      <c r="AB28" s="27">
        <v>1254.155172413793</v>
      </c>
      <c r="AD28" s="27">
        <f t="shared" si="0"/>
        <v>6</v>
      </c>
      <c r="AI28" s="27">
        <v>595.94117647058829</v>
      </c>
    </row>
    <row r="29" spans="1:42" x14ac:dyDescent="0.25">
      <c r="A29" s="13">
        <v>28</v>
      </c>
      <c r="B29" s="18" t="s">
        <v>26</v>
      </c>
      <c r="C29" t="s">
        <v>452</v>
      </c>
      <c r="D29" s="18" t="s">
        <v>300</v>
      </c>
      <c r="E29" s="18" t="s">
        <v>301</v>
      </c>
      <c r="G29" s="18">
        <v>2007</v>
      </c>
      <c r="H29" s="18" t="s">
        <v>62</v>
      </c>
      <c r="I29" s="14">
        <v>39211</v>
      </c>
      <c r="J29" t="s">
        <v>513</v>
      </c>
      <c r="K29">
        <v>178.64150943396226</v>
      </c>
      <c r="M29" s="13">
        <v>88</v>
      </c>
      <c r="N29" s="18" t="s">
        <v>51</v>
      </c>
      <c r="O29" t="s">
        <v>446</v>
      </c>
      <c r="P29" s="18" t="s">
        <v>148</v>
      </c>
      <c r="Q29" s="14">
        <v>39533</v>
      </c>
      <c r="R29">
        <v>60</v>
      </c>
      <c r="S29" t="s">
        <v>515</v>
      </c>
      <c r="U29">
        <v>182</v>
      </c>
      <c r="V29" s="18" t="s">
        <v>24</v>
      </c>
      <c r="W29" t="s">
        <v>461</v>
      </c>
      <c r="X29" s="18" t="s">
        <v>264</v>
      </c>
      <c r="Y29" s="14">
        <v>39612</v>
      </c>
      <c r="Z29">
        <v>102</v>
      </c>
      <c r="AA29" t="s">
        <v>515</v>
      </c>
      <c r="AB29" s="27">
        <v>236.49056603773585</v>
      </c>
      <c r="AD29" s="27">
        <f t="shared" si="0"/>
        <v>7</v>
      </c>
      <c r="AG29" s="28"/>
      <c r="AH29" s="34"/>
      <c r="AI29" s="34"/>
      <c r="AJ29" s="34"/>
      <c r="AK29" s="34"/>
      <c r="AL29" s="34"/>
      <c r="AM29" s="34"/>
      <c r="AN29" s="34"/>
      <c r="AO29" s="27">
        <v>509.64705882352945</v>
      </c>
    </row>
    <row r="30" spans="1:42" x14ac:dyDescent="0.25">
      <c r="A30" s="13">
        <v>29</v>
      </c>
      <c r="B30" s="18" t="s">
        <v>26</v>
      </c>
      <c r="C30" t="s">
        <v>452</v>
      </c>
      <c r="D30" s="18" t="s">
        <v>300</v>
      </c>
      <c r="E30" s="18" t="s">
        <v>301</v>
      </c>
      <c r="G30" s="18">
        <v>2007</v>
      </c>
      <c r="H30" s="18" t="s">
        <v>63</v>
      </c>
      <c r="I30" s="14">
        <v>39222</v>
      </c>
      <c r="J30" t="s">
        <v>513</v>
      </c>
      <c r="K30">
        <v>236.9433962264151</v>
      </c>
      <c r="M30" s="28">
        <v>105</v>
      </c>
      <c r="N30" s="29" t="s">
        <v>26</v>
      </c>
      <c r="O30" s="28" t="s">
        <v>446</v>
      </c>
      <c r="P30" s="29" t="s">
        <v>48</v>
      </c>
      <c r="Q30" s="30">
        <v>38859</v>
      </c>
      <c r="R30" s="28">
        <v>75</v>
      </c>
      <c r="S30" s="28" t="s">
        <v>515</v>
      </c>
      <c r="U30">
        <v>12</v>
      </c>
      <c r="V30" s="18" t="s">
        <v>26</v>
      </c>
      <c r="W30" t="s">
        <v>487</v>
      </c>
      <c r="X30" s="18" t="s">
        <v>117</v>
      </c>
      <c r="Y30" s="14">
        <v>39520</v>
      </c>
      <c r="Z30">
        <v>-7</v>
      </c>
      <c r="AA30" t="s">
        <v>514</v>
      </c>
      <c r="AB30" s="27">
        <v>74.150943396226424</v>
      </c>
      <c r="AD30" s="27">
        <f t="shared" si="0"/>
        <v>8</v>
      </c>
    </row>
    <row r="31" spans="1:42" x14ac:dyDescent="0.25">
      <c r="A31" s="13">
        <v>30</v>
      </c>
      <c r="B31" s="18" t="s">
        <v>26</v>
      </c>
      <c r="C31" t="s">
        <v>452</v>
      </c>
      <c r="D31" s="18" t="s">
        <v>300</v>
      </c>
      <c r="E31" s="18" t="s">
        <v>301</v>
      </c>
      <c r="G31" s="18">
        <v>2007</v>
      </c>
      <c r="H31" s="18" t="s">
        <v>64</v>
      </c>
      <c r="I31" s="14">
        <v>39231</v>
      </c>
      <c r="J31" t="s">
        <v>513</v>
      </c>
      <c r="K31">
        <v>302.60377358490564</v>
      </c>
      <c r="M31">
        <v>101</v>
      </c>
      <c r="N31" s="18" t="s">
        <v>24</v>
      </c>
      <c r="O31" t="s">
        <v>446</v>
      </c>
      <c r="P31" s="18" t="s">
        <v>207</v>
      </c>
      <c r="Q31" s="14">
        <v>39559</v>
      </c>
      <c r="R31">
        <v>86</v>
      </c>
      <c r="S31" t="s">
        <v>515</v>
      </c>
      <c r="U31">
        <v>35</v>
      </c>
      <c r="V31" s="18" t="s">
        <v>26</v>
      </c>
      <c r="W31" t="s">
        <v>487</v>
      </c>
      <c r="X31" s="18" t="s">
        <v>150</v>
      </c>
      <c r="Y31" s="14">
        <v>39525</v>
      </c>
      <c r="Z31">
        <v>-2</v>
      </c>
      <c r="AA31" t="s">
        <v>514</v>
      </c>
      <c r="AB31" s="27">
        <v>146.34782608695653</v>
      </c>
      <c r="AD31" s="27">
        <f t="shared" si="0"/>
        <v>9</v>
      </c>
      <c r="AN31" s="27">
        <v>178.64150943396226</v>
      </c>
    </row>
    <row r="32" spans="1:42" x14ac:dyDescent="0.25">
      <c r="A32">
        <v>31</v>
      </c>
      <c r="B32" s="18" t="s">
        <v>26</v>
      </c>
      <c r="C32" t="s">
        <v>466</v>
      </c>
      <c r="D32" s="18" t="s">
        <v>302</v>
      </c>
      <c r="E32" s="18" t="s">
        <v>303</v>
      </c>
      <c r="G32" s="18">
        <v>2007</v>
      </c>
      <c r="H32" s="18" t="s">
        <v>65</v>
      </c>
      <c r="I32" s="14">
        <v>39214</v>
      </c>
      <c r="J32" t="s">
        <v>513</v>
      </c>
      <c r="M32" s="13">
        <v>223</v>
      </c>
      <c r="N32" s="18" t="s">
        <v>24</v>
      </c>
      <c r="O32" t="s">
        <v>447</v>
      </c>
      <c r="P32" s="18" t="s">
        <v>143</v>
      </c>
      <c r="Q32" s="14">
        <v>39533</v>
      </c>
      <c r="R32">
        <v>21</v>
      </c>
      <c r="S32" t="s">
        <v>513</v>
      </c>
      <c r="U32">
        <v>49</v>
      </c>
      <c r="V32" s="18" t="s">
        <v>26</v>
      </c>
      <c r="W32" t="s">
        <v>487</v>
      </c>
      <c r="X32" s="18" t="s">
        <v>181</v>
      </c>
      <c r="Y32" s="14">
        <v>39545</v>
      </c>
      <c r="Z32">
        <v>18</v>
      </c>
      <c r="AA32" t="s">
        <v>513</v>
      </c>
      <c r="AB32" s="27">
        <v>294.0545454545454</v>
      </c>
      <c r="AD32" s="27">
        <f t="shared" si="0"/>
        <v>10</v>
      </c>
    </row>
    <row r="33" spans="1:41" x14ac:dyDescent="0.25">
      <c r="A33">
        <v>32</v>
      </c>
      <c r="B33" s="18" t="s">
        <v>26</v>
      </c>
      <c r="C33" t="s">
        <v>466</v>
      </c>
      <c r="D33" s="18" t="s">
        <v>302</v>
      </c>
      <c r="E33" s="18" t="s">
        <v>303</v>
      </c>
      <c r="G33" s="18">
        <v>2007</v>
      </c>
      <c r="H33" s="18" t="s">
        <v>66</v>
      </c>
      <c r="I33" s="14">
        <v>39207</v>
      </c>
      <c r="J33" t="s">
        <v>513</v>
      </c>
      <c r="M33" s="13">
        <v>28</v>
      </c>
      <c r="N33" s="18" t="s">
        <v>26</v>
      </c>
      <c r="O33" t="s">
        <v>447</v>
      </c>
      <c r="P33" s="18" t="s">
        <v>173</v>
      </c>
      <c r="Q33" s="14">
        <v>39539</v>
      </c>
      <c r="R33">
        <v>27</v>
      </c>
      <c r="S33" t="s">
        <v>513</v>
      </c>
      <c r="U33">
        <v>194</v>
      </c>
      <c r="V33" s="18" t="s">
        <v>26</v>
      </c>
      <c r="W33" t="s">
        <v>474</v>
      </c>
      <c r="X33" s="18" t="s">
        <v>122</v>
      </c>
      <c r="Y33" s="14">
        <v>39517</v>
      </c>
      <c r="Z33">
        <v>-3</v>
      </c>
      <c r="AA33" t="s">
        <v>514</v>
      </c>
      <c r="AB33" s="27">
        <v>65.409836065573785</v>
      </c>
      <c r="AD33" s="27">
        <f t="shared" si="0"/>
        <v>11</v>
      </c>
    </row>
    <row r="34" spans="1:41" x14ac:dyDescent="0.25">
      <c r="A34">
        <v>33</v>
      </c>
      <c r="B34" s="18" t="s">
        <v>26</v>
      </c>
      <c r="C34" t="s">
        <v>462</v>
      </c>
      <c r="D34" s="18" t="s">
        <v>304</v>
      </c>
      <c r="E34" s="18" t="s">
        <v>305</v>
      </c>
      <c r="G34" s="18">
        <v>2007</v>
      </c>
      <c r="H34" s="18" t="s">
        <v>67</v>
      </c>
      <c r="I34" s="14">
        <v>39190</v>
      </c>
      <c r="J34" t="s">
        <v>513</v>
      </c>
      <c r="M34">
        <v>55</v>
      </c>
      <c r="N34" s="18" t="s">
        <v>26</v>
      </c>
      <c r="O34" t="s">
        <v>447</v>
      </c>
      <c r="P34" s="18" t="s">
        <v>175</v>
      </c>
      <c r="Q34" s="14">
        <v>39541</v>
      </c>
      <c r="R34">
        <v>29</v>
      </c>
      <c r="S34" t="s">
        <v>513</v>
      </c>
      <c r="U34" s="13">
        <v>19</v>
      </c>
      <c r="V34" s="18" t="s">
        <v>26</v>
      </c>
      <c r="W34" t="s">
        <v>474</v>
      </c>
      <c r="X34" s="18" t="s">
        <v>132</v>
      </c>
      <c r="Y34" s="14">
        <v>39533</v>
      </c>
      <c r="Z34">
        <v>13</v>
      </c>
      <c r="AA34" t="s">
        <v>513</v>
      </c>
      <c r="AB34" s="27">
        <v>112.74545454545456</v>
      </c>
      <c r="AD34" s="27">
        <f t="shared" si="0"/>
        <v>12</v>
      </c>
    </row>
    <row r="35" spans="1:41" x14ac:dyDescent="0.25">
      <c r="A35">
        <v>34</v>
      </c>
      <c r="B35" s="18" t="s">
        <v>26</v>
      </c>
      <c r="C35" t="s">
        <v>462</v>
      </c>
      <c r="D35" s="18" t="s">
        <v>304</v>
      </c>
      <c r="E35" s="18" t="s">
        <v>305</v>
      </c>
      <c r="G35" s="18">
        <v>2007</v>
      </c>
      <c r="H35" s="18" t="s">
        <v>68</v>
      </c>
      <c r="I35" s="14">
        <v>39201</v>
      </c>
      <c r="J35" t="s">
        <v>513</v>
      </c>
      <c r="M35">
        <v>155</v>
      </c>
      <c r="N35" s="18" t="s">
        <v>26</v>
      </c>
      <c r="O35" t="s">
        <v>447</v>
      </c>
      <c r="P35" s="18" t="s">
        <v>211</v>
      </c>
      <c r="Q35" s="14">
        <v>39548</v>
      </c>
      <c r="R35">
        <v>36</v>
      </c>
      <c r="S35" t="s">
        <v>515</v>
      </c>
      <c r="U35">
        <v>58</v>
      </c>
      <c r="V35" s="18" t="s">
        <v>26</v>
      </c>
      <c r="W35" t="s">
        <v>474</v>
      </c>
      <c r="X35" s="18" t="s">
        <v>228</v>
      </c>
      <c r="Y35" s="14">
        <v>39576</v>
      </c>
      <c r="Z35">
        <v>56</v>
      </c>
      <c r="AA35" t="s">
        <v>515</v>
      </c>
      <c r="AB35" s="27">
        <v>120.81132075471699</v>
      </c>
      <c r="AD35" s="27">
        <f t="shared" si="0"/>
        <v>13</v>
      </c>
      <c r="AK35" s="27">
        <v>112.74545454545456</v>
      </c>
    </row>
    <row r="36" spans="1:41" x14ac:dyDescent="0.25">
      <c r="A36">
        <v>35</v>
      </c>
      <c r="B36" s="18" t="s">
        <v>26</v>
      </c>
      <c r="C36" t="s">
        <v>462</v>
      </c>
      <c r="D36" s="18" t="s">
        <v>304</v>
      </c>
      <c r="E36" s="18" t="s">
        <v>305</v>
      </c>
      <c r="G36" s="18">
        <v>2007</v>
      </c>
      <c r="H36" s="18" t="s">
        <v>69</v>
      </c>
      <c r="I36" s="14">
        <v>39207</v>
      </c>
      <c r="J36" t="s">
        <v>513</v>
      </c>
      <c r="M36">
        <v>84</v>
      </c>
      <c r="N36" s="18" t="s">
        <v>24</v>
      </c>
      <c r="O36" t="s">
        <v>447</v>
      </c>
      <c r="P36" s="18" t="s">
        <v>161</v>
      </c>
      <c r="Q36" s="14">
        <v>39553</v>
      </c>
      <c r="R36">
        <v>41</v>
      </c>
      <c r="S36" t="s">
        <v>515</v>
      </c>
      <c r="U36">
        <v>5</v>
      </c>
      <c r="V36" s="18" t="s">
        <v>26</v>
      </c>
      <c r="W36" t="s">
        <v>521</v>
      </c>
      <c r="X36" s="18" t="s">
        <v>56</v>
      </c>
      <c r="Y36" s="14">
        <v>39211</v>
      </c>
      <c r="Z36">
        <v>14</v>
      </c>
      <c r="AA36" t="s">
        <v>513</v>
      </c>
      <c r="AB36" s="27">
        <v>179.05555555555554</v>
      </c>
      <c r="AD36" s="27">
        <f t="shared" si="0"/>
        <v>14</v>
      </c>
      <c r="AL36" s="27">
        <v>179.05555555555554</v>
      </c>
      <c r="AM36" s="27">
        <v>173.70967741935485</v>
      </c>
      <c r="AN36" s="27"/>
      <c r="AO36" s="27"/>
    </row>
    <row r="37" spans="1:41" x14ac:dyDescent="0.25">
      <c r="A37">
        <v>36</v>
      </c>
      <c r="B37" s="18" t="s">
        <v>26</v>
      </c>
      <c r="C37" t="s">
        <v>465</v>
      </c>
      <c r="D37" s="18" t="s">
        <v>306</v>
      </c>
      <c r="E37" s="18" t="s">
        <v>307</v>
      </c>
      <c r="G37" s="18">
        <v>2007</v>
      </c>
      <c r="H37" s="18" t="s">
        <v>70</v>
      </c>
      <c r="I37" s="14">
        <v>39223</v>
      </c>
      <c r="J37" t="s">
        <v>513</v>
      </c>
      <c r="M37">
        <v>82</v>
      </c>
      <c r="N37" s="18" t="s">
        <v>51</v>
      </c>
      <c r="O37" t="s">
        <v>447</v>
      </c>
      <c r="P37" s="18" t="s">
        <v>31</v>
      </c>
      <c r="Q37" s="14">
        <v>38844</v>
      </c>
      <c r="R37">
        <v>55</v>
      </c>
      <c r="S37" t="s">
        <v>515</v>
      </c>
      <c r="U37">
        <v>59</v>
      </c>
      <c r="V37" s="18" t="s">
        <v>26</v>
      </c>
      <c r="W37" t="s">
        <v>521</v>
      </c>
      <c r="X37" s="18" t="s">
        <v>57</v>
      </c>
      <c r="Y37" s="14">
        <v>39222</v>
      </c>
      <c r="Z37">
        <v>25</v>
      </c>
      <c r="AA37" t="s">
        <v>513</v>
      </c>
      <c r="AB37" s="27">
        <v>319.84615384615387</v>
      </c>
      <c r="AD37" s="27">
        <f t="shared" si="0"/>
        <v>15</v>
      </c>
      <c r="AE37" s="27">
        <v>246.84905660377359</v>
      </c>
    </row>
    <row r="38" spans="1:41" x14ac:dyDescent="0.25">
      <c r="A38">
        <v>37</v>
      </c>
      <c r="B38" s="18" t="s">
        <v>26</v>
      </c>
      <c r="C38" t="s">
        <v>465</v>
      </c>
      <c r="D38" s="18" t="s">
        <v>306</v>
      </c>
      <c r="E38" s="18" t="s">
        <v>307</v>
      </c>
      <c r="G38" s="18">
        <v>2007</v>
      </c>
      <c r="H38" s="18" t="s">
        <v>71</v>
      </c>
      <c r="I38" s="14">
        <v>39232</v>
      </c>
      <c r="J38" t="s">
        <v>515</v>
      </c>
      <c r="M38">
        <v>104</v>
      </c>
      <c r="N38" s="18" t="s">
        <v>51</v>
      </c>
      <c r="O38" t="s">
        <v>447</v>
      </c>
      <c r="P38" s="18" t="s">
        <v>250</v>
      </c>
      <c r="Q38" s="14">
        <v>39574</v>
      </c>
      <c r="R38">
        <v>62</v>
      </c>
      <c r="S38" t="s">
        <v>515</v>
      </c>
      <c r="U38" s="13">
        <v>241</v>
      </c>
      <c r="V38" s="18" t="s">
        <v>24</v>
      </c>
      <c r="W38" t="s">
        <v>521</v>
      </c>
      <c r="X38" s="18" t="s">
        <v>58</v>
      </c>
      <c r="Y38" s="14">
        <v>39228</v>
      </c>
      <c r="Z38">
        <v>31</v>
      </c>
      <c r="AA38" t="s">
        <v>513</v>
      </c>
      <c r="AB38" s="27">
        <v>382.38888888888886</v>
      </c>
      <c r="AD38" s="27">
        <f t="shared" si="0"/>
        <v>16</v>
      </c>
      <c r="AI38" s="27">
        <v>321.31578947368422</v>
      </c>
      <c r="AM38" s="27">
        <v>249.00000000000003</v>
      </c>
    </row>
    <row r="39" spans="1:41" x14ac:dyDescent="0.25">
      <c r="A39">
        <v>38</v>
      </c>
      <c r="B39" s="18" t="s">
        <v>26</v>
      </c>
      <c r="C39" t="s">
        <v>462</v>
      </c>
      <c r="D39" s="18" t="s">
        <v>304</v>
      </c>
      <c r="E39" s="18" t="s">
        <v>305</v>
      </c>
      <c r="G39" s="18">
        <v>2007</v>
      </c>
      <c r="H39" s="18" t="s">
        <v>72</v>
      </c>
      <c r="I39" s="14">
        <v>39232</v>
      </c>
      <c r="J39" t="s">
        <v>513</v>
      </c>
      <c r="M39">
        <v>87</v>
      </c>
      <c r="N39" s="18" t="s">
        <v>51</v>
      </c>
      <c r="O39" t="s">
        <v>447</v>
      </c>
      <c r="P39" s="18" t="s">
        <v>113</v>
      </c>
      <c r="Q39" s="14">
        <v>39585</v>
      </c>
      <c r="R39">
        <v>73</v>
      </c>
      <c r="S39" t="s">
        <v>515</v>
      </c>
      <c r="U39" s="13">
        <v>211</v>
      </c>
      <c r="V39" s="18" t="s">
        <v>26</v>
      </c>
      <c r="W39" s="34" t="s">
        <v>521</v>
      </c>
      <c r="X39" s="36" t="s">
        <v>59</v>
      </c>
      <c r="Y39" s="37">
        <v>39266</v>
      </c>
      <c r="Z39" s="34">
        <v>69</v>
      </c>
      <c r="AA39" s="34" t="s">
        <v>515</v>
      </c>
      <c r="AB39" s="27">
        <v>173.45454545454544</v>
      </c>
      <c r="AD39" s="27">
        <f t="shared" si="0"/>
        <v>17</v>
      </c>
    </row>
    <row r="40" spans="1:41" x14ac:dyDescent="0.25">
      <c r="A40">
        <v>39</v>
      </c>
      <c r="B40" s="18" t="s">
        <v>26</v>
      </c>
      <c r="C40" t="s">
        <v>454</v>
      </c>
      <c r="D40" s="18" t="s">
        <v>308</v>
      </c>
      <c r="E40" s="18" t="s">
        <v>309</v>
      </c>
      <c r="G40" s="18">
        <v>2007</v>
      </c>
      <c r="H40" s="18" t="s">
        <v>73</v>
      </c>
      <c r="I40" s="14">
        <v>39191</v>
      </c>
      <c r="J40" t="s">
        <v>513</v>
      </c>
      <c r="M40">
        <v>129</v>
      </c>
      <c r="N40" s="18" t="s">
        <v>22</v>
      </c>
      <c r="O40" t="s">
        <v>448</v>
      </c>
      <c r="P40" s="18" t="s">
        <v>103</v>
      </c>
      <c r="Q40" s="14">
        <v>39520</v>
      </c>
      <c r="R40">
        <v>-3</v>
      </c>
      <c r="S40" t="s">
        <v>514</v>
      </c>
      <c r="T40" s="27">
        <v>86.259259259259267</v>
      </c>
      <c r="U40">
        <v>51</v>
      </c>
      <c r="V40" s="18" t="s">
        <v>26</v>
      </c>
      <c r="W40" t="s">
        <v>463</v>
      </c>
      <c r="X40" s="18" t="s">
        <v>39</v>
      </c>
      <c r="Y40" s="14">
        <v>39191</v>
      </c>
      <c r="Z40">
        <v>-17</v>
      </c>
      <c r="AA40" t="s">
        <v>514</v>
      </c>
      <c r="AB40" s="27">
        <v>177.01960784313727</v>
      </c>
      <c r="AD40" s="27">
        <f t="shared" si="0"/>
        <v>18</v>
      </c>
      <c r="AJ40" s="27">
        <v>294.0545454545454</v>
      </c>
    </row>
    <row r="41" spans="1:41" x14ac:dyDescent="0.25">
      <c r="A41">
        <v>40</v>
      </c>
      <c r="B41" s="18" t="s">
        <v>26</v>
      </c>
      <c r="C41" t="s">
        <v>454</v>
      </c>
      <c r="D41" s="18" t="s">
        <v>308</v>
      </c>
      <c r="E41" s="18" t="s">
        <v>309</v>
      </c>
      <c r="G41" s="18">
        <v>2007</v>
      </c>
      <c r="H41" s="18" t="s">
        <v>74</v>
      </c>
      <c r="I41" s="14">
        <v>39208</v>
      </c>
      <c r="J41" t="s">
        <v>515</v>
      </c>
      <c r="M41">
        <v>33</v>
      </c>
      <c r="N41" s="18" t="s">
        <v>26</v>
      </c>
      <c r="O41" t="s">
        <v>448</v>
      </c>
      <c r="P41" s="18" t="s">
        <v>151</v>
      </c>
      <c r="Q41" s="14">
        <v>39525</v>
      </c>
      <c r="R41">
        <v>2</v>
      </c>
      <c r="S41" t="s">
        <v>513</v>
      </c>
      <c r="T41" s="27">
        <v>539.18181818181824</v>
      </c>
      <c r="U41">
        <v>134</v>
      </c>
      <c r="V41" s="18" t="s">
        <v>24</v>
      </c>
      <c r="W41" t="s">
        <v>463</v>
      </c>
      <c r="X41" s="18" t="s">
        <v>130</v>
      </c>
      <c r="Y41" s="14">
        <v>39529</v>
      </c>
      <c r="Z41">
        <v>-6</v>
      </c>
      <c r="AA41" t="s">
        <v>514</v>
      </c>
      <c r="AB41" s="27">
        <v>77.730769230769241</v>
      </c>
      <c r="AD41" s="27">
        <f t="shared" si="0"/>
        <v>19</v>
      </c>
      <c r="AG41" s="27">
        <v>325.63157894736844</v>
      </c>
      <c r="AH41" s="27"/>
      <c r="AI41" s="27"/>
      <c r="AJ41" s="27"/>
    </row>
    <row r="42" spans="1:41" x14ac:dyDescent="0.25">
      <c r="A42">
        <v>41</v>
      </c>
      <c r="B42" s="18" t="s">
        <v>26</v>
      </c>
      <c r="C42" t="s">
        <v>454</v>
      </c>
      <c r="D42" s="18" t="s">
        <v>308</v>
      </c>
      <c r="E42" s="18" t="s">
        <v>309</v>
      </c>
      <c r="G42" s="18">
        <v>2007</v>
      </c>
      <c r="H42" s="18" t="s">
        <v>75</v>
      </c>
      <c r="I42" s="14">
        <v>39221</v>
      </c>
      <c r="J42" t="s">
        <v>513</v>
      </c>
      <c r="M42">
        <v>56</v>
      </c>
      <c r="N42" s="18" t="s">
        <v>26</v>
      </c>
      <c r="O42" t="s">
        <v>448</v>
      </c>
      <c r="P42" s="18" t="s">
        <v>199</v>
      </c>
      <c r="Q42" s="14">
        <v>39552</v>
      </c>
      <c r="R42">
        <v>29</v>
      </c>
      <c r="S42" t="s">
        <v>513</v>
      </c>
      <c r="T42" s="27">
        <v>433.63636363636363</v>
      </c>
      <c r="U42">
        <v>180</v>
      </c>
      <c r="V42" s="18" t="s">
        <v>24</v>
      </c>
      <c r="W42" s="34" t="s">
        <v>463</v>
      </c>
      <c r="X42" s="36" t="s">
        <v>141</v>
      </c>
      <c r="Y42" s="37">
        <v>39534</v>
      </c>
      <c r="Z42" s="34">
        <v>-1</v>
      </c>
      <c r="AA42" s="34" t="s">
        <v>514</v>
      </c>
      <c r="AB42" s="38">
        <v>81.36666666666666</v>
      </c>
      <c r="AC42" s="38"/>
      <c r="AD42" s="27">
        <f t="shared" si="0"/>
        <v>20</v>
      </c>
      <c r="AE42" s="38"/>
      <c r="AF42" s="38"/>
      <c r="AM42" s="27">
        <v>270.16981132075472</v>
      </c>
      <c r="AN42" s="27">
        <v>236.9433962264151</v>
      </c>
    </row>
    <row r="43" spans="1:41" x14ac:dyDescent="0.25">
      <c r="A43">
        <v>42</v>
      </c>
      <c r="B43" s="18" t="s">
        <v>26</v>
      </c>
      <c r="C43" t="s">
        <v>454</v>
      </c>
      <c r="D43" s="18" t="s">
        <v>308</v>
      </c>
      <c r="E43" s="18" t="s">
        <v>309</v>
      </c>
      <c r="G43" s="18">
        <v>2007</v>
      </c>
      <c r="H43" s="18" t="s">
        <v>76</v>
      </c>
      <c r="I43" s="14">
        <v>39231</v>
      </c>
      <c r="J43" t="s">
        <v>513</v>
      </c>
      <c r="M43" s="13">
        <v>109</v>
      </c>
      <c r="N43" s="18" t="s">
        <v>51</v>
      </c>
      <c r="O43" t="s">
        <v>448</v>
      </c>
      <c r="P43" s="18" t="s">
        <v>99</v>
      </c>
      <c r="Q43" s="14">
        <v>39581</v>
      </c>
      <c r="R43">
        <v>58</v>
      </c>
      <c r="S43" t="s">
        <v>515</v>
      </c>
      <c r="T43" s="27">
        <v>143.69999999999996</v>
      </c>
      <c r="U43">
        <v>230</v>
      </c>
      <c r="V43" s="18" t="s">
        <v>26</v>
      </c>
      <c r="W43" t="s">
        <v>463</v>
      </c>
      <c r="X43" s="18" t="s">
        <v>286</v>
      </c>
      <c r="Y43" s="14">
        <v>39535</v>
      </c>
      <c r="Z43">
        <v>0</v>
      </c>
      <c r="AA43" t="s">
        <v>513</v>
      </c>
      <c r="AB43" s="27">
        <v>33.428571428571438</v>
      </c>
      <c r="AD43" s="27">
        <f t="shared" si="0"/>
        <v>21</v>
      </c>
      <c r="AO43" s="27">
        <v>449.72222222222223</v>
      </c>
    </row>
    <row r="44" spans="1:41" x14ac:dyDescent="0.25">
      <c r="A44">
        <v>43</v>
      </c>
      <c r="B44" s="18" t="s">
        <v>26</v>
      </c>
      <c r="C44" t="s">
        <v>454</v>
      </c>
      <c r="D44" s="18" t="s">
        <v>308</v>
      </c>
      <c r="E44" s="18" t="s">
        <v>309</v>
      </c>
      <c r="G44" s="18">
        <v>2007</v>
      </c>
      <c r="H44" s="18" t="s">
        <v>77</v>
      </c>
      <c r="I44" s="14">
        <v>39241</v>
      </c>
      <c r="J44" t="s">
        <v>513</v>
      </c>
      <c r="M44" s="13">
        <v>17</v>
      </c>
      <c r="N44" s="18" t="s">
        <v>26</v>
      </c>
      <c r="O44" t="s">
        <v>448</v>
      </c>
      <c r="P44" s="18" t="s">
        <v>98</v>
      </c>
      <c r="Q44" s="14">
        <v>39589</v>
      </c>
      <c r="R44">
        <v>66</v>
      </c>
      <c r="S44" t="s">
        <v>515</v>
      </c>
      <c r="T44" s="27">
        <v>187.01818181818183</v>
      </c>
      <c r="U44">
        <v>9</v>
      </c>
      <c r="V44" s="18" t="s">
        <v>26</v>
      </c>
      <c r="W44" t="s">
        <v>463</v>
      </c>
      <c r="X44" s="18" t="s">
        <v>40</v>
      </c>
      <c r="Y44" s="14">
        <v>39222</v>
      </c>
      <c r="Z44">
        <v>14</v>
      </c>
      <c r="AA44" t="s">
        <v>513</v>
      </c>
      <c r="AB44" s="27">
        <v>173.70967741935485</v>
      </c>
      <c r="AD44" s="27">
        <f t="shared" si="0"/>
        <v>22</v>
      </c>
    </row>
    <row r="45" spans="1:41" x14ac:dyDescent="0.25">
      <c r="A45">
        <v>44</v>
      </c>
      <c r="B45" s="18" t="s">
        <v>26</v>
      </c>
      <c r="C45" t="s">
        <v>454</v>
      </c>
      <c r="D45" s="18" t="s">
        <v>308</v>
      </c>
      <c r="E45" s="18" t="s">
        <v>309</v>
      </c>
      <c r="G45" s="18">
        <v>2007</v>
      </c>
      <c r="H45" s="18" t="s">
        <v>78</v>
      </c>
      <c r="I45" s="14">
        <v>39252</v>
      </c>
      <c r="J45" t="s">
        <v>513</v>
      </c>
      <c r="M45" s="13">
        <v>22</v>
      </c>
      <c r="N45" s="18" t="s">
        <v>26</v>
      </c>
      <c r="O45" t="s">
        <v>448</v>
      </c>
      <c r="P45" s="18" t="s">
        <v>277</v>
      </c>
      <c r="Q45" s="14">
        <v>39594</v>
      </c>
      <c r="R45">
        <v>71</v>
      </c>
      <c r="S45" t="s">
        <v>515</v>
      </c>
      <c r="T45" s="27">
        <v>190.69811320754718</v>
      </c>
      <c r="U45">
        <v>199</v>
      </c>
      <c r="V45" s="18" t="s">
        <v>24</v>
      </c>
      <c r="W45" t="s">
        <v>463</v>
      </c>
      <c r="X45" s="18" t="s">
        <v>193</v>
      </c>
      <c r="Y45" s="14">
        <v>39551</v>
      </c>
      <c r="Z45">
        <v>16</v>
      </c>
      <c r="AA45" t="s">
        <v>513</v>
      </c>
      <c r="AB45" s="27">
        <v>249.00000000000003</v>
      </c>
      <c r="AD45" s="27">
        <f t="shared" si="0"/>
        <v>23</v>
      </c>
      <c r="AI45" s="27">
        <v>225.86538461538461</v>
      </c>
    </row>
    <row r="46" spans="1:41" x14ac:dyDescent="0.25">
      <c r="A46">
        <v>45</v>
      </c>
      <c r="B46" s="18" t="s">
        <v>26</v>
      </c>
      <c r="C46" t="s">
        <v>454</v>
      </c>
      <c r="D46" s="18" t="s">
        <v>308</v>
      </c>
      <c r="E46" s="18" t="s">
        <v>309</v>
      </c>
      <c r="G46" s="18">
        <v>2007</v>
      </c>
      <c r="H46" s="18" t="s">
        <v>79</v>
      </c>
      <c r="I46" s="14">
        <v>39265</v>
      </c>
      <c r="J46" t="s">
        <v>515</v>
      </c>
      <c r="M46">
        <v>42</v>
      </c>
      <c r="N46" s="18" t="s">
        <v>26</v>
      </c>
      <c r="O46" t="s">
        <v>449</v>
      </c>
      <c r="P46" s="18" t="s">
        <v>100</v>
      </c>
      <c r="Q46" s="14">
        <v>39512</v>
      </c>
      <c r="R46">
        <v>20</v>
      </c>
      <c r="S46" t="s">
        <v>513</v>
      </c>
      <c r="U46">
        <v>45</v>
      </c>
      <c r="V46" s="18" t="s">
        <v>26</v>
      </c>
      <c r="W46" t="s">
        <v>463</v>
      </c>
      <c r="X46" s="18" t="s">
        <v>43</v>
      </c>
      <c r="Y46" s="14">
        <v>39228</v>
      </c>
      <c r="Z46">
        <v>20</v>
      </c>
      <c r="AA46" t="s">
        <v>513</v>
      </c>
      <c r="AB46" s="27">
        <v>270.16981132075472</v>
      </c>
      <c r="AD46" s="27">
        <f t="shared" si="0"/>
        <v>24</v>
      </c>
    </row>
    <row r="47" spans="1:41" x14ac:dyDescent="0.25">
      <c r="A47">
        <v>46</v>
      </c>
      <c r="B47" s="18" t="s">
        <v>26</v>
      </c>
      <c r="C47" t="s">
        <v>454</v>
      </c>
      <c r="D47" s="18" t="s">
        <v>308</v>
      </c>
      <c r="E47" s="18" t="s">
        <v>309</v>
      </c>
      <c r="G47" s="18">
        <v>2007</v>
      </c>
      <c r="H47" s="18" t="s">
        <v>80</v>
      </c>
      <c r="I47" s="14">
        <v>39275</v>
      </c>
      <c r="J47" t="s">
        <v>515</v>
      </c>
      <c r="M47">
        <v>138</v>
      </c>
      <c r="N47" s="18" t="s">
        <v>26</v>
      </c>
      <c r="O47" t="s">
        <v>449</v>
      </c>
      <c r="P47" s="18" t="s">
        <v>189</v>
      </c>
      <c r="Q47" s="14">
        <v>39562</v>
      </c>
      <c r="R47">
        <v>70</v>
      </c>
      <c r="S47" t="s">
        <v>515</v>
      </c>
      <c r="U47">
        <v>238</v>
      </c>
      <c r="V47" s="18" t="s">
        <v>24</v>
      </c>
      <c r="W47" t="s">
        <v>463</v>
      </c>
      <c r="X47" s="18" t="s">
        <v>437</v>
      </c>
      <c r="Y47" s="14">
        <v>39241</v>
      </c>
      <c r="Z47">
        <v>33</v>
      </c>
      <c r="AA47" t="s">
        <v>513</v>
      </c>
      <c r="AB47" s="27">
        <v>555.30508474576266</v>
      </c>
      <c r="AD47" s="27">
        <f t="shared" si="0"/>
        <v>25</v>
      </c>
      <c r="AE47" s="27">
        <v>330.8235294117647</v>
      </c>
      <c r="AL47" s="27">
        <v>319.84615384615387</v>
      </c>
      <c r="AM47" s="27"/>
      <c r="AN47" s="27"/>
      <c r="AO47" s="27"/>
    </row>
    <row r="48" spans="1:41" x14ac:dyDescent="0.25">
      <c r="A48">
        <v>47</v>
      </c>
      <c r="B48" s="18" t="s">
        <v>26</v>
      </c>
      <c r="C48" t="s">
        <v>454</v>
      </c>
      <c r="D48" s="18" t="s">
        <v>308</v>
      </c>
      <c r="E48" s="18" t="s">
        <v>309</v>
      </c>
      <c r="G48" s="18">
        <v>2007</v>
      </c>
      <c r="H48" s="18" t="s">
        <v>81</v>
      </c>
      <c r="I48" s="14">
        <v>39284</v>
      </c>
      <c r="J48" t="s">
        <v>515</v>
      </c>
      <c r="M48">
        <v>92</v>
      </c>
      <c r="N48" s="18" t="s">
        <v>51</v>
      </c>
      <c r="O48" t="s">
        <v>464</v>
      </c>
      <c r="P48" s="18" t="s">
        <v>27</v>
      </c>
      <c r="Q48" s="14">
        <v>39190</v>
      </c>
      <c r="R48">
        <v>16</v>
      </c>
      <c r="S48" t="s">
        <v>513</v>
      </c>
      <c r="U48">
        <v>213</v>
      </c>
      <c r="V48" s="18" t="s">
        <v>26</v>
      </c>
      <c r="W48" t="s">
        <v>463</v>
      </c>
      <c r="X48" s="18" t="s">
        <v>233</v>
      </c>
      <c r="Y48" s="14">
        <v>39580</v>
      </c>
      <c r="Z48">
        <v>45</v>
      </c>
      <c r="AA48" t="s">
        <v>515</v>
      </c>
      <c r="AB48" s="27">
        <v>184.49056603773585</v>
      </c>
      <c r="AD48" s="27">
        <f t="shared" si="0"/>
        <v>26</v>
      </c>
      <c r="AH48" s="27">
        <v>239.08163265306121</v>
      </c>
    </row>
    <row r="49" spans="1:41" x14ac:dyDescent="0.25">
      <c r="A49">
        <v>48</v>
      </c>
      <c r="B49" s="18" t="s">
        <v>26</v>
      </c>
      <c r="C49" t="s">
        <v>455</v>
      </c>
      <c r="D49" s="18" t="s">
        <v>310</v>
      </c>
      <c r="E49" s="18" t="s">
        <v>311</v>
      </c>
      <c r="G49" s="18">
        <v>2007</v>
      </c>
      <c r="H49" s="18" t="s">
        <v>82</v>
      </c>
      <c r="I49" s="14">
        <v>39197</v>
      </c>
      <c r="J49" t="s">
        <v>513</v>
      </c>
      <c r="M49" s="13">
        <v>61</v>
      </c>
      <c r="N49" s="18" t="s">
        <v>26</v>
      </c>
      <c r="O49" t="s">
        <v>464</v>
      </c>
      <c r="P49" s="18" t="s">
        <v>42</v>
      </c>
      <c r="Q49" s="14">
        <v>39197</v>
      </c>
      <c r="R49">
        <v>23</v>
      </c>
      <c r="S49" t="s">
        <v>513</v>
      </c>
      <c r="U49">
        <v>52</v>
      </c>
      <c r="V49" s="18" t="s">
        <v>26</v>
      </c>
      <c r="W49" s="34" t="s">
        <v>463</v>
      </c>
      <c r="X49" s="36" t="s">
        <v>54</v>
      </c>
      <c r="Y49" s="37">
        <v>39264</v>
      </c>
      <c r="Z49" s="34">
        <v>56</v>
      </c>
      <c r="AA49" s="34" t="s">
        <v>515</v>
      </c>
      <c r="AB49" s="27">
        <v>119.28571428571429</v>
      </c>
      <c r="AD49" s="27">
        <f t="shared" si="0"/>
        <v>27</v>
      </c>
    </row>
    <row r="50" spans="1:41" x14ac:dyDescent="0.25">
      <c r="A50">
        <v>49</v>
      </c>
      <c r="B50" s="18" t="s">
        <v>26</v>
      </c>
      <c r="C50" t="s">
        <v>455</v>
      </c>
      <c r="D50" s="18" t="s">
        <v>310</v>
      </c>
      <c r="E50" s="18" t="s">
        <v>311</v>
      </c>
      <c r="G50" s="18">
        <v>2007</v>
      </c>
      <c r="H50" s="18" t="s">
        <v>83</v>
      </c>
      <c r="I50" s="14">
        <v>39204</v>
      </c>
      <c r="J50" t="s">
        <v>513</v>
      </c>
      <c r="M50">
        <v>76</v>
      </c>
      <c r="N50" s="18" t="s">
        <v>24</v>
      </c>
      <c r="O50" t="s">
        <v>464</v>
      </c>
      <c r="P50" s="18" t="s">
        <v>44</v>
      </c>
      <c r="Q50" s="14">
        <v>39203</v>
      </c>
      <c r="R50">
        <v>29</v>
      </c>
      <c r="S50" t="s">
        <v>513</v>
      </c>
      <c r="U50">
        <v>150</v>
      </c>
      <c r="V50" s="18" t="s">
        <v>24</v>
      </c>
      <c r="W50" t="s">
        <v>463</v>
      </c>
      <c r="X50" s="18" t="s">
        <v>237</v>
      </c>
      <c r="Y50" s="14">
        <v>39592</v>
      </c>
      <c r="Z50">
        <v>57</v>
      </c>
      <c r="AA50" t="s">
        <v>515</v>
      </c>
      <c r="AB50" s="27">
        <v>131.09090909090907</v>
      </c>
      <c r="AD50" s="27">
        <f t="shared" si="0"/>
        <v>28</v>
      </c>
    </row>
    <row r="51" spans="1:41" x14ac:dyDescent="0.25">
      <c r="A51">
        <v>50</v>
      </c>
      <c r="B51" s="18" t="s">
        <v>26</v>
      </c>
      <c r="C51" t="s">
        <v>455</v>
      </c>
      <c r="D51" s="18" t="s">
        <v>310</v>
      </c>
      <c r="E51" s="18" t="s">
        <v>311</v>
      </c>
      <c r="G51" s="18">
        <v>2007</v>
      </c>
      <c r="H51" s="18" t="s">
        <v>84</v>
      </c>
      <c r="I51" s="14">
        <v>39210</v>
      </c>
      <c r="J51" t="s">
        <v>515</v>
      </c>
      <c r="M51">
        <v>77</v>
      </c>
      <c r="N51" s="18" t="s">
        <v>24</v>
      </c>
      <c r="O51" t="s">
        <v>464</v>
      </c>
      <c r="P51" s="18" t="s">
        <v>45</v>
      </c>
      <c r="Q51" s="14">
        <v>39210</v>
      </c>
      <c r="R51">
        <v>36</v>
      </c>
      <c r="S51" t="s">
        <v>515</v>
      </c>
      <c r="U51">
        <v>220</v>
      </c>
      <c r="V51" s="18" t="s">
        <v>26</v>
      </c>
      <c r="W51" t="s">
        <v>463</v>
      </c>
      <c r="X51" s="18" t="s">
        <v>55</v>
      </c>
      <c r="Y51" s="14">
        <v>39277</v>
      </c>
      <c r="Z51">
        <v>69</v>
      </c>
      <c r="AA51" t="s">
        <v>515</v>
      </c>
      <c r="AB51" s="27">
        <v>96.92307692307692</v>
      </c>
      <c r="AD51" s="27">
        <f t="shared" si="0"/>
        <v>29</v>
      </c>
      <c r="AF51" s="27">
        <v>433.63636363636363</v>
      </c>
      <c r="AN51" s="27">
        <v>302.60377358490564</v>
      </c>
    </row>
    <row r="52" spans="1:41" x14ac:dyDescent="0.25">
      <c r="A52">
        <v>51</v>
      </c>
      <c r="B52" s="18" t="s">
        <v>26</v>
      </c>
      <c r="C52" t="s">
        <v>455</v>
      </c>
      <c r="D52" s="18" t="s">
        <v>310</v>
      </c>
      <c r="E52" s="18" t="s">
        <v>311</v>
      </c>
      <c r="G52" s="18">
        <v>2007</v>
      </c>
      <c r="H52" s="18" t="s">
        <v>85</v>
      </c>
      <c r="I52" s="14">
        <v>39219</v>
      </c>
      <c r="J52" t="s">
        <v>515</v>
      </c>
      <c r="M52">
        <v>81</v>
      </c>
      <c r="N52" s="18" t="s">
        <v>24</v>
      </c>
      <c r="O52" t="s">
        <v>464</v>
      </c>
      <c r="P52" s="18" t="s">
        <v>46</v>
      </c>
      <c r="Q52" s="14">
        <v>39217</v>
      </c>
      <c r="R52">
        <v>43</v>
      </c>
      <c r="S52" t="s">
        <v>515</v>
      </c>
      <c r="U52">
        <v>163</v>
      </c>
      <c r="V52" s="18" t="s">
        <v>24</v>
      </c>
      <c r="W52" t="s">
        <v>463</v>
      </c>
      <c r="X52" s="18" t="s">
        <v>184</v>
      </c>
      <c r="Y52" s="14">
        <v>39605</v>
      </c>
      <c r="Z52">
        <v>70</v>
      </c>
      <c r="AA52" t="s">
        <v>515</v>
      </c>
      <c r="AB52" s="27">
        <v>145.83928571428572</v>
      </c>
      <c r="AD52" s="27">
        <f t="shared" si="0"/>
        <v>30</v>
      </c>
      <c r="AI52" s="27">
        <v>570.46153846153845</v>
      </c>
    </row>
    <row r="53" spans="1:41" x14ac:dyDescent="0.25">
      <c r="A53">
        <v>52</v>
      </c>
      <c r="B53" s="18" t="s">
        <v>26</v>
      </c>
      <c r="C53" t="s">
        <v>455</v>
      </c>
      <c r="D53" s="18" t="s">
        <v>310</v>
      </c>
      <c r="E53" s="18" t="s">
        <v>311</v>
      </c>
      <c r="G53" s="18">
        <v>2007</v>
      </c>
      <c r="H53" s="18" t="s">
        <v>86</v>
      </c>
      <c r="I53" s="14">
        <v>39223</v>
      </c>
      <c r="J53" t="s">
        <v>515</v>
      </c>
      <c r="M53">
        <v>1</v>
      </c>
      <c r="N53" s="18" t="s">
        <v>26</v>
      </c>
      <c r="O53" t="s">
        <v>464</v>
      </c>
      <c r="P53" s="18" t="s">
        <v>47</v>
      </c>
      <c r="Q53" s="14">
        <v>39231</v>
      </c>
      <c r="R53">
        <v>57</v>
      </c>
      <c r="S53" t="s">
        <v>515</v>
      </c>
      <c r="U53">
        <v>53</v>
      </c>
      <c r="V53" s="18" t="s">
        <v>26</v>
      </c>
      <c r="W53" s="34" t="s">
        <v>452</v>
      </c>
      <c r="X53" s="36" t="s">
        <v>60</v>
      </c>
      <c r="Y53" s="37">
        <v>39198</v>
      </c>
      <c r="Z53" s="34">
        <v>-4</v>
      </c>
      <c r="AA53" s="34" t="s">
        <v>514</v>
      </c>
      <c r="AB53" s="38">
        <v>130.83018867924528</v>
      </c>
      <c r="AC53" s="38"/>
      <c r="AD53" s="27">
        <f t="shared" si="0"/>
        <v>31</v>
      </c>
      <c r="AE53" s="38"/>
      <c r="AF53" s="38"/>
      <c r="AL53" s="27">
        <v>382.38888888888886</v>
      </c>
      <c r="AM53" s="27"/>
      <c r="AN53" s="27"/>
      <c r="AO53" s="27"/>
    </row>
    <row r="54" spans="1:41" x14ac:dyDescent="0.25">
      <c r="A54">
        <v>53</v>
      </c>
      <c r="B54" s="18" t="s">
        <v>26</v>
      </c>
      <c r="C54" t="s">
        <v>455</v>
      </c>
      <c r="D54" s="18" t="s">
        <v>310</v>
      </c>
      <c r="E54" s="18" t="s">
        <v>311</v>
      </c>
      <c r="G54" s="18">
        <v>2007</v>
      </c>
      <c r="H54" s="18" t="s">
        <v>87</v>
      </c>
      <c r="I54" s="14">
        <v>39233</v>
      </c>
      <c r="J54" t="s">
        <v>515</v>
      </c>
      <c r="M54" s="13">
        <v>171</v>
      </c>
      <c r="N54" s="18" t="s">
        <v>26</v>
      </c>
      <c r="O54" s="34" t="s">
        <v>464</v>
      </c>
      <c r="P54" s="36" t="s">
        <v>49</v>
      </c>
      <c r="Q54" s="37">
        <v>39241</v>
      </c>
      <c r="R54" s="34">
        <v>67</v>
      </c>
      <c r="S54" s="34" t="s">
        <v>515</v>
      </c>
      <c r="T54" s="38"/>
      <c r="U54">
        <v>179</v>
      </c>
      <c r="V54" s="18" t="s">
        <v>24</v>
      </c>
      <c r="W54" t="s">
        <v>452</v>
      </c>
      <c r="X54" s="18" t="s">
        <v>61</v>
      </c>
      <c r="Y54" s="14">
        <v>39202</v>
      </c>
      <c r="Z54">
        <v>0</v>
      </c>
      <c r="AA54" t="s">
        <v>513</v>
      </c>
      <c r="AB54" s="27">
        <v>305</v>
      </c>
      <c r="AD54" s="27">
        <f t="shared" si="0"/>
        <v>32</v>
      </c>
    </row>
    <row r="55" spans="1:41" x14ac:dyDescent="0.25">
      <c r="A55">
        <v>54</v>
      </c>
      <c r="B55" s="18" t="s">
        <v>26</v>
      </c>
      <c r="C55" t="s">
        <v>455</v>
      </c>
      <c r="D55" s="18" t="s">
        <v>310</v>
      </c>
      <c r="E55" s="18" t="s">
        <v>311</v>
      </c>
      <c r="G55" s="18">
        <v>2007</v>
      </c>
      <c r="H55" s="18" t="s">
        <v>88</v>
      </c>
      <c r="I55" s="14">
        <v>39240</v>
      </c>
      <c r="J55" t="s">
        <v>515</v>
      </c>
      <c r="M55" s="13">
        <v>108</v>
      </c>
      <c r="N55" s="18" t="s">
        <v>51</v>
      </c>
      <c r="O55" t="s">
        <v>464</v>
      </c>
      <c r="P55" s="18" t="s">
        <v>50</v>
      </c>
      <c r="Q55" s="14">
        <v>38837</v>
      </c>
      <c r="R55">
        <v>72</v>
      </c>
      <c r="S55" t="s">
        <v>515</v>
      </c>
      <c r="U55">
        <v>219</v>
      </c>
      <c r="V55" s="18" t="s">
        <v>26</v>
      </c>
      <c r="W55" t="s">
        <v>452</v>
      </c>
      <c r="X55" s="18" t="s">
        <v>62</v>
      </c>
      <c r="Y55" s="14">
        <v>39211</v>
      </c>
      <c r="Z55">
        <v>9</v>
      </c>
      <c r="AA55" t="s">
        <v>513</v>
      </c>
      <c r="AB55" s="27">
        <v>178.64150943396226</v>
      </c>
      <c r="AD55" s="27">
        <f t="shared" si="0"/>
        <v>33</v>
      </c>
      <c r="AM55" s="27">
        <v>555.30508474576266</v>
      </c>
    </row>
    <row r="56" spans="1:41" x14ac:dyDescent="0.25">
      <c r="A56">
        <v>55</v>
      </c>
      <c r="B56" s="18" t="s">
        <v>26</v>
      </c>
      <c r="C56" t="s">
        <v>456</v>
      </c>
      <c r="D56" s="18" t="s">
        <v>312</v>
      </c>
      <c r="E56" s="18" t="s">
        <v>313</v>
      </c>
      <c r="G56" s="18">
        <v>2007</v>
      </c>
      <c r="H56" s="18" t="s">
        <v>89</v>
      </c>
      <c r="I56" s="14">
        <v>39198</v>
      </c>
      <c r="J56" t="s">
        <v>513</v>
      </c>
      <c r="M56">
        <v>132</v>
      </c>
      <c r="N56" s="18" t="s">
        <v>26</v>
      </c>
      <c r="O56" t="s">
        <v>450</v>
      </c>
      <c r="P56" s="18" t="s">
        <v>101</v>
      </c>
      <c r="Q56" s="14">
        <v>39512</v>
      </c>
      <c r="R56">
        <v>15</v>
      </c>
      <c r="S56" t="s">
        <v>513</v>
      </c>
      <c r="U56">
        <v>190</v>
      </c>
      <c r="V56" s="18" t="s">
        <v>24</v>
      </c>
      <c r="W56" t="s">
        <v>452</v>
      </c>
      <c r="X56" s="18" t="s">
        <v>63</v>
      </c>
      <c r="Y56" s="14">
        <v>39222</v>
      </c>
      <c r="Z56">
        <v>20</v>
      </c>
      <c r="AA56" t="s">
        <v>513</v>
      </c>
      <c r="AB56" s="27">
        <v>236.9433962264151</v>
      </c>
      <c r="AD56" s="27">
        <f t="shared" si="0"/>
        <v>34</v>
      </c>
    </row>
    <row r="57" spans="1:41" x14ac:dyDescent="0.25">
      <c r="A57">
        <v>56</v>
      </c>
      <c r="B57" s="18" t="s">
        <v>26</v>
      </c>
      <c r="C57" t="s">
        <v>456</v>
      </c>
      <c r="D57" s="18" t="s">
        <v>312</v>
      </c>
      <c r="E57" s="18" t="s">
        <v>313</v>
      </c>
      <c r="G57" s="18">
        <v>2007</v>
      </c>
      <c r="H57" s="18" t="s">
        <v>90</v>
      </c>
      <c r="I57" s="14">
        <v>39202</v>
      </c>
      <c r="J57" t="s">
        <v>513</v>
      </c>
      <c r="M57">
        <v>90</v>
      </c>
      <c r="N57" s="18" t="s">
        <v>24</v>
      </c>
      <c r="O57" t="s">
        <v>467</v>
      </c>
      <c r="P57" s="18" t="s">
        <v>102</v>
      </c>
      <c r="Q57" s="14">
        <v>39510</v>
      </c>
      <c r="R57">
        <v>15</v>
      </c>
      <c r="S57" t="s">
        <v>513</v>
      </c>
      <c r="U57">
        <v>249</v>
      </c>
      <c r="V57" s="18" t="s">
        <v>26</v>
      </c>
      <c r="W57" t="s">
        <v>452</v>
      </c>
      <c r="X57" s="18" t="s">
        <v>64</v>
      </c>
      <c r="Y57" s="14">
        <v>39231</v>
      </c>
      <c r="Z57">
        <v>29</v>
      </c>
      <c r="AA57" t="s">
        <v>513</v>
      </c>
      <c r="AB57" s="27">
        <v>302.60377358490564</v>
      </c>
      <c r="AD57" s="27">
        <f t="shared" si="0"/>
        <v>35</v>
      </c>
      <c r="AH57" s="27">
        <v>703.08</v>
      </c>
    </row>
    <row r="58" spans="1:41" x14ac:dyDescent="0.25">
      <c r="A58">
        <v>57</v>
      </c>
      <c r="B58" s="18" t="s">
        <v>26</v>
      </c>
      <c r="C58" t="s">
        <v>456</v>
      </c>
      <c r="D58" s="18" t="s">
        <v>312</v>
      </c>
      <c r="E58" s="18" t="s">
        <v>313</v>
      </c>
      <c r="G58" s="18">
        <v>2007</v>
      </c>
      <c r="H58" s="18" t="s">
        <v>91</v>
      </c>
      <c r="I58" s="14">
        <v>39209</v>
      </c>
      <c r="J58" t="s">
        <v>513</v>
      </c>
      <c r="M58">
        <v>148</v>
      </c>
      <c r="N58" s="18" t="s">
        <v>26</v>
      </c>
      <c r="O58" t="s">
        <v>468</v>
      </c>
      <c r="P58" s="18" t="s">
        <v>104</v>
      </c>
      <c r="Q58" s="14">
        <v>39515</v>
      </c>
      <c r="R58">
        <v>34</v>
      </c>
      <c r="S58" t="s">
        <v>513</v>
      </c>
      <c r="U58">
        <v>173</v>
      </c>
      <c r="V58" s="18" t="s">
        <v>24</v>
      </c>
      <c r="W58" t="s">
        <v>508</v>
      </c>
      <c r="X58" s="18" t="s">
        <v>230</v>
      </c>
      <c r="Y58" s="14">
        <v>39562</v>
      </c>
      <c r="Z58">
        <v>-10</v>
      </c>
      <c r="AA58" t="s">
        <v>514</v>
      </c>
      <c r="AB58" s="27">
        <v>103.20370370370371</v>
      </c>
      <c r="AD58" s="27">
        <f t="shared" si="0"/>
        <v>36</v>
      </c>
      <c r="AE58" s="27">
        <v>244.78846153846155</v>
      </c>
      <c r="AN58" s="34"/>
      <c r="AO58" s="34"/>
    </row>
    <row r="59" spans="1:41" x14ac:dyDescent="0.25">
      <c r="A59">
        <v>58</v>
      </c>
      <c r="B59" s="18" t="s">
        <v>26</v>
      </c>
      <c r="C59" t="s">
        <v>456</v>
      </c>
      <c r="D59" s="18" t="s">
        <v>312</v>
      </c>
      <c r="E59" s="18" t="s">
        <v>313</v>
      </c>
      <c r="G59" s="18">
        <v>2007</v>
      </c>
      <c r="H59" s="18" t="s">
        <v>92</v>
      </c>
      <c r="I59" s="14">
        <v>39222</v>
      </c>
      <c r="J59" t="s">
        <v>513</v>
      </c>
      <c r="M59" s="13">
        <v>159</v>
      </c>
      <c r="N59" s="18" t="s">
        <v>22</v>
      </c>
      <c r="O59" t="s">
        <v>457</v>
      </c>
      <c r="P59" s="18" t="s">
        <v>105</v>
      </c>
      <c r="Q59" s="14">
        <v>39510</v>
      </c>
      <c r="R59">
        <v>-5</v>
      </c>
      <c r="S59" t="s">
        <v>514</v>
      </c>
      <c r="T59" s="27">
        <v>84.145454545454541</v>
      </c>
      <c r="U59">
        <v>167</v>
      </c>
      <c r="V59" s="18" t="s">
        <v>24</v>
      </c>
      <c r="W59" t="s">
        <v>508</v>
      </c>
      <c r="X59" s="18" t="s">
        <v>245</v>
      </c>
      <c r="Y59" s="14">
        <v>39579</v>
      </c>
      <c r="Z59">
        <v>7</v>
      </c>
      <c r="AA59" t="s">
        <v>513</v>
      </c>
      <c r="AB59" s="27">
        <v>509.64705882352945</v>
      </c>
      <c r="AD59" s="27">
        <f t="shared" si="0"/>
        <v>37</v>
      </c>
      <c r="AG59" s="27">
        <v>310.28301886792451</v>
      </c>
      <c r="AH59" s="27"/>
      <c r="AI59" s="27"/>
    </row>
    <row r="60" spans="1:41" x14ac:dyDescent="0.25">
      <c r="A60">
        <v>59</v>
      </c>
      <c r="B60" s="18" t="s">
        <v>26</v>
      </c>
      <c r="C60" t="s">
        <v>456</v>
      </c>
      <c r="D60" s="18" t="s">
        <v>312</v>
      </c>
      <c r="E60" s="18" t="s">
        <v>313</v>
      </c>
      <c r="G60" s="18">
        <v>2007</v>
      </c>
      <c r="H60" s="18" t="s">
        <v>93</v>
      </c>
      <c r="I60" s="14">
        <v>39232</v>
      </c>
      <c r="J60" t="s">
        <v>515</v>
      </c>
      <c r="M60">
        <v>145</v>
      </c>
      <c r="N60" s="18" t="s">
        <v>24</v>
      </c>
      <c r="O60" t="s">
        <v>457</v>
      </c>
      <c r="P60" s="18" t="s">
        <v>140</v>
      </c>
      <c r="Q60" s="14">
        <v>39534</v>
      </c>
      <c r="R60">
        <v>19</v>
      </c>
      <c r="S60" t="s">
        <v>513</v>
      </c>
      <c r="T60" s="27">
        <v>325.63157894736844</v>
      </c>
      <c r="U60" s="13">
        <v>229</v>
      </c>
      <c r="V60" s="18" t="s">
        <v>26</v>
      </c>
      <c r="W60" t="s">
        <v>508</v>
      </c>
      <c r="X60" s="18" t="s">
        <v>275</v>
      </c>
      <c r="Y60" s="14">
        <v>39593</v>
      </c>
      <c r="Z60">
        <v>21</v>
      </c>
      <c r="AA60" t="s">
        <v>513</v>
      </c>
      <c r="AB60" s="27">
        <v>449.72222222222223</v>
      </c>
      <c r="AD60" s="27">
        <f t="shared" si="0"/>
        <v>38</v>
      </c>
    </row>
    <row r="61" spans="1:41" x14ac:dyDescent="0.25">
      <c r="A61" s="13">
        <v>60</v>
      </c>
      <c r="B61" s="18" t="s">
        <v>26</v>
      </c>
      <c r="C61" t="s">
        <v>442</v>
      </c>
      <c r="D61" s="18" t="s">
        <v>314</v>
      </c>
      <c r="E61" s="18" t="s">
        <v>315</v>
      </c>
      <c r="G61" s="18">
        <v>2007</v>
      </c>
      <c r="H61" s="18" t="s">
        <v>94</v>
      </c>
      <c r="I61" s="14">
        <v>39197</v>
      </c>
      <c r="J61" t="s">
        <v>514</v>
      </c>
      <c r="K61">
        <v>106.30909090909093</v>
      </c>
      <c r="M61" s="13">
        <v>117</v>
      </c>
      <c r="N61" s="18" t="s">
        <v>22</v>
      </c>
      <c r="O61" t="s">
        <v>457</v>
      </c>
      <c r="P61" s="18" t="s">
        <v>182</v>
      </c>
      <c r="Q61" s="14">
        <v>39543</v>
      </c>
      <c r="R61">
        <v>28</v>
      </c>
      <c r="S61" t="s">
        <v>513</v>
      </c>
      <c r="U61">
        <v>164</v>
      </c>
      <c r="V61" s="18" t="s">
        <v>26</v>
      </c>
      <c r="W61" t="s">
        <v>508</v>
      </c>
      <c r="X61" s="18" t="s">
        <v>263</v>
      </c>
      <c r="Y61" s="14">
        <v>39615</v>
      </c>
      <c r="Z61">
        <v>43</v>
      </c>
      <c r="AA61" t="s">
        <v>515</v>
      </c>
      <c r="AB61" s="27">
        <v>228.39215686274508</v>
      </c>
      <c r="AD61" s="27">
        <f t="shared" si="0"/>
        <v>39</v>
      </c>
    </row>
    <row r="62" spans="1:41" x14ac:dyDescent="0.25">
      <c r="A62" s="13">
        <v>61</v>
      </c>
      <c r="B62" s="18" t="s">
        <v>26</v>
      </c>
      <c r="C62" t="s">
        <v>442</v>
      </c>
      <c r="D62" s="18" t="s">
        <v>314</v>
      </c>
      <c r="E62" s="18" t="s">
        <v>315</v>
      </c>
      <c r="G62" s="18">
        <v>2007</v>
      </c>
      <c r="H62" s="18" t="s">
        <v>95</v>
      </c>
      <c r="I62" s="14">
        <v>39231</v>
      </c>
      <c r="J62" t="s">
        <v>513</v>
      </c>
      <c r="K62">
        <v>246.84905660377359</v>
      </c>
      <c r="M62">
        <v>106</v>
      </c>
      <c r="N62" s="18" t="s">
        <v>51</v>
      </c>
      <c r="O62" t="s">
        <v>457</v>
      </c>
      <c r="P62" s="18" t="s">
        <v>209</v>
      </c>
      <c r="Q62" s="14">
        <v>39552</v>
      </c>
      <c r="R62">
        <v>37</v>
      </c>
      <c r="S62" t="s">
        <v>515</v>
      </c>
      <c r="T62" s="27">
        <v>310.28301886792451</v>
      </c>
      <c r="AD62" s="27">
        <f t="shared" si="0"/>
        <v>40</v>
      </c>
    </row>
    <row r="63" spans="1:41" x14ac:dyDescent="0.25">
      <c r="A63" s="13">
        <v>62</v>
      </c>
      <c r="B63" s="18" t="s">
        <v>26</v>
      </c>
      <c r="C63" t="s">
        <v>442</v>
      </c>
      <c r="D63" s="18" t="s">
        <v>314</v>
      </c>
      <c r="E63" s="18" t="s">
        <v>315</v>
      </c>
      <c r="G63" s="18">
        <v>2007</v>
      </c>
      <c r="H63" s="18" t="s">
        <v>96</v>
      </c>
      <c r="I63" s="14">
        <v>39241</v>
      </c>
      <c r="J63" t="s">
        <v>513</v>
      </c>
      <c r="K63">
        <v>330.8235294117647</v>
      </c>
      <c r="M63">
        <v>123</v>
      </c>
      <c r="N63" s="18" t="s">
        <v>22</v>
      </c>
      <c r="O63" t="s">
        <v>457</v>
      </c>
      <c r="P63" s="18" t="s">
        <v>231</v>
      </c>
      <c r="Q63" s="14">
        <v>39586</v>
      </c>
      <c r="R63">
        <v>71</v>
      </c>
      <c r="S63" t="s">
        <v>515</v>
      </c>
      <c r="T63" s="27">
        <v>273.30769230769232</v>
      </c>
      <c r="AD63" s="27">
        <f t="shared" si="0"/>
        <v>41</v>
      </c>
    </row>
    <row r="64" spans="1:41" x14ac:dyDescent="0.25">
      <c r="A64" s="13">
        <v>63</v>
      </c>
      <c r="B64" s="18" t="s">
        <v>26</v>
      </c>
      <c r="C64" t="s">
        <v>442</v>
      </c>
      <c r="D64" s="18" t="s">
        <v>314</v>
      </c>
      <c r="E64" s="18" t="s">
        <v>315</v>
      </c>
      <c r="G64" s="18">
        <v>2007</v>
      </c>
      <c r="H64" s="18" t="s">
        <v>97</v>
      </c>
      <c r="I64" s="14">
        <v>39252</v>
      </c>
      <c r="J64" t="s">
        <v>515</v>
      </c>
      <c r="K64">
        <v>244.78846153846155</v>
      </c>
      <c r="M64">
        <v>39</v>
      </c>
      <c r="N64" s="18" t="s">
        <v>26</v>
      </c>
      <c r="O64" t="s">
        <v>469</v>
      </c>
      <c r="P64" s="18" t="s">
        <v>106</v>
      </c>
      <c r="Q64" s="14">
        <v>39520</v>
      </c>
      <c r="R64">
        <v>15</v>
      </c>
      <c r="S64" t="s">
        <v>513</v>
      </c>
      <c r="AD64" s="27">
        <f t="shared" si="0"/>
        <v>42</v>
      </c>
    </row>
    <row r="65" spans="1:41" x14ac:dyDescent="0.25">
      <c r="A65">
        <v>64</v>
      </c>
      <c r="B65" s="18" t="s">
        <v>51</v>
      </c>
      <c r="C65" t="s">
        <v>443</v>
      </c>
      <c r="D65" s="18" t="s">
        <v>316</v>
      </c>
      <c r="E65" s="18" t="s">
        <v>317</v>
      </c>
      <c r="G65" s="18">
        <v>2007</v>
      </c>
      <c r="H65" s="18" t="s">
        <v>52</v>
      </c>
      <c r="I65" s="14">
        <v>39239</v>
      </c>
      <c r="J65" t="s">
        <v>515</v>
      </c>
      <c r="M65">
        <v>8</v>
      </c>
      <c r="N65" s="18" t="s">
        <v>26</v>
      </c>
      <c r="O65" t="s">
        <v>469</v>
      </c>
      <c r="P65" s="18" t="s">
        <v>138</v>
      </c>
      <c r="Q65" s="14">
        <v>39531</v>
      </c>
      <c r="R65">
        <v>26</v>
      </c>
      <c r="S65" t="s">
        <v>513</v>
      </c>
      <c r="AD65" s="27">
        <f t="shared" si="0"/>
        <v>43</v>
      </c>
      <c r="AO65" s="27">
        <v>228.39215686274508</v>
      </c>
    </row>
    <row r="66" spans="1:41" x14ac:dyDescent="0.25">
      <c r="A66">
        <v>65</v>
      </c>
      <c r="B66" s="18" t="s">
        <v>24</v>
      </c>
      <c r="C66" t="s">
        <v>444</v>
      </c>
      <c r="D66" s="18" t="s">
        <v>318</v>
      </c>
      <c r="E66" s="18" t="s">
        <v>319</v>
      </c>
      <c r="G66" s="18">
        <v>2007</v>
      </c>
      <c r="H66" s="18" t="s">
        <v>53</v>
      </c>
      <c r="I66" s="14">
        <v>39238</v>
      </c>
      <c r="J66" t="s">
        <v>515</v>
      </c>
      <c r="M66">
        <v>11</v>
      </c>
      <c r="N66" s="18" t="s">
        <v>26</v>
      </c>
      <c r="O66" t="s">
        <v>469</v>
      </c>
      <c r="P66" s="18" t="s">
        <v>163</v>
      </c>
      <c r="Q66" s="14">
        <v>39543</v>
      </c>
      <c r="R66">
        <v>38</v>
      </c>
      <c r="S66" t="s">
        <v>515</v>
      </c>
      <c r="AD66" s="27">
        <f t="shared" si="0"/>
        <v>44</v>
      </c>
    </row>
    <row r="67" spans="1:41" x14ac:dyDescent="0.25">
      <c r="A67">
        <v>66</v>
      </c>
      <c r="B67" s="18" t="s">
        <v>24</v>
      </c>
      <c r="C67" t="s">
        <v>445</v>
      </c>
      <c r="D67" s="18" t="s">
        <v>320</v>
      </c>
      <c r="E67" s="18" t="s">
        <v>321</v>
      </c>
      <c r="G67" s="18">
        <v>2006</v>
      </c>
      <c r="H67" s="18" t="s">
        <v>283</v>
      </c>
      <c r="I67" s="14">
        <v>38893</v>
      </c>
      <c r="J67" t="s">
        <v>515</v>
      </c>
      <c r="M67" s="13">
        <v>18</v>
      </c>
      <c r="N67" s="18" t="s">
        <v>26</v>
      </c>
      <c r="O67" t="s">
        <v>471</v>
      </c>
      <c r="P67" s="18" t="s">
        <v>107</v>
      </c>
      <c r="Q67" s="14">
        <v>39516</v>
      </c>
      <c r="R67">
        <v>11</v>
      </c>
      <c r="S67" t="s">
        <v>513</v>
      </c>
      <c r="AD67" s="27">
        <f t="shared" si="0"/>
        <v>45</v>
      </c>
      <c r="AM67" s="27">
        <v>184.49056603773585</v>
      </c>
    </row>
    <row r="68" spans="1:41" x14ac:dyDescent="0.25">
      <c r="A68">
        <v>67</v>
      </c>
      <c r="B68" s="18" t="s">
        <v>26</v>
      </c>
      <c r="C68" t="s">
        <v>462</v>
      </c>
      <c r="D68" s="18" t="s">
        <v>304</v>
      </c>
      <c r="E68" s="18" t="s">
        <v>305</v>
      </c>
      <c r="G68" s="18">
        <v>2006</v>
      </c>
      <c r="H68" s="18" t="s">
        <v>41</v>
      </c>
      <c r="I68" s="14">
        <v>38856</v>
      </c>
      <c r="J68" t="s">
        <v>515</v>
      </c>
      <c r="M68" s="13">
        <v>29</v>
      </c>
      <c r="N68" s="18" t="s">
        <v>26</v>
      </c>
      <c r="O68" t="s">
        <v>471</v>
      </c>
      <c r="P68" s="18" t="s">
        <v>153</v>
      </c>
      <c r="Q68" s="14">
        <v>39527</v>
      </c>
      <c r="R68">
        <v>22</v>
      </c>
      <c r="S68" t="s">
        <v>513</v>
      </c>
      <c r="AD68" s="27">
        <f t="shared" ref="AD68:AD130" si="1">AD67+1</f>
        <v>46</v>
      </c>
    </row>
    <row r="69" spans="1:41" x14ac:dyDescent="0.25">
      <c r="A69">
        <v>68</v>
      </c>
      <c r="B69" s="18" t="s">
        <v>22</v>
      </c>
      <c r="C69" t="s">
        <v>446</v>
      </c>
      <c r="D69" s="18" t="s">
        <v>322</v>
      </c>
      <c r="E69" s="18" t="s">
        <v>323</v>
      </c>
      <c r="G69" s="18">
        <v>2006</v>
      </c>
      <c r="H69" s="18" t="s">
        <v>48</v>
      </c>
      <c r="I69" s="14">
        <v>38859</v>
      </c>
      <c r="J69" t="s">
        <v>515</v>
      </c>
      <c r="M69">
        <v>57</v>
      </c>
      <c r="N69" s="18" t="s">
        <v>26</v>
      </c>
      <c r="O69" t="s">
        <v>471</v>
      </c>
      <c r="P69" s="18" t="s">
        <v>255</v>
      </c>
      <c r="Q69" s="14">
        <v>39574</v>
      </c>
      <c r="R69">
        <v>69</v>
      </c>
      <c r="S69" t="s">
        <v>515</v>
      </c>
      <c r="AD69" s="27">
        <f t="shared" si="1"/>
        <v>47</v>
      </c>
    </row>
    <row r="70" spans="1:41" x14ac:dyDescent="0.25">
      <c r="A70">
        <v>69</v>
      </c>
      <c r="B70" s="18" t="s">
        <v>26</v>
      </c>
      <c r="C70" t="s">
        <v>464</v>
      </c>
      <c r="D70" s="18" t="s">
        <v>290</v>
      </c>
      <c r="E70" s="18" t="s">
        <v>291</v>
      </c>
      <c r="G70" s="18">
        <v>2006</v>
      </c>
      <c r="H70" s="18" t="s">
        <v>50</v>
      </c>
      <c r="I70" s="14">
        <v>38837</v>
      </c>
      <c r="J70" t="s">
        <v>515</v>
      </c>
      <c r="M70">
        <v>75</v>
      </c>
      <c r="N70" s="18" t="s">
        <v>24</v>
      </c>
      <c r="O70" t="s">
        <v>470</v>
      </c>
      <c r="P70" s="18" t="s">
        <v>284</v>
      </c>
      <c r="Q70" s="14">
        <v>39512</v>
      </c>
      <c r="R70">
        <v>1</v>
      </c>
      <c r="S70" t="s">
        <v>513</v>
      </c>
      <c r="T70" s="27">
        <v>173.66037735849056</v>
      </c>
      <c r="AD70" s="27">
        <f t="shared" si="1"/>
        <v>48</v>
      </c>
    </row>
    <row r="71" spans="1:41" x14ac:dyDescent="0.25">
      <c r="A71">
        <v>70</v>
      </c>
      <c r="B71" s="18" t="s">
        <v>26</v>
      </c>
      <c r="C71" t="s">
        <v>456</v>
      </c>
      <c r="D71" s="18" t="s">
        <v>312</v>
      </c>
      <c r="E71" s="18" t="s">
        <v>313</v>
      </c>
      <c r="G71" s="18">
        <v>2006</v>
      </c>
      <c r="H71" s="18" t="s">
        <v>28</v>
      </c>
      <c r="I71" s="14">
        <v>38862</v>
      </c>
      <c r="J71" t="s">
        <v>515</v>
      </c>
      <c r="M71">
        <v>136</v>
      </c>
      <c r="N71" s="18" t="s">
        <v>26</v>
      </c>
      <c r="O71" t="s">
        <v>470</v>
      </c>
      <c r="P71" s="18" t="s">
        <v>157</v>
      </c>
      <c r="Q71" s="14">
        <v>39537</v>
      </c>
      <c r="R71">
        <v>26</v>
      </c>
      <c r="S71" t="s">
        <v>513</v>
      </c>
      <c r="T71" s="27">
        <v>239.08163265306121</v>
      </c>
      <c r="AD71" s="27">
        <f t="shared" si="1"/>
        <v>49</v>
      </c>
    </row>
    <row r="72" spans="1:41" x14ac:dyDescent="0.25">
      <c r="A72">
        <v>71</v>
      </c>
      <c r="B72" s="18" t="s">
        <v>22</v>
      </c>
      <c r="C72" t="s">
        <v>447</v>
      </c>
      <c r="D72" s="18" t="s">
        <v>324</v>
      </c>
      <c r="E72" s="18" t="s">
        <v>325</v>
      </c>
      <c r="G72" s="18">
        <v>2006</v>
      </c>
      <c r="H72" s="18" t="s">
        <v>31</v>
      </c>
      <c r="I72" s="14">
        <v>38844</v>
      </c>
      <c r="J72" t="s">
        <v>515</v>
      </c>
      <c r="M72">
        <v>142</v>
      </c>
      <c r="N72" s="18" t="s">
        <v>26</v>
      </c>
      <c r="O72" t="s">
        <v>470</v>
      </c>
      <c r="P72" s="18" t="s">
        <v>179</v>
      </c>
      <c r="Q72" s="14">
        <v>39546</v>
      </c>
      <c r="R72">
        <v>35</v>
      </c>
      <c r="S72" t="s">
        <v>513</v>
      </c>
      <c r="T72" s="27">
        <v>703.08</v>
      </c>
      <c r="AD72" s="27">
        <f t="shared" si="1"/>
        <v>50</v>
      </c>
      <c r="AH72" s="27">
        <v>220.98214285714283</v>
      </c>
    </row>
    <row r="73" spans="1:41" x14ac:dyDescent="0.25">
      <c r="A73">
        <v>72</v>
      </c>
      <c r="B73" s="18" t="s">
        <v>24</v>
      </c>
      <c r="C73" t="s">
        <v>444</v>
      </c>
      <c r="D73" s="18" t="s">
        <v>318</v>
      </c>
      <c r="E73" s="18" t="s">
        <v>319</v>
      </c>
      <c r="G73" s="18">
        <v>2006</v>
      </c>
      <c r="H73" s="18" t="s">
        <v>35</v>
      </c>
      <c r="I73" s="14">
        <v>38869</v>
      </c>
      <c r="J73" t="s">
        <v>515</v>
      </c>
      <c r="M73">
        <v>170</v>
      </c>
      <c r="N73" s="18" t="s">
        <v>26</v>
      </c>
      <c r="O73" t="s">
        <v>470</v>
      </c>
      <c r="P73" s="19" t="s">
        <v>219</v>
      </c>
      <c r="Q73" s="14">
        <v>39572</v>
      </c>
      <c r="R73">
        <v>61</v>
      </c>
      <c r="S73" t="s">
        <v>515</v>
      </c>
      <c r="T73" s="27">
        <v>211.92156862745099</v>
      </c>
      <c r="AD73" s="27">
        <f t="shared" si="1"/>
        <v>51</v>
      </c>
    </row>
    <row r="74" spans="1:41" x14ac:dyDescent="0.25">
      <c r="A74" s="13">
        <v>73</v>
      </c>
      <c r="B74" s="18" t="s">
        <v>22</v>
      </c>
      <c r="C74" t="s">
        <v>448</v>
      </c>
      <c r="D74" s="18" t="s">
        <v>326</v>
      </c>
      <c r="E74" s="18" t="s">
        <v>327</v>
      </c>
      <c r="G74" s="18">
        <v>2008</v>
      </c>
      <c r="H74" s="18" t="s">
        <v>98</v>
      </c>
      <c r="I74" s="14">
        <v>39589</v>
      </c>
      <c r="J74" t="s">
        <v>515</v>
      </c>
      <c r="K74">
        <v>187.01818181818183</v>
      </c>
      <c r="M74">
        <v>120</v>
      </c>
      <c r="N74" s="18" t="s">
        <v>22</v>
      </c>
      <c r="O74" t="s">
        <v>470</v>
      </c>
      <c r="P74" s="18" t="s">
        <v>251</v>
      </c>
      <c r="Q74" s="14">
        <v>39581</v>
      </c>
      <c r="R74">
        <v>70</v>
      </c>
      <c r="S74" t="s">
        <v>515</v>
      </c>
      <c r="T74" s="27">
        <v>166.8679245283019</v>
      </c>
      <c r="AD74" s="27">
        <f t="shared" si="1"/>
        <v>52</v>
      </c>
    </row>
    <row r="75" spans="1:41" x14ac:dyDescent="0.25">
      <c r="A75" s="13">
        <v>74</v>
      </c>
      <c r="B75" s="18" t="s">
        <v>22</v>
      </c>
      <c r="C75" t="s">
        <v>448</v>
      </c>
      <c r="D75" s="18" t="s">
        <v>326</v>
      </c>
      <c r="E75" s="18" t="s">
        <v>327</v>
      </c>
      <c r="G75" s="18">
        <v>2008</v>
      </c>
      <c r="H75" s="18" t="s">
        <v>99</v>
      </c>
      <c r="I75" s="14">
        <v>39581</v>
      </c>
      <c r="J75" t="s">
        <v>515</v>
      </c>
      <c r="K75">
        <v>143.69999999999996</v>
      </c>
      <c r="M75">
        <v>99</v>
      </c>
      <c r="N75" s="18" t="s">
        <v>24</v>
      </c>
      <c r="O75" t="s">
        <v>470</v>
      </c>
      <c r="P75" s="18" t="s">
        <v>222</v>
      </c>
      <c r="Q75" s="14">
        <v>39562</v>
      </c>
      <c r="R75">
        <v>50</v>
      </c>
      <c r="S75" t="s">
        <v>515</v>
      </c>
      <c r="T75" s="27">
        <v>220.98214285714283</v>
      </c>
      <c r="AD75" s="27">
        <f t="shared" si="1"/>
        <v>53</v>
      </c>
    </row>
    <row r="76" spans="1:41" x14ac:dyDescent="0.25">
      <c r="A76">
        <v>75</v>
      </c>
      <c r="B76" s="18" t="s">
        <v>24</v>
      </c>
      <c r="C76" t="s">
        <v>449</v>
      </c>
      <c r="D76" s="18" t="s">
        <v>328</v>
      </c>
      <c r="E76" s="18" t="s">
        <v>329</v>
      </c>
      <c r="G76" s="18">
        <v>2008</v>
      </c>
      <c r="H76" s="18" t="s">
        <v>100</v>
      </c>
      <c r="I76" s="14">
        <v>39512</v>
      </c>
      <c r="J76" t="s">
        <v>513</v>
      </c>
      <c r="M76" s="13">
        <v>253</v>
      </c>
      <c r="N76" s="18" t="s">
        <v>24</v>
      </c>
      <c r="O76" t="s">
        <v>458</v>
      </c>
      <c r="P76" s="18" t="s">
        <v>108</v>
      </c>
      <c r="Q76" s="14">
        <v>39515</v>
      </c>
      <c r="R76">
        <v>10</v>
      </c>
      <c r="S76" t="s">
        <v>513</v>
      </c>
      <c r="AD76" s="27">
        <f t="shared" si="1"/>
        <v>54</v>
      </c>
    </row>
    <row r="77" spans="1:41" x14ac:dyDescent="0.25">
      <c r="A77">
        <v>76</v>
      </c>
      <c r="B77" s="18" t="s">
        <v>24</v>
      </c>
      <c r="C77" t="s">
        <v>450</v>
      </c>
      <c r="D77" s="18" t="s">
        <v>330</v>
      </c>
      <c r="E77" s="18" t="s">
        <v>331</v>
      </c>
      <c r="G77" s="18">
        <v>2008</v>
      </c>
      <c r="H77" s="18" t="s">
        <v>101</v>
      </c>
      <c r="I77" s="14">
        <v>39512</v>
      </c>
      <c r="J77" t="s">
        <v>513</v>
      </c>
      <c r="M77">
        <v>130</v>
      </c>
      <c r="N77" s="18" t="s">
        <v>51</v>
      </c>
      <c r="O77" t="s">
        <v>476</v>
      </c>
      <c r="P77" s="18" t="s">
        <v>109</v>
      </c>
      <c r="Q77" s="14">
        <v>39517</v>
      </c>
      <c r="R77">
        <v>5</v>
      </c>
      <c r="S77" t="s">
        <v>513</v>
      </c>
      <c r="AD77" s="27">
        <f t="shared" si="1"/>
        <v>55</v>
      </c>
    </row>
    <row r="78" spans="1:41" x14ac:dyDescent="0.25">
      <c r="A78">
        <v>77</v>
      </c>
      <c r="B78" s="18" t="s">
        <v>24</v>
      </c>
      <c r="C78" t="s">
        <v>467</v>
      </c>
      <c r="D78" s="18" t="s">
        <v>332</v>
      </c>
      <c r="E78" s="18" t="s">
        <v>333</v>
      </c>
      <c r="G78" s="18">
        <v>2008</v>
      </c>
      <c r="H78" s="18" t="s">
        <v>102</v>
      </c>
      <c r="I78" s="14">
        <v>39510</v>
      </c>
      <c r="J78" t="s">
        <v>513</v>
      </c>
      <c r="M78">
        <v>126</v>
      </c>
      <c r="N78" s="18" t="s">
        <v>51</v>
      </c>
      <c r="O78" t="s">
        <v>476</v>
      </c>
      <c r="P78" s="18" t="s">
        <v>127</v>
      </c>
      <c r="Q78" s="14">
        <v>39523</v>
      </c>
      <c r="R78">
        <v>11</v>
      </c>
      <c r="S78" t="s">
        <v>513</v>
      </c>
      <c r="AD78" s="27">
        <f t="shared" si="1"/>
        <v>56</v>
      </c>
      <c r="AK78" s="27">
        <v>120.81132075471699</v>
      </c>
      <c r="AM78" s="27">
        <v>119.28571428571429</v>
      </c>
    </row>
    <row r="79" spans="1:41" x14ac:dyDescent="0.25">
      <c r="A79" s="13">
        <v>78</v>
      </c>
      <c r="B79" s="18" t="s">
        <v>22</v>
      </c>
      <c r="C79" t="s">
        <v>448</v>
      </c>
      <c r="D79" s="18" t="s">
        <v>326</v>
      </c>
      <c r="E79" s="18" t="s">
        <v>327</v>
      </c>
      <c r="G79" s="18">
        <v>2008</v>
      </c>
      <c r="H79" s="18" t="s">
        <v>103</v>
      </c>
      <c r="I79" s="14">
        <v>39520</v>
      </c>
      <c r="J79" t="s">
        <v>514</v>
      </c>
      <c r="K79">
        <v>86.259259259259267</v>
      </c>
      <c r="M79">
        <v>165</v>
      </c>
      <c r="N79" s="18" t="s">
        <v>22</v>
      </c>
      <c r="O79" t="s">
        <v>451</v>
      </c>
      <c r="P79" s="18" t="s">
        <v>152</v>
      </c>
      <c r="Q79" s="14">
        <v>39530</v>
      </c>
      <c r="R79">
        <v>12</v>
      </c>
      <c r="S79" t="s">
        <v>513</v>
      </c>
      <c r="AD79" s="27">
        <f t="shared" si="1"/>
        <v>57</v>
      </c>
      <c r="AM79" s="27">
        <v>131.09090909090907</v>
      </c>
    </row>
    <row r="80" spans="1:41" x14ac:dyDescent="0.25">
      <c r="A80">
        <v>79</v>
      </c>
      <c r="B80" s="18" t="s">
        <v>24</v>
      </c>
      <c r="C80" t="s">
        <v>468</v>
      </c>
      <c r="D80" s="18" t="s">
        <v>334</v>
      </c>
      <c r="E80" s="18" t="s">
        <v>335</v>
      </c>
      <c r="G80" s="18">
        <v>2008</v>
      </c>
      <c r="H80" s="18" t="s">
        <v>104</v>
      </c>
      <c r="I80" s="14">
        <v>39515</v>
      </c>
      <c r="J80" t="s">
        <v>513</v>
      </c>
      <c r="M80">
        <v>2</v>
      </c>
      <c r="N80" s="18" t="s">
        <v>26</v>
      </c>
      <c r="O80" t="s">
        <v>451</v>
      </c>
      <c r="P80" s="18" t="s">
        <v>110</v>
      </c>
      <c r="Q80" s="14">
        <v>39578</v>
      </c>
      <c r="R80">
        <v>60</v>
      </c>
      <c r="S80" t="s">
        <v>515</v>
      </c>
      <c r="AD80" s="27">
        <f t="shared" si="1"/>
        <v>58</v>
      </c>
      <c r="AF80" s="27">
        <v>143.69999999999996</v>
      </c>
    </row>
    <row r="81" spans="1:41" x14ac:dyDescent="0.25">
      <c r="A81" s="13">
        <v>80</v>
      </c>
      <c r="B81" s="18" t="s">
        <v>22</v>
      </c>
      <c r="C81" t="s">
        <v>457</v>
      </c>
      <c r="D81" s="18" t="s">
        <v>336</v>
      </c>
      <c r="E81" s="18" t="s">
        <v>337</v>
      </c>
      <c r="G81" s="18">
        <v>2008</v>
      </c>
      <c r="H81" s="18" t="s">
        <v>105</v>
      </c>
      <c r="I81" s="14">
        <v>39510</v>
      </c>
      <c r="J81" t="s">
        <v>514</v>
      </c>
      <c r="K81">
        <v>84.145454545454541</v>
      </c>
      <c r="M81">
        <v>48</v>
      </c>
      <c r="N81" s="18" t="s">
        <v>26</v>
      </c>
      <c r="O81" t="s">
        <v>451</v>
      </c>
      <c r="P81" s="18" t="s">
        <v>267</v>
      </c>
      <c r="Q81" s="14">
        <v>39592</v>
      </c>
      <c r="R81">
        <v>74</v>
      </c>
      <c r="S81" t="s">
        <v>515</v>
      </c>
      <c r="AD81" s="27">
        <f t="shared" si="1"/>
        <v>59</v>
      </c>
    </row>
    <row r="82" spans="1:41" x14ac:dyDescent="0.25">
      <c r="A82">
        <v>81</v>
      </c>
      <c r="B82" s="18" t="s">
        <v>24</v>
      </c>
      <c r="C82" t="s">
        <v>469</v>
      </c>
      <c r="D82" s="18" t="s">
        <v>338</v>
      </c>
      <c r="E82" s="18" t="s">
        <v>339</v>
      </c>
      <c r="G82" s="18">
        <v>2008</v>
      </c>
      <c r="H82" s="18" t="s">
        <v>106</v>
      </c>
      <c r="I82" s="14">
        <v>39520</v>
      </c>
      <c r="J82" t="s">
        <v>513</v>
      </c>
      <c r="M82" s="13">
        <v>112</v>
      </c>
      <c r="N82" s="18" t="s">
        <v>51</v>
      </c>
      <c r="O82" t="s">
        <v>460</v>
      </c>
      <c r="P82" s="18" t="s">
        <v>177</v>
      </c>
      <c r="Q82" s="14">
        <v>39540</v>
      </c>
      <c r="R82">
        <v>10</v>
      </c>
      <c r="S82" t="s">
        <v>513</v>
      </c>
      <c r="AD82" s="27">
        <f t="shared" si="1"/>
        <v>60</v>
      </c>
    </row>
    <row r="83" spans="1:41" x14ac:dyDescent="0.25">
      <c r="A83">
        <v>82</v>
      </c>
      <c r="B83" s="18" t="s">
        <v>51</v>
      </c>
      <c r="C83" t="s">
        <v>471</v>
      </c>
      <c r="D83" s="18" t="s">
        <v>340</v>
      </c>
      <c r="E83" s="18" t="s">
        <v>341</v>
      </c>
      <c r="G83" s="18">
        <v>2008</v>
      </c>
      <c r="H83" s="18" t="s">
        <v>107</v>
      </c>
      <c r="I83" s="14">
        <v>39516</v>
      </c>
      <c r="J83" t="s">
        <v>513</v>
      </c>
      <c r="M83">
        <v>114</v>
      </c>
      <c r="N83" s="18" t="s">
        <v>51</v>
      </c>
      <c r="O83" t="s">
        <v>460</v>
      </c>
      <c r="P83" s="18" t="s">
        <v>29</v>
      </c>
      <c r="Q83" s="14">
        <v>39194</v>
      </c>
      <c r="R83">
        <v>20</v>
      </c>
      <c r="S83" t="s">
        <v>513</v>
      </c>
      <c r="AD83" s="27">
        <f t="shared" si="1"/>
        <v>61</v>
      </c>
      <c r="AH83" s="27">
        <v>211.92156862745099</v>
      </c>
    </row>
    <row r="84" spans="1:41" x14ac:dyDescent="0.25">
      <c r="A84" s="13">
        <v>83</v>
      </c>
      <c r="B84" s="18" t="s">
        <v>26</v>
      </c>
      <c r="C84" t="s">
        <v>470</v>
      </c>
      <c r="D84" s="18" t="s">
        <v>342</v>
      </c>
      <c r="E84" s="18" t="s">
        <v>343</v>
      </c>
      <c r="G84" s="18">
        <v>2008</v>
      </c>
      <c r="H84" s="18" t="s">
        <v>284</v>
      </c>
      <c r="I84" s="14">
        <v>39512</v>
      </c>
      <c r="J84" t="s">
        <v>513</v>
      </c>
      <c r="K84">
        <v>173.66037735849056</v>
      </c>
      <c r="M84">
        <v>32</v>
      </c>
      <c r="N84" s="18" t="s">
        <v>26</v>
      </c>
      <c r="O84" t="s">
        <v>460</v>
      </c>
      <c r="P84" s="18" t="s">
        <v>30</v>
      </c>
      <c r="Q84" s="14">
        <v>39221</v>
      </c>
      <c r="R84">
        <v>47</v>
      </c>
      <c r="S84" t="s">
        <v>515</v>
      </c>
      <c r="AD84" s="27">
        <f t="shared" si="1"/>
        <v>62</v>
      </c>
    </row>
    <row r="85" spans="1:41" x14ac:dyDescent="0.25">
      <c r="A85">
        <v>84</v>
      </c>
      <c r="B85" s="18" t="s">
        <v>24</v>
      </c>
      <c r="C85" t="s">
        <v>458</v>
      </c>
      <c r="D85" s="18" t="s">
        <v>344</v>
      </c>
      <c r="E85" s="18" t="s">
        <v>345</v>
      </c>
      <c r="G85" s="18">
        <v>2008</v>
      </c>
      <c r="H85" s="18" t="s">
        <v>108</v>
      </c>
      <c r="I85" s="14">
        <v>39515</v>
      </c>
      <c r="J85" t="s">
        <v>513</v>
      </c>
      <c r="M85">
        <v>34</v>
      </c>
      <c r="N85" s="18" t="s">
        <v>26</v>
      </c>
      <c r="O85" t="s">
        <v>460</v>
      </c>
      <c r="P85" s="18" t="s">
        <v>235</v>
      </c>
      <c r="Q85" s="14">
        <v>39579</v>
      </c>
      <c r="R85">
        <v>49</v>
      </c>
      <c r="S85" t="s">
        <v>515</v>
      </c>
      <c r="AD85" s="27">
        <f t="shared" si="1"/>
        <v>63</v>
      </c>
    </row>
    <row r="86" spans="1:41" x14ac:dyDescent="0.25">
      <c r="A86">
        <v>85</v>
      </c>
      <c r="B86" s="18" t="s">
        <v>51</v>
      </c>
      <c r="C86" t="s">
        <v>476</v>
      </c>
      <c r="D86" s="18" t="s">
        <v>346</v>
      </c>
      <c r="E86" s="18" t="s">
        <v>347</v>
      </c>
      <c r="G86" s="18">
        <v>2008</v>
      </c>
      <c r="H86" s="18" t="s">
        <v>109</v>
      </c>
      <c r="I86" s="14">
        <v>39517</v>
      </c>
      <c r="J86" t="s">
        <v>513</v>
      </c>
      <c r="M86">
        <v>43</v>
      </c>
      <c r="N86" s="18" t="s">
        <v>26</v>
      </c>
      <c r="O86" t="s">
        <v>460</v>
      </c>
      <c r="P86" s="18" t="s">
        <v>32</v>
      </c>
      <c r="Q86" s="14">
        <v>39231</v>
      </c>
      <c r="R86">
        <v>57</v>
      </c>
      <c r="S86" t="s">
        <v>515</v>
      </c>
      <c r="AD86" s="27">
        <f t="shared" si="1"/>
        <v>64</v>
      </c>
    </row>
    <row r="87" spans="1:41" x14ac:dyDescent="0.25">
      <c r="A87">
        <v>86</v>
      </c>
      <c r="B87" s="18" t="s">
        <v>22</v>
      </c>
      <c r="C87" t="s">
        <v>451</v>
      </c>
      <c r="D87" s="18" t="s">
        <v>348</v>
      </c>
      <c r="E87" s="18" t="s">
        <v>349</v>
      </c>
      <c r="G87" s="18">
        <v>2008</v>
      </c>
      <c r="H87" s="18" t="s">
        <v>110</v>
      </c>
      <c r="I87" s="14">
        <v>39578</v>
      </c>
      <c r="J87" t="s">
        <v>515</v>
      </c>
      <c r="M87">
        <v>124</v>
      </c>
      <c r="N87" s="18" t="s">
        <v>51</v>
      </c>
      <c r="O87" s="34" t="s">
        <v>460</v>
      </c>
      <c r="P87" s="36" t="s">
        <v>273</v>
      </c>
      <c r="Q87" s="37">
        <v>39590</v>
      </c>
      <c r="R87" s="34">
        <v>60</v>
      </c>
      <c r="S87" s="34" t="s">
        <v>515</v>
      </c>
      <c r="T87" s="38"/>
      <c r="AD87" s="27">
        <f t="shared" si="1"/>
        <v>65</v>
      </c>
    </row>
    <row r="88" spans="1:41" x14ac:dyDescent="0.25">
      <c r="A88">
        <v>87</v>
      </c>
      <c r="B88" s="18" t="s">
        <v>51</v>
      </c>
      <c r="C88" t="s">
        <v>459</v>
      </c>
      <c r="D88" s="18" t="s">
        <v>350</v>
      </c>
      <c r="E88" s="18" t="s">
        <v>351</v>
      </c>
      <c r="G88" s="18">
        <v>2008</v>
      </c>
      <c r="H88" s="18" t="s">
        <v>111</v>
      </c>
      <c r="I88" s="14">
        <v>39520</v>
      </c>
      <c r="J88" t="s">
        <v>513</v>
      </c>
      <c r="M88" s="13">
        <v>23</v>
      </c>
      <c r="N88" s="18" t="s">
        <v>26</v>
      </c>
      <c r="O88" t="s">
        <v>459</v>
      </c>
      <c r="P88" s="18" t="s">
        <v>111</v>
      </c>
      <c r="Q88" s="14">
        <v>39520</v>
      </c>
      <c r="R88">
        <v>11</v>
      </c>
      <c r="S88" t="s">
        <v>513</v>
      </c>
      <c r="T88" s="33"/>
      <c r="AD88" s="27">
        <f t="shared" si="1"/>
        <v>66</v>
      </c>
      <c r="AF88" s="27">
        <v>187.01818181818183</v>
      </c>
    </row>
    <row r="89" spans="1:41" x14ac:dyDescent="0.25">
      <c r="A89" s="13">
        <v>88</v>
      </c>
      <c r="B89" s="18" t="s">
        <v>51</v>
      </c>
      <c r="C89" t="s">
        <v>461</v>
      </c>
      <c r="D89" s="18" t="s">
        <v>352</v>
      </c>
      <c r="E89" s="18" t="s">
        <v>353</v>
      </c>
      <c r="G89" s="18">
        <v>2008</v>
      </c>
      <c r="H89" s="18" t="s">
        <v>112</v>
      </c>
      <c r="I89" s="14">
        <v>39516</v>
      </c>
      <c r="J89" t="s">
        <v>513</v>
      </c>
      <c r="K89">
        <v>595.94117647058829</v>
      </c>
      <c r="M89" s="13">
        <v>62</v>
      </c>
      <c r="N89" s="18" t="s">
        <v>26</v>
      </c>
      <c r="O89" t="s">
        <v>459</v>
      </c>
      <c r="P89" s="18" t="s">
        <v>154</v>
      </c>
      <c r="Q89" s="14">
        <v>39534</v>
      </c>
      <c r="R89">
        <v>25</v>
      </c>
      <c r="S89" t="s">
        <v>513</v>
      </c>
      <c r="AD89" s="27">
        <f t="shared" si="1"/>
        <v>67</v>
      </c>
    </row>
    <row r="90" spans="1:41" x14ac:dyDescent="0.25">
      <c r="A90">
        <v>89</v>
      </c>
      <c r="B90" s="18" t="s">
        <v>22</v>
      </c>
      <c r="C90" t="s">
        <v>447</v>
      </c>
      <c r="D90" s="18" t="s">
        <v>324</v>
      </c>
      <c r="E90" s="18" t="s">
        <v>325</v>
      </c>
      <c r="G90" s="18">
        <v>2008</v>
      </c>
      <c r="H90" s="18" t="s">
        <v>113</v>
      </c>
      <c r="I90" s="14">
        <v>39585</v>
      </c>
      <c r="J90" t="s">
        <v>515</v>
      </c>
      <c r="M90">
        <v>131</v>
      </c>
      <c r="N90" s="18" t="s">
        <v>51</v>
      </c>
      <c r="O90" t="s">
        <v>461</v>
      </c>
      <c r="P90" s="18" t="s">
        <v>112</v>
      </c>
      <c r="Q90" s="14">
        <v>39516</v>
      </c>
      <c r="R90">
        <v>6</v>
      </c>
      <c r="S90" t="s">
        <v>513</v>
      </c>
      <c r="T90" s="27">
        <v>595.94117647058829</v>
      </c>
      <c r="AD90" s="27">
        <f t="shared" si="1"/>
        <v>68</v>
      </c>
      <c r="AI90" s="27">
        <v>508.16666666666669</v>
      </c>
    </row>
    <row r="91" spans="1:41" x14ac:dyDescent="0.25">
      <c r="A91">
        <v>90</v>
      </c>
      <c r="B91" s="18" t="s">
        <v>24</v>
      </c>
      <c r="C91" t="s">
        <v>477</v>
      </c>
      <c r="D91" s="18" t="s">
        <v>354</v>
      </c>
      <c r="E91" s="18" t="s">
        <v>355</v>
      </c>
      <c r="G91" s="18">
        <v>2008</v>
      </c>
      <c r="H91" s="18" t="s">
        <v>114</v>
      </c>
      <c r="I91" s="14">
        <v>39512</v>
      </c>
      <c r="J91" t="s">
        <v>513</v>
      </c>
      <c r="M91">
        <v>147</v>
      </c>
      <c r="N91" s="18" t="s">
        <v>24</v>
      </c>
      <c r="O91" t="s">
        <v>461</v>
      </c>
      <c r="P91" s="18" t="s">
        <v>131</v>
      </c>
      <c r="Q91" s="14">
        <v>39526</v>
      </c>
      <c r="R91">
        <v>16</v>
      </c>
      <c r="S91" t="s">
        <v>513</v>
      </c>
      <c r="T91" s="27">
        <v>321.31578947368422</v>
      </c>
      <c r="AD91" s="27">
        <f t="shared" si="1"/>
        <v>69</v>
      </c>
      <c r="AL91" s="27">
        <v>173.45454545454544</v>
      </c>
      <c r="AM91" s="27">
        <v>96.92307692307692</v>
      </c>
    </row>
    <row r="92" spans="1:41" x14ac:dyDescent="0.25">
      <c r="A92">
        <v>91</v>
      </c>
      <c r="B92" s="18" t="s">
        <v>24</v>
      </c>
      <c r="C92" t="s">
        <v>472</v>
      </c>
      <c r="D92" s="18" t="s">
        <v>356</v>
      </c>
      <c r="E92" s="18" t="s">
        <v>357</v>
      </c>
      <c r="G92" s="18">
        <v>2008</v>
      </c>
      <c r="H92" s="18" t="s">
        <v>115</v>
      </c>
      <c r="I92" s="14">
        <v>39510</v>
      </c>
      <c r="J92" t="s">
        <v>513</v>
      </c>
      <c r="M92">
        <v>115</v>
      </c>
      <c r="N92" s="18" t="s">
        <v>24</v>
      </c>
      <c r="O92" t="s">
        <v>461</v>
      </c>
      <c r="P92" s="18" t="s">
        <v>135</v>
      </c>
      <c r="Q92" s="14">
        <v>39533</v>
      </c>
      <c r="R92">
        <v>23</v>
      </c>
      <c r="S92" t="s">
        <v>513</v>
      </c>
      <c r="T92" s="27">
        <v>225.86538461538461</v>
      </c>
      <c r="AD92" s="27">
        <f t="shared" si="1"/>
        <v>70</v>
      </c>
      <c r="AH92" s="27">
        <v>166.8679245283019</v>
      </c>
      <c r="AM92" s="27">
        <v>145.83928571428572</v>
      </c>
    </row>
    <row r="93" spans="1:41" x14ac:dyDescent="0.25">
      <c r="A93">
        <v>92</v>
      </c>
      <c r="B93" s="18" t="s">
        <v>51</v>
      </c>
      <c r="C93" t="s">
        <v>478</v>
      </c>
      <c r="D93" s="18" t="s">
        <v>358</v>
      </c>
      <c r="E93" s="18" t="s">
        <v>359</v>
      </c>
      <c r="G93" s="18">
        <v>2008</v>
      </c>
      <c r="H93" s="18" t="s">
        <v>116</v>
      </c>
      <c r="I93" s="14">
        <v>39516</v>
      </c>
      <c r="J93" t="s">
        <v>513</v>
      </c>
      <c r="M93" s="13">
        <v>135</v>
      </c>
      <c r="N93" s="18" t="s">
        <v>26</v>
      </c>
      <c r="O93" t="s">
        <v>461</v>
      </c>
      <c r="P93" s="18" t="s">
        <v>176</v>
      </c>
      <c r="Q93" s="14">
        <v>39540</v>
      </c>
      <c r="R93">
        <v>30</v>
      </c>
      <c r="S93" t="s">
        <v>513</v>
      </c>
      <c r="T93" s="27">
        <v>570.46153846153845</v>
      </c>
      <c r="AD93" s="27">
        <f t="shared" si="1"/>
        <v>71</v>
      </c>
      <c r="AF93" s="27">
        <v>190.69811320754718</v>
      </c>
      <c r="AG93" s="27">
        <v>273.30769230769232</v>
      </c>
      <c r="AH93" s="27"/>
      <c r="AI93" s="27"/>
      <c r="AJ93" s="27"/>
      <c r="AK93" s="27"/>
      <c r="AL93" s="27"/>
      <c r="AM93" s="27"/>
      <c r="AN93" s="27"/>
      <c r="AO93" s="27"/>
    </row>
    <row r="94" spans="1:41" x14ac:dyDescent="0.25">
      <c r="A94" s="13">
        <v>93</v>
      </c>
      <c r="B94" s="18" t="s">
        <v>22</v>
      </c>
      <c r="C94" t="s">
        <v>487</v>
      </c>
      <c r="D94" s="18" t="s">
        <v>360</v>
      </c>
      <c r="E94" s="18" t="s">
        <v>361</v>
      </c>
      <c r="G94" s="18">
        <v>2008</v>
      </c>
      <c r="H94" s="18" t="s">
        <v>117</v>
      </c>
      <c r="I94" s="14">
        <v>39520</v>
      </c>
      <c r="J94" t="s">
        <v>514</v>
      </c>
      <c r="K94">
        <v>74.150943396226424</v>
      </c>
      <c r="M94">
        <v>36</v>
      </c>
      <c r="N94" s="18" t="s">
        <v>26</v>
      </c>
      <c r="O94" t="s">
        <v>461</v>
      </c>
      <c r="P94" s="18" t="s">
        <v>218</v>
      </c>
      <c r="Q94" s="14">
        <v>39578</v>
      </c>
      <c r="R94">
        <v>68</v>
      </c>
      <c r="S94" t="s">
        <v>513</v>
      </c>
      <c r="T94" s="27">
        <v>508.16666666666669</v>
      </c>
      <c r="AD94" s="27">
        <f t="shared" si="1"/>
        <v>72</v>
      </c>
    </row>
    <row r="95" spans="1:41" x14ac:dyDescent="0.25">
      <c r="A95">
        <v>94</v>
      </c>
      <c r="B95" s="18" t="s">
        <v>26</v>
      </c>
      <c r="C95" t="s">
        <v>455</v>
      </c>
      <c r="D95" s="18" t="s">
        <v>310</v>
      </c>
      <c r="E95" s="18" t="s">
        <v>311</v>
      </c>
      <c r="G95" s="18">
        <v>2008</v>
      </c>
      <c r="H95" s="18" t="s">
        <v>118</v>
      </c>
      <c r="I95" s="14">
        <v>39522</v>
      </c>
      <c r="J95" t="s">
        <v>513</v>
      </c>
      <c r="M95">
        <v>151</v>
      </c>
      <c r="N95" s="18" t="s">
        <v>22</v>
      </c>
      <c r="O95" t="s">
        <v>461</v>
      </c>
      <c r="P95" s="18" t="s">
        <v>232</v>
      </c>
      <c r="Q95" s="14">
        <v>39586</v>
      </c>
      <c r="R95">
        <v>76</v>
      </c>
      <c r="S95" t="s">
        <v>513</v>
      </c>
      <c r="T95" s="27">
        <v>463.07547169811312</v>
      </c>
      <c r="AD95" s="27">
        <f t="shared" si="1"/>
        <v>73</v>
      </c>
    </row>
    <row r="96" spans="1:41" x14ac:dyDescent="0.25">
      <c r="A96">
        <v>95</v>
      </c>
      <c r="B96" s="18" t="s">
        <v>24</v>
      </c>
      <c r="C96" t="s">
        <v>479</v>
      </c>
      <c r="D96" s="18" t="s">
        <v>362</v>
      </c>
      <c r="E96" s="18" t="s">
        <v>363</v>
      </c>
      <c r="G96" s="18">
        <v>2008</v>
      </c>
      <c r="H96" s="18" t="s">
        <v>119</v>
      </c>
      <c r="M96">
        <v>195</v>
      </c>
      <c r="N96" s="18" t="s">
        <v>22</v>
      </c>
      <c r="O96" t="s">
        <v>461</v>
      </c>
      <c r="P96" s="18" t="s">
        <v>256</v>
      </c>
      <c r="Q96" s="14">
        <v>39594</v>
      </c>
      <c r="R96">
        <v>84</v>
      </c>
      <c r="S96" t="s">
        <v>515</v>
      </c>
      <c r="T96" s="27">
        <v>1254.155172413793</v>
      </c>
      <c r="AD96" s="27">
        <f t="shared" si="1"/>
        <v>74</v>
      </c>
    </row>
    <row r="97" spans="1:35" x14ac:dyDescent="0.25">
      <c r="A97">
        <v>96</v>
      </c>
      <c r="B97" s="18" t="s">
        <v>51</v>
      </c>
      <c r="C97" t="s">
        <v>443</v>
      </c>
      <c r="D97" s="18" t="s">
        <v>316</v>
      </c>
      <c r="E97" s="18" t="s">
        <v>317</v>
      </c>
      <c r="G97" s="18">
        <v>2008</v>
      </c>
      <c r="H97" s="18" t="s">
        <v>120</v>
      </c>
      <c r="M97">
        <v>182</v>
      </c>
      <c r="N97" s="18" t="s">
        <v>24</v>
      </c>
      <c r="O97" t="s">
        <v>461</v>
      </c>
      <c r="P97" s="18" t="s">
        <v>264</v>
      </c>
      <c r="Q97" s="14">
        <v>39612</v>
      </c>
      <c r="R97">
        <v>102</v>
      </c>
      <c r="S97" t="s">
        <v>515</v>
      </c>
      <c r="T97" s="27">
        <v>236.49056603773585</v>
      </c>
      <c r="AD97" s="27">
        <f t="shared" si="1"/>
        <v>75</v>
      </c>
    </row>
    <row r="98" spans="1:35" x14ac:dyDescent="0.25">
      <c r="A98">
        <v>97</v>
      </c>
      <c r="B98" s="18" t="s">
        <v>24</v>
      </c>
      <c r="C98" t="s">
        <v>480</v>
      </c>
      <c r="D98" s="18" t="s">
        <v>364</v>
      </c>
      <c r="E98" s="18" t="s">
        <v>365</v>
      </c>
      <c r="G98" s="18">
        <v>2008</v>
      </c>
      <c r="H98" s="18" t="s">
        <v>121</v>
      </c>
      <c r="I98" s="14">
        <v>39520</v>
      </c>
      <c r="J98" t="s">
        <v>513</v>
      </c>
      <c r="M98" s="13">
        <v>160</v>
      </c>
      <c r="N98" s="18" t="s">
        <v>22</v>
      </c>
      <c r="O98" t="s">
        <v>477</v>
      </c>
      <c r="P98" s="19" t="s">
        <v>215</v>
      </c>
      <c r="Q98" s="14">
        <v>39553</v>
      </c>
      <c r="R98">
        <v>58</v>
      </c>
      <c r="S98" t="s">
        <v>515</v>
      </c>
      <c r="AD98" s="27">
        <f t="shared" si="1"/>
        <v>76</v>
      </c>
      <c r="AI98" s="27">
        <v>463.07547169811312</v>
      </c>
    </row>
    <row r="99" spans="1:35" x14ac:dyDescent="0.25">
      <c r="A99" s="13">
        <v>98</v>
      </c>
      <c r="B99" s="18" t="s">
        <v>51</v>
      </c>
      <c r="C99" t="s">
        <v>474</v>
      </c>
      <c r="D99" s="18" t="s">
        <v>366</v>
      </c>
      <c r="E99" s="18" t="s">
        <v>367</v>
      </c>
      <c r="G99" s="18">
        <v>2008</v>
      </c>
      <c r="H99" s="18" t="s">
        <v>122</v>
      </c>
      <c r="I99" s="14">
        <v>39517</v>
      </c>
      <c r="J99" t="s">
        <v>514</v>
      </c>
      <c r="K99">
        <v>65.409836065573785</v>
      </c>
      <c r="M99">
        <v>103</v>
      </c>
      <c r="N99" s="18" t="s">
        <v>51</v>
      </c>
      <c r="O99" t="s">
        <v>477</v>
      </c>
      <c r="P99" s="18" t="s">
        <v>123</v>
      </c>
      <c r="Q99" s="14">
        <v>39516</v>
      </c>
      <c r="S99" t="s">
        <v>513</v>
      </c>
      <c r="AD99" s="27">
        <f t="shared" si="1"/>
        <v>77</v>
      </c>
    </row>
    <row r="100" spans="1:35" x14ac:dyDescent="0.25">
      <c r="A100">
        <v>99</v>
      </c>
      <c r="B100" s="18" t="s">
        <v>24</v>
      </c>
      <c r="C100" t="s">
        <v>477</v>
      </c>
      <c r="D100" s="18" t="s">
        <v>354</v>
      </c>
      <c r="E100" s="18" t="s">
        <v>355</v>
      </c>
      <c r="G100" s="18">
        <v>2008</v>
      </c>
      <c r="H100" s="18" t="s">
        <v>123</v>
      </c>
      <c r="I100" s="14">
        <v>39516</v>
      </c>
      <c r="J100" t="s">
        <v>513</v>
      </c>
      <c r="M100">
        <v>3</v>
      </c>
      <c r="N100" s="18" t="s">
        <v>26</v>
      </c>
      <c r="O100" t="s">
        <v>477</v>
      </c>
      <c r="P100" s="18" t="s">
        <v>200</v>
      </c>
      <c r="Q100" s="14">
        <v>39547</v>
      </c>
      <c r="S100" t="s">
        <v>515</v>
      </c>
      <c r="AD100" s="27">
        <f t="shared" si="1"/>
        <v>78</v>
      </c>
    </row>
    <row r="101" spans="1:35" x14ac:dyDescent="0.25">
      <c r="A101">
        <v>100</v>
      </c>
      <c r="B101" s="18" t="s">
        <v>24</v>
      </c>
      <c r="C101" t="s">
        <v>488</v>
      </c>
      <c r="D101" s="18" t="s">
        <v>368</v>
      </c>
      <c r="E101" s="18" t="s">
        <v>369</v>
      </c>
      <c r="G101" s="18">
        <v>2008</v>
      </c>
      <c r="H101" s="18" t="s">
        <v>285</v>
      </c>
      <c r="M101" s="13">
        <v>30</v>
      </c>
      <c r="N101" s="18" t="s">
        <v>26</v>
      </c>
      <c r="O101" t="s">
        <v>477</v>
      </c>
      <c r="P101" s="18" t="s">
        <v>114</v>
      </c>
      <c r="Q101" s="14">
        <v>39512</v>
      </c>
      <c r="S101" t="s">
        <v>513</v>
      </c>
      <c r="AD101" s="27">
        <f t="shared" si="1"/>
        <v>79</v>
      </c>
    </row>
    <row r="102" spans="1:35" x14ac:dyDescent="0.25">
      <c r="A102">
        <v>101</v>
      </c>
      <c r="B102" s="18" t="s">
        <v>24</v>
      </c>
      <c r="C102" t="s">
        <v>475</v>
      </c>
      <c r="D102" s="18" t="s">
        <v>370</v>
      </c>
      <c r="E102" s="18" t="s">
        <v>371</v>
      </c>
      <c r="G102" s="18">
        <v>2008</v>
      </c>
      <c r="H102" s="18" t="s">
        <v>124</v>
      </c>
      <c r="I102" s="14">
        <v>39518</v>
      </c>
      <c r="J102" t="s">
        <v>513</v>
      </c>
      <c r="M102">
        <v>153</v>
      </c>
      <c r="N102" s="18" t="s">
        <v>22</v>
      </c>
      <c r="O102" t="s">
        <v>472</v>
      </c>
      <c r="P102" s="18" t="s">
        <v>115</v>
      </c>
      <c r="Q102" s="14">
        <v>39510</v>
      </c>
      <c r="R102">
        <v>4.5</v>
      </c>
      <c r="S102" t="s">
        <v>513</v>
      </c>
      <c r="AD102" s="27">
        <f t="shared" si="1"/>
        <v>80</v>
      </c>
    </row>
    <row r="103" spans="1:35" x14ac:dyDescent="0.25">
      <c r="A103">
        <v>102</v>
      </c>
      <c r="B103" s="18" t="s">
        <v>24</v>
      </c>
      <c r="C103" t="s">
        <v>489</v>
      </c>
      <c r="D103" s="18" t="s">
        <v>372</v>
      </c>
      <c r="E103" s="18" t="s">
        <v>373</v>
      </c>
      <c r="G103" s="18">
        <v>2008</v>
      </c>
      <c r="H103" s="18" t="s">
        <v>125</v>
      </c>
      <c r="I103" s="14">
        <v>39520</v>
      </c>
      <c r="J103" t="s">
        <v>513</v>
      </c>
      <c r="M103" s="13">
        <v>177</v>
      </c>
      <c r="N103" s="18" t="s">
        <v>22</v>
      </c>
      <c r="O103" t="s">
        <v>478</v>
      </c>
      <c r="P103" s="18" t="s">
        <v>116</v>
      </c>
      <c r="Q103" s="14">
        <v>39516</v>
      </c>
      <c r="R103">
        <v>14.5</v>
      </c>
      <c r="S103" t="s">
        <v>513</v>
      </c>
      <c r="AD103" s="27">
        <f t="shared" si="1"/>
        <v>81</v>
      </c>
    </row>
    <row r="104" spans="1:35" x14ac:dyDescent="0.25">
      <c r="A104">
        <v>103</v>
      </c>
      <c r="B104" s="18" t="s">
        <v>51</v>
      </c>
      <c r="C104" t="s">
        <v>481</v>
      </c>
      <c r="D104" s="18" t="s">
        <v>374</v>
      </c>
      <c r="E104" s="18" t="s">
        <v>375</v>
      </c>
      <c r="G104" s="18">
        <v>2008</v>
      </c>
      <c r="H104" s="18" t="s">
        <v>126</v>
      </c>
      <c r="I104" s="14">
        <v>39520</v>
      </c>
      <c r="J104" t="s">
        <v>513</v>
      </c>
      <c r="M104">
        <v>122</v>
      </c>
      <c r="N104" s="18" t="s">
        <v>51</v>
      </c>
      <c r="O104" t="s">
        <v>478</v>
      </c>
      <c r="P104" s="18" t="s">
        <v>133</v>
      </c>
      <c r="Q104" s="14">
        <v>39531</v>
      </c>
      <c r="R104">
        <v>29.5</v>
      </c>
      <c r="S104" t="s">
        <v>513</v>
      </c>
      <c r="AD104" s="27">
        <f t="shared" si="1"/>
        <v>82</v>
      </c>
    </row>
    <row r="105" spans="1:35" x14ac:dyDescent="0.25">
      <c r="A105">
        <v>104</v>
      </c>
      <c r="B105" s="18" t="s">
        <v>51</v>
      </c>
      <c r="C105" t="s">
        <v>476</v>
      </c>
      <c r="D105" s="18" t="s">
        <v>346</v>
      </c>
      <c r="E105" s="18" t="s">
        <v>347</v>
      </c>
      <c r="G105" s="18">
        <v>2008</v>
      </c>
      <c r="H105" s="18" t="s">
        <v>127</v>
      </c>
      <c r="I105" s="14">
        <v>39523</v>
      </c>
      <c r="J105" t="s">
        <v>513</v>
      </c>
      <c r="M105">
        <v>110</v>
      </c>
      <c r="N105" s="18" t="s">
        <v>51</v>
      </c>
      <c r="O105" t="s">
        <v>478</v>
      </c>
      <c r="P105" s="18" t="s">
        <v>196</v>
      </c>
      <c r="Q105" s="14">
        <v>39573</v>
      </c>
      <c r="R105">
        <v>71.5</v>
      </c>
      <c r="S105" t="s">
        <v>515</v>
      </c>
      <c r="AD105" s="27">
        <f t="shared" si="1"/>
        <v>83</v>
      </c>
    </row>
    <row r="106" spans="1:35" x14ac:dyDescent="0.25">
      <c r="A106">
        <v>105</v>
      </c>
      <c r="B106" s="18" t="s">
        <v>26</v>
      </c>
      <c r="C106" t="s">
        <v>462</v>
      </c>
      <c r="D106" s="18" t="s">
        <v>304</v>
      </c>
      <c r="E106" s="18" t="s">
        <v>305</v>
      </c>
      <c r="G106" s="18">
        <v>2008</v>
      </c>
      <c r="H106" s="18" t="s">
        <v>128</v>
      </c>
      <c r="I106" s="14">
        <v>39523</v>
      </c>
      <c r="J106" t="s">
        <v>513</v>
      </c>
      <c r="M106">
        <v>12</v>
      </c>
      <c r="N106" s="18" t="s">
        <v>26</v>
      </c>
      <c r="O106" t="s">
        <v>487</v>
      </c>
      <c r="P106" s="18" t="s">
        <v>117</v>
      </c>
      <c r="Q106" s="14">
        <v>39520</v>
      </c>
      <c r="R106">
        <v>-7</v>
      </c>
      <c r="S106" t="s">
        <v>514</v>
      </c>
      <c r="T106" s="27">
        <v>74.150943396226424</v>
      </c>
      <c r="AD106" s="27">
        <f t="shared" si="1"/>
        <v>84</v>
      </c>
      <c r="AI106" s="27">
        <v>1254.155172413793</v>
      </c>
    </row>
    <row r="107" spans="1:35" x14ac:dyDescent="0.25">
      <c r="A107">
        <v>106</v>
      </c>
      <c r="B107" s="18" t="s">
        <v>51</v>
      </c>
      <c r="C107" t="s">
        <v>482</v>
      </c>
      <c r="D107" s="18" t="s">
        <v>376</v>
      </c>
      <c r="E107" s="18" t="s">
        <v>377</v>
      </c>
      <c r="G107" s="18">
        <v>2008</v>
      </c>
      <c r="H107" s="18" t="s">
        <v>129</v>
      </c>
      <c r="I107" s="14">
        <v>39524</v>
      </c>
      <c r="J107" t="s">
        <v>513</v>
      </c>
      <c r="M107">
        <v>35</v>
      </c>
      <c r="N107" s="18" t="s">
        <v>26</v>
      </c>
      <c r="O107" t="s">
        <v>487</v>
      </c>
      <c r="P107" s="18" t="s">
        <v>150</v>
      </c>
      <c r="Q107" s="14">
        <v>39525</v>
      </c>
      <c r="R107">
        <v>-2</v>
      </c>
      <c r="S107" t="s">
        <v>514</v>
      </c>
      <c r="T107" s="27">
        <v>146.34782608695653</v>
      </c>
      <c r="AD107" s="27">
        <f t="shared" si="1"/>
        <v>85</v>
      </c>
    </row>
    <row r="108" spans="1:35" x14ac:dyDescent="0.25">
      <c r="A108" s="13">
        <v>107</v>
      </c>
      <c r="B108" s="18" t="s">
        <v>26</v>
      </c>
      <c r="C108" t="s">
        <v>463</v>
      </c>
      <c r="D108" s="18" t="s">
        <v>296</v>
      </c>
      <c r="E108" s="18" t="s">
        <v>297</v>
      </c>
      <c r="G108" s="18">
        <v>2008</v>
      </c>
      <c r="H108" s="18" t="s">
        <v>130</v>
      </c>
      <c r="I108" s="14">
        <v>39529</v>
      </c>
      <c r="J108" t="s">
        <v>514</v>
      </c>
      <c r="K108">
        <v>77.730769230769241</v>
      </c>
      <c r="M108">
        <v>49</v>
      </c>
      <c r="N108" s="18" t="s">
        <v>26</v>
      </c>
      <c r="O108" t="s">
        <v>487</v>
      </c>
      <c r="P108" s="18" t="s">
        <v>181</v>
      </c>
      <c r="Q108" s="14">
        <v>39545</v>
      </c>
      <c r="R108">
        <v>18</v>
      </c>
      <c r="S108" t="s">
        <v>513</v>
      </c>
      <c r="T108" s="27">
        <v>294.0545454545454</v>
      </c>
      <c r="AD108" s="27">
        <f t="shared" si="1"/>
        <v>86</v>
      </c>
    </row>
    <row r="109" spans="1:35" x14ac:dyDescent="0.25">
      <c r="A109" s="13">
        <v>108</v>
      </c>
      <c r="B109" s="18" t="s">
        <v>51</v>
      </c>
      <c r="C109" t="s">
        <v>461</v>
      </c>
      <c r="D109" s="18" t="s">
        <v>352</v>
      </c>
      <c r="E109" s="18" t="s">
        <v>353</v>
      </c>
      <c r="G109" s="18">
        <v>2008</v>
      </c>
      <c r="H109" s="18" t="s">
        <v>131</v>
      </c>
      <c r="I109" s="14">
        <v>39526</v>
      </c>
      <c r="J109" t="s">
        <v>513</v>
      </c>
      <c r="K109">
        <v>321.31578947368422</v>
      </c>
      <c r="M109" s="13">
        <v>154</v>
      </c>
      <c r="N109" s="18" t="s">
        <v>51</v>
      </c>
      <c r="O109" t="s">
        <v>479</v>
      </c>
      <c r="P109" s="18" t="s">
        <v>119</v>
      </c>
      <c r="AD109" s="27">
        <f t="shared" si="1"/>
        <v>87</v>
      </c>
    </row>
    <row r="110" spans="1:35" x14ac:dyDescent="0.25">
      <c r="A110" s="13">
        <v>109</v>
      </c>
      <c r="B110" s="18" t="s">
        <v>51</v>
      </c>
      <c r="C110" t="s">
        <v>474</v>
      </c>
      <c r="D110" s="18" t="s">
        <v>366</v>
      </c>
      <c r="E110" s="18" t="s">
        <v>367</v>
      </c>
      <c r="G110" s="18">
        <v>2008</v>
      </c>
      <c r="H110" s="18" t="s">
        <v>132</v>
      </c>
      <c r="I110" s="14">
        <v>39533</v>
      </c>
      <c r="J110" t="s">
        <v>513</v>
      </c>
      <c r="K110">
        <v>112.74545454545456</v>
      </c>
      <c r="M110">
        <v>248</v>
      </c>
      <c r="N110" s="18" t="s">
        <v>22</v>
      </c>
      <c r="O110" s="34" t="s">
        <v>480</v>
      </c>
      <c r="P110" s="36" t="s">
        <v>121</v>
      </c>
      <c r="Q110" s="37">
        <v>39520</v>
      </c>
      <c r="R110" s="34">
        <v>2</v>
      </c>
      <c r="S110" s="34" t="s">
        <v>513</v>
      </c>
      <c r="T110" s="38"/>
      <c r="AD110" s="27">
        <f t="shared" si="1"/>
        <v>88</v>
      </c>
    </row>
    <row r="111" spans="1:35" x14ac:dyDescent="0.25">
      <c r="A111">
        <v>110</v>
      </c>
      <c r="B111" s="18" t="s">
        <v>51</v>
      </c>
      <c r="C111" t="s">
        <v>478</v>
      </c>
      <c r="D111" s="18" t="s">
        <v>358</v>
      </c>
      <c r="E111" s="18" t="s">
        <v>359</v>
      </c>
      <c r="G111" s="18">
        <v>2008</v>
      </c>
      <c r="H111" s="18" t="s">
        <v>133</v>
      </c>
      <c r="I111" s="14">
        <v>39531</v>
      </c>
      <c r="J111" t="s">
        <v>513</v>
      </c>
      <c r="M111" s="13">
        <v>24</v>
      </c>
      <c r="N111" s="18" t="s">
        <v>26</v>
      </c>
      <c r="O111" t="s">
        <v>480</v>
      </c>
      <c r="P111" s="18" t="s">
        <v>167</v>
      </c>
      <c r="Q111" s="14">
        <v>39536</v>
      </c>
      <c r="R111">
        <v>18</v>
      </c>
      <c r="S111" t="s">
        <v>513</v>
      </c>
      <c r="AD111" s="27">
        <f t="shared" si="1"/>
        <v>89</v>
      </c>
    </row>
    <row r="112" spans="1:35" x14ac:dyDescent="0.25">
      <c r="A112">
        <v>111</v>
      </c>
      <c r="B112" s="18" t="s">
        <v>22</v>
      </c>
      <c r="C112" t="s">
        <v>483</v>
      </c>
      <c r="D112" s="18" t="s">
        <v>378</v>
      </c>
      <c r="E112" s="18" t="s">
        <v>379</v>
      </c>
      <c r="G112" s="18">
        <v>2008</v>
      </c>
      <c r="H112" s="18" t="s">
        <v>134</v>
      </c>
      <c r="I112" s="14">
        <v>39533</v>
      </c>
      <c r="J112" t="s">
        <v>514</v>
      </c>
      <c r="M112">
        <v>31</v>
      </c>
      <c r="N112" s="18" t="s">
        <v>26</v>
      </c>
      <c r="O112" t="s">
        <v>480</v>
      </c>
      <c r="P112" s="18" t="s">
        <v>169</v>
      </c>
      <c r="Q112" s="14">
        <v>39543</v>
      </c>
      <c r="R112">
        <v>25</v>
      </c>
      <c r="S112" t="s">
        <v>513</v>
      </c>
      <c r="AD112" s="27">
        <f t="shared" si="1"/>
        <v>90</v>
      </c>
    </row>
    <row r="113" spans="1:35" x14ac:dyDescent="0.25">
      <c r="A113" s="13">
        <v>112</v>
      </c>
      <c r="B113" s="18" t="s">
        <v>51</v>
      </c>
      <c r="C113" t="s">
        <v>461</v>
      </c>
      <c r="D113" s="18" t="s">
        <v>352</v>
      </c>
      <c r="E113" s="18" t="s">
        <v>353</v>
      </c>
      <c r="G113" s="18">
        <v>2008</v>
      </c>
      <c r="H113" s="18" t="s">
        <v>135</v>
      </c>
      <c r="I113" s="14">
        <v>39533</v>
      </c>
      <c r="J113" t="s">
        <v>513</v>
      </c>
      <c r="K113">
        <v>225.86538461538461</v>
      </c>
      <c r="M113">
        <v>158</v>
      </c>
      <c r="N113" s="18" t="s">
        <v>26</v>
      </c>
      <c r="O113" t="s">
        <v>480</v>
      </c>
      <c r="P113" s="18" t="s">
        <v>198</v>
      </c>
      <c r="Q113" s="14">
        <v>39550</v>
      </c>
      <c r="R113">
        <v>32</v>
      </c>
      <c r="S113" t="s">
        <v>513</v>
      </c>
      <c r="AD113" s="27">
        <f t="shared" si="1"/>
        <v>91</v>
      </c>
    </row>
    <row r="114" spans="1:35" x14ac:dyDescent="0.25">
      <c r="A114">
        <v>113</v>
      </c>
      <c r="B114" s="18" t="s">
        <v>22</v>
      </c>
      <c r="C114" t="s">
        <v>484</v>
      </c>
      <c r="D114" s="18" t="s">
        <v>380</v>
      </c>
      <c r="E114" s="18" t="s">
        <v>381</v>
      </c>
      <c r="G114" s="18">
        <v>2008</v>
      </c>
      <c r="H114" s="18" t="s">
        <v>136</v>
      </c>
      <c r="I114" s="14">
        <v>39527</v>
      </c>
      <c r="J114" t="s">
        <v>514</v>
      </c>
      <c r="M114">
        <v>181</v>
      </c>
      <c r="N114" s="18" t="s">
        <v>26</v>
      </c>
      <c r="O114" t="s">
        <v>480</v>
      </c>
      <c r="P114" s="18" t="s">
        <v>214</v>
      </c>
      <c r="Q114" s="14">
        <v>39553</v>
      </c>
      <c r="R114">
        <v>35</v>
      </c>
      <c r="S114" t="s">
        <v>513</v>
      </c>
      <c r="AD114" s="27">
        <f t="shared" si="1"/>
        <v>92</v>
      </c>
    </row>
    <row r="115" spans="1:35" x14ac:dyDescent="0.25">
      <c r="A115">
        <v>114</v>
      </c>
      <c r="B115" s="18" t="s">
        <v>51</v>
      </c>
      <c r="C115" t="s">
        <v>485</v>
      </c>
      <c r="D115" s="18" t="s">
        <v>382</v>
      </c>
      <c r="E115" s="18" t="s">
        <v>383</v>
      </c>
      <c r="G115" s="18">
        <v>2008</v>
      </c>
      <c r="H115" s="18" t="s">
        <v>137</v>
      </c>
      <c r="I115" s="14">
        <v>39527</v>
      </c>
      <c r="J115" t="s">
        <v>513</v>
      </c>
      <c r="M115">
        <v>176</v>
      </c>
      <c r="N115" s="18" t="s">
        <v>24</v>
      </c>
      <c r="O115" t="s">
        <v>480</v>
      </c>
      <c r="P115" s="18" t="s">
        <v>221</v>
      </c>
      <c r="Q115" s="14">
        <v>39565</v>
      </c>
      <c r="R115">
        <v>47</v>
      </c>
      <c r="S115" t="s">
        <v>515</v>
      </c>
      <c r="AD115" s="27">
        <f t="shared" si="1"/>
        <v>93</v>
      </c>
    </row>
    <row r="116" spans="1:35" x14ac:dyDescent="0.25">
      <c r="A116">
        <v>115</v>
      </c>
      <c r="B116" s="18" t="s">
        <v>24</v>
      </c>
      <c r="C116" t="s">
        <v>469</v>
      </c>
      <c r="D116" s="18" t="s">
        <v>338</v>
      </c>
      <c r="E116" s="18" t="s">
        <v>339</v>
      </c>
      <c r="G116" s="18">
        <v>2008</v>
      </c>
      <c r="H116" s="18" t="s">
        <v>138</v>
      </c>
      <c r="I116" s="14">
        <v>39531</v>
      </c>
      <c r="J116" t="s">
        <v>513</v>
      </c>
      <c r="M116">
        <v>188</v>
      </c>
      <c r="N116" s="18" t="s">
        <v>26</v>
      </c>
      <c r="O116" t="s">
        <v>480</v>
      </c>
      <c r="P116" s="18" t="s">
        <v>259</v>
      </c>
      <c r="Q116" s="14">
        <v>39593</v>
      </c>
      <c r="R116">
        <v>75</v>
      </c>
      <c r="S116" t="s">
        <v>515</v>
      </c>
      <c r="AD116" s="27">
        <f t="shared" si="1"/>
        <v>94</v>
      </c>
    </row>
    <row r="117" spans="1:35" x14ac:dyDescent="0.25">
      <c r="A117">
        <v>116</v>
      </c>
      <c r="B117" s="18" t="s">
        <v>22</v>
      </c>
      <c r="C117" t="s">
        <v>484</v>
      </c>
      <c r="D117" s="18" t="s">
        <v>380</v>
      </c>
      <c r="E117" s="18" t="s">
        <v>381</v>
      </c>
      <c r="G117" s="18">
        <v>2008</v>
      </c>
      <c r="H117" s="18" t="s">
        <v>139</v>
      </c>
      <c r="I117" s="14">
        <v>39540</v>
      </c>
      <c r="J117" t="s">
        <v>513</v>
      </c>
      <c r="M117">
        <v>194</v>
      </c>
      <c r="N117" s="18" t="s">
        <v>26</v>
      </c>
      <c r="O117" t="s">
        <v>474</v>
      </c>
      <c r="P117" s="18" t="s">
        <v>122</v>
      </c>
      <c r="Q117" s="14">
        <v>39517</v>
      </c>
      <c r="R117">
        <v>-3</v>
      </c>
      <c r="S117" t="s">
        <v>514</v>
      </c>
      <c r="T117" s="27">
        <v>65.409836065573785</v>
      </c>
      <c r="AD117" s="27">
        <f t="shared" si="1"/>
        <v>95</v>
      </c>
    </row>
    <row r="118" spans="1:35" x14ac:dyDescent="0.25">
      <c r="A118" s="13">
        <v>117</v>
      </c>
      <c r="B118" s="18" t="s">
        <v>22</v>
      </c>
      <c r="C118" t="s">
        <v>457</v>
      </c>
      <c r="D118" s="18" t="s">
        <v>336</v>
      </c>
      <c r="E118" s="18" t="s">
        <v>337</v>
      </c>
      <c r="G118" s="18">
        <v>2008</v>
      </c>
      <c r="H118" s="18" t="s">
        <v>140</v>
      </c>
      <c r="I118" s="14">
        <v>39534</v>
      </c>
      <c r="J118" t="s">
        <v>513</v>
      </c>
      <c r="K118">
        <v>325.63157894736844</v>
      </c>
      <c r="M118" s="13">
        <v>19</v>
      </c>
      <c r="N118" s="18" t="s">
        <v>26</v>
      </c>
      <c r="O118" t="s">
        <v>474</v>
      </c>
      <c r="P118" s="18" t="s">
        <v>132</v>
      </c>
      <c r="Q118" s="14">
        <v>39533</v>
      </c>
      <c r="R118">
        <v>13</v>
      </c>
      <c r="S118" t="s">
        <v>513</v>
      </c>
      <c r="T118" s="27">
        <v>112.74545454545456</v>
      </c>
      <c r="AD118" s="27">
        <f t="shared" si="1"/>
        <v>96</v>
      </c>
    </row>
    <row r="119" spans="1:35" x14ac:dyDescent="0.25">
      <c r="A119" s="13">
        <v>118</v>
      </c>
      <c r="B119" s="18" t="s">
        <v>26</v>
      </c>
      <c r="C119" t="s">
        <v>463</v>
      </c>
      <c r="D119" s="18" t="s">
        <v>296</v>
      </c>
      <c r="E119" s="18" t="s">
        <v>297</v>
      </c>
      <c r="G119" s="18">
        <v>2008</v>
      </c>
      <c r="H119" s="18" t="s">
        <v>141</v>
      </c>
      <c r="I119" s="14">
        <v>39534</v>
      </c>
      <c r="J119" t="s">
        <v>514</v>
      </c>
      <c r="K119">
        <v>81.36666666666666</v>
      </c>
      <c r="M119">
        <v>58</v>
      </c>
      <c r="N119" s="18" t="s">
        <v>26</v>
      </c>
      <c r="O119" t="s">
        <v>474</v>
      </c>
      <c r="P119" s="18" t="s">
        <v>228</v>
      </c>
      <c r="Q119" s="14">
        <v>39576</v>
      </c>
      <c r="R119">
        <v>56</v>
      </c>
      <c r="S119" t="s">
        <v>515</v>
      </c>
      <c r="T119" s="27">
        <v>120.81132075471699</v>
      </c>
      <c r="AD119" s="27">
        <f t="shared" si="1"/>
        <v>97</v>
      </c>
    </row>
    <row r="120" spans="1:35" x14ac:dyDescent="0.25">
      <c r="A120">
        <v>119</v>
      </c>
      <c r="B120" s="18" t="s">
        <v>22</v>
      </c>
      <c r="C120" t="s">
        <v>486</v>
      </c>
      <c r="D120" s="18" t="s">
        <v>384</v>
      </c>
      <c r="E120" s="18" t="s">
        <v>385</v>
      </c>
      <c r="G120" s="18">
        <v>2008</v>
      </c>
      <c r="H120" s="18" t="s">
        <v>142</v>
      </c>
      <c r="I120" s="14">
        <v>39547</v>
      </c>
      <c r="J120" t="s">
        <v>513</v>
      </c>
      <c r="M120">
        <v>119</v>
      </c>
      <c r="N120" s="18" t="s">
        <v>22</v>
      </c>
      <c r="O120" t="s">
        <v>488</v>
      </c>
      <c r="P120" s="18" t="s">
        <v>248</v>
      </c>
      <c r="Q120" s="14">
        <v>39576</v>
      </c>
      <c r="R120">
        <v>75.5</v>
      </c>
      <c r="S120" t="s">
        <v>515</v>
      </c>
      <c r="AD120" s="27">
        <f t="shared" si="1"/>
        <v>98</v>
      </c>
    </row>
    <row r="121" spans="1:35" x14ac:dyDescent="0.25">
      <c r="A121">
        <v>120</v>
      </c>
      <c r="B121" s="18" t="s">
        <v>22</v>
      </c>
      <c r="C121" t="s">
        <v>447</v>
      </c>
      <c r="D121" s="18" t="s">
        <v>324</v>
      </c>
      <c r="E121" s="18" t="s">
        <v>325</v>
      </c>
      <c r="G121" s="18">
        <v>2008</v>
      </c>
      <c r="H121" s="18" t="s">
        <v>143</v>
      </c>
      <c r="I121" s="14">
        <v>39533</v>
      </c>
      <c r="J121" t="s">
        <v>513</v>
      </c>
      <c r="M121">
        <v>137</v>
      </c>
      <c r="N121" s="18" t="s">
        <v>51</v>
      </c>
      <c r="O121" t="s">
        <v>488</v>
      </c>
      <c r="P121" s="18" t="s">
        <v>285</v>
      </c>
      <c r="AD121" s="27">
        <f t="shared" si="1"/>
        <v>99</v>
      </c>
    </row>
    <row r="122" spans="1:35" x14ac:dyDescent="0.25">
      <c r="A122">
        <v>121</v>
      </c>
      <c r="B122" s="18" t="s">
        <v>24</v>
      </c>
      <c r="C122" t="s">
        <v>490</v>
      </c>
      <c r="D122" s="18" t="s">
        <v>386</v>
      </c>
      <c r="E122" s="18" t="s">
        <v>387</v>
      </c>
      <c r="G122" s="18">
        <v>2008</v>
      </c>
      <c r="H122" s="18" t="s">
        <v>144</v>
      </c>
      <c r="I122" s="14">
        <v>39531</v>
      </c>
      <c r="J122" t="s">
        <v>515</v>
      </c>
      <c r="M122">
        <v>191</v>
      </c>
      <c r="N122" s="18" t="s">
        <v>22</v>
      </c>
      <c r="O122" t="s">
        <v>453</v>
      </c>
      <c r="P122" s="18" t="s">
        <v>33</v>
      </c>
      <c r="Q122" s="14">
        <v>39191</v>
      </c>
      <c r="R122">
        <v>20</v>
      </c>
      <c r="S122" t="s">
        <v>513</v>
      </c>
      <c r="AD122" s="27">
        <f t="shared" si="1"/>
        <v>100</v>
      </c>
    </row>
    <row r="123" spans="1:35" x14ac:dyDescent="0.25">
      <c r="A123">
        <v>122</v>
      </c>
      <c r="B123" s="18" t="s">
        <v>51</v>
      </c>
      <c r="C123" t="s">
        <v>485</v>
      </c>
      <c r="D123" s="18" t="s">
        <v>382</v>
      </c>
      <c r="E123" s="18" t="s">
        <v>383</v>
      </c>
      <c r="G123" s="18">
        <v>2008</v>
      </c>
      <c r="H123" s="18" t="s">
        <v>145</v>
      </c>
      <c r="I123" s="14">
        <v>39533</v>
      </c>
      <c r="J123" t="s">
        <v>513</v>
      </c>
      <c r="M123">
        <v>79</v>
      </c>
      <c r="N123" s="18" t="s">
        <v>24</v>
      </c>
      <c r="O123" t="s">
        <v>453</v>
      </c>
      <c r="P123" s="18" t="s">
        <v>34</v>
      </c>
      <c r="Q123" s="14">
        <v>39201</v>
      </c>
      <c r="R123">
        <v>30</v>
      </c>
      <c r="S123" t="s">
        <v>513</v>
      </c>
      <c r="AD123" s="27">
        <f t="shared" si="1"/>
        <v>101</v>
      </c>
    </row>
    <row r="124" spans="1:35" x14ac:dyDescent="0.25">
      <c r="A124">
        <v>123</v>
      </c>
      <c r="B124" s="18" t="s">
        <v>22</v>
      </c>
      <c r="C124" t="s">
        <v>486</v>
      </c>
      <c r="D124" s="18" t="s">
        <v>384</v>
      </c>
      <c r="E124" s="18" t="s">
        <v>385</v>
      </c>
      <c r="G124" s="18">
        <v>2008</v>
      </c>
      <c r="H124" s="18" t="s">
        <v>146</v>
      </c>
      <c r="I124" s="14">
        <v>39533</v>
      </c>
      <c r="J124" t="s">
        <v>513</v>
      </c>
      <c r="M124">
        <v>44</v>
      </c>
      <c r="N124" s="18" t="s">
        <v>26</v>
      </c>
      <c r="O124" t="s">
        <v>453</v>
      </c>
      <c r="P124" s="18" t="s">
        <v>36</v>
      </c>
      <c r="Q124" s="14">
        <v>39208</v>
      </c>
      <c r="R124">
        <v>37</v>
      </c>
      <c r="S124" t="s">
        <v>515</v>
      </c>
      <c r="AD124" s="27">
        <f t="shared" si="1"/>
        <v>102</v>
      </c>
      <c r="AI124" s="27">
        <v>236.49056603773585</v>
      </c>
    </row>
    <row r="125" spans="1:35" x14ac:dyDescent="0.25">
      <c r="A125">
        <v>124</v>
      </c>
      <c r="B125" s="18" t="s">
        <v>51</v>
      </c>
      <c r="C125" t="s">
        <v>497</v>
      </c>
      <c r="D125" s="18" t="s">
        <v>388</v>
      </c>
      <c r="E125" s="18" t="s">
        <v>389</v>
      </c>
      <c r="G125" s="18">
        <v>2008</v>
      </c>
      <c r="H125" s="18" t="s">
        <v>147</v>
      </c>
      <c r="I125" s="14">
        <v>39524</v>
      </c>
      <c r="J125" t="s">
        <v>513</v>
      </c>
      <c r="M125" s="13">
        <v>157</v>
      </c>
      <c r="N125" s="18" t="s">
        <v>26</v>
      </c>
      <c r="O125" t="s">
        <v>453</v>
      </c>
      <c r="P125" s="18" t="s">
        <v>37</v>
      </c>
      <c r="Q125" s="14">
        <v>39222</v>
      </c>
      <c r="R125">
        <v>51</v>
      </c>
      <c r="S125" t="s">
        <v>515</v>
      </c>
      <c r="AD125" s="27">
        <f t="shared" si="1"/>
        <v>103</v>
      </c>
    </row>
    <row r="126" spans="1:35" x14ac:dyDescent="0.25">
      <c r="A126">
        <v>125</v>
      </c>
      <c r="B126" s="18" t="s">
        <v>22</v>
      </c>
      <c r="C126" t="s">
        <v>446</v>
      </c>
      <c r="D126" s="18" t="s">
        <v>322</v>
      </c>
      <c r="E126" s="18" t="s">
        <v>323</v>
      </c>
      <c r="G126" s="18">
        <v>2008</v>
      </c>
      <c r="H126" s="18" t="s">
        <v>148</v>
      </c>
      <c r="I126" s="14">
        <v>39533</v>
      </c>
      <c r="J126" t="s">
        <v>515</v>
      </c>
      <c r="M126">
        <v>192</v>
      </c>
      <c r="N126" s="18" t="s">
        <v>24</v>
      </c>
      <c r="O126" s="34" t="s">
        <v>453</v>
      </c>
      <c r="P126" s="36" t="s">
        <v>38</v>
      </c>
      <c r="Q126" s="37">
        <v>39232</v>
      </c>
      <c r="R126" s="34">
        <v>61</v>
      </c>
      <c r="S126" s="34" t="s">
        <v>515</v>
      </c>
      <c r="T126" s="38"/>
      <c r="AD126" s="27">
        <f t="shared" si="1"/>
        <v>104</v>
      </c>
    </row>
    <row r="127" spans="1:35" x14ac:dyDescent="0.25">
      <c r="A127">
        <v>126</v>
      </c>
      <c r="B127" s="18" t="s">
        <v>51</v>
      </c>
      <c r="C127" t="s">
        <v>498</v>
      </c>
      <c r="D127" s="18" t="s">
        <v>390</v>
      </c>
      <c r="E127" s="18" t="s">
        <v>391</v>
      </c>
      <c r="G127" s="18">
        <v>2008</v>
      </c>
      <c r="H127" s="18" t="s">
        <v>149</v>
      </c>
      <c r="I127" s="14">
        <v>39524</v>
      </c>
      <c r="J127" t="s">
        <v>513</v>
      </c>
      <c r="M127">
        <v>204</v>
      </c>
      <c r="N127" s="18" t="s">
        <v>26</v>
      </c>
      <c r="O127" t="s">
        <v>475</v>
      </c>
      <c r="P127" s="18" t="s">
        <v>124</v>
      </c>
      <c r="Q127" s="14">
        <v>39518</v>
      </c>
      <c r="R127">
        <v>7</v>
      </c>
      <c r="S127" t="s">
        <v>513</v>
      </c>
      <c r="AD127" s="27">
        <f t="shared" si="1"/>
        <v>105</v>
      </c>
    </row>
    <row r="128" spans="1:35" x14ac:dyDescent="0.25">
      <c r="A128" s="13">
        <v>127</v>
      </c>
      <c r="B128" s="18" t="s">
        <v>22</v>
      </c>
      <c r="C128" t="s">
        <v>487</v>
      </c>
      <c r="D128" s="18" t="s">
        <v>360</v>
      </c>
      <c r="E128" s="18" t="s">
        <v>361</v>
      </c>
      <c r="G128" s="18">
        <v>2008</v>
      </c>
      <c r="H128" s="18" t="s">
        <v>150</v>
      </c>
      <c r="I128" s="14">
        <v>39525</v>
      </c>
      <c r="J128" t="s">
        <v>514</v>
      </c>
      <c r="K128">
        <v>146.34782608695653</v>
      </c>
      <c r="M128">
        <v>4</v>
      </c>
      <c r="N128" s="18" t="s">
        <v>26</v>
      </c>
      <c r="O128" t="s">
        <v>475</v>
      </c>
      <c r="P128" s="18" t="s">
        <v>202</v>
      </c>
      <c r="Q128" s="14">
        <v>39557</v>
      </c>
      <c r="R128">
        <v>46</v>
      </c>
      <c r="S128" t="s">
        <v>515</v>
      </c>
      <c r="AD128" s="27">
        <f t="shared" si="1"/>
        <v>106</v>
      </c>
    </row>
    <row r="129" spans="1:42" x14ac:dyDescent="0.25">
      <c r="A129" s="13">
        <v>128</v>
      </c>
      <c r="B129" s="18" t="s">
        <v>22</v>
      </c>
      <c r="C129" t="s">
        <v>448</v>
      </c>
      <c r="D129" s="18" t="s">
        <v>326</v>
      </c>
      <c r="E129" s="18" t="s">
        <v>327</v>
      </c>
      <c r="G129" s="18">
        <v>2008</v>
      </c>
      <c r="H129" s="18" t="s">
        <v>151</v>
      </c>
      <c r="I129" s="14">
        <v>39525</v>
      </c>
      <c r="J129" t="s">
        <v>513</v>
      </c>
      <c r="K129">
        <v>539.18181818181824</v>
      </c>
      <c r="M129">
        <v>37</v>
      </c>
      <c r="N129" s="18" t="s">
        <v>26</v>
      </c>
      <c r="O129" t="s">
        <v>475</v>
      </c>
      <c r="P129" s="18" t="s">
        <v>220</v>
      </c>
      <c r="Q129" s="14">
        <v>39567</v>
      </c>
      <c r="R129">
        <v>56</v>
      </c>
      <c r="S129" t="s">
        <v>515</v>
      </c>
      <c r="AD129" s="27">
        <f t="shared" si="1"/>
        <v>107</v>
      </c>
    </row>
    <row r="130" spans="1:42" x14ac:dyDescent="0.25">
      <c r="A130">
        <v>129</v>
      </c>
      <c r="B130" s="18" t="s">
        <v>22</v>
      </c>
      <c r="C130" t="s">
        <v>451</v>
      </c>
      <c r="D130" s="18" t="s">
        <v>348</v>
      </c>
      <c r="E130" s="18" t="s">
        <v>349</v>
      </c>
      <c r="G130" s="18">
        <v>2008</v>
      </c>
      <c r="H130" s="18" t="s">
        <v>152</v>
      </c>
      <c r="I130" s="14">
        <v>39530</v>
      </c>
      <c r="J130" t="s">
        <v>513</v>
      </c>
      <c r="M130">
        <v>50</v>
      </c>
      <c r="N130" s="18" t="s">
        <v>26</v>
      </c>
      <c r="O130" t="s">
        <v>489</v>
      </c>
      <c r="P130" s="18" t="s">
        <v>125</v>
      </c>
      <c r="Q130" s="14">
        <v>39520</v>
      </c>
      <c r="R130">
        <v>2.5</v>
      </c>
      <c r="S130" t="s">
        <v>513</v>
      </c>
      <c r="AD130" s="27">
        <f t="shared" si="1"/>
        <v>108</v>
      </c>
    </row>
    <row r="131" spans="1:42" x14ac:dyDescent="0.25">
      <c r="A131">
        <v>130</v>
      </c>
      <c r="B131" s="18" t="s">
        <v>51</v>
      </c>
      <c r="C131" t="s">
        <v>471</v>
      </c>
      <c r="D131" s="18" t="s">
        <v>340</v>
      </c>
      <c r="E131" s="18" t="s">
        <v>341</v>
      </c>
      <c r="G131" s="18">
        <v>2008</v>
      </c>
      <c r="H131" s="18" t="s">
        <v>153</v>
      </c>
      <c r="I131" s="14">
        <v>39527</v>
      </c>
      <c r="J131" t="s">
        <v>513</v>
      </c>
      <c r="M131" s="13">
        <v>63</v>
      </c>
      <c r="N131" s="18" t="s">
        <v>26</v>
      </c>
      <c r="O131" t="s">
        <v>481</v>
      </c>
      <c r="P131" s="18" t="s">
        <v>126</v>
      </c>
      <c r="Q131" s="14">
        <v>39520</v>
      </c>
      <c r="R131">
        <v>28.5</v>
      </c>
      <c r="S131" t="s">
        <v>513</v>
      </c>
    </row>
    <row r="132" spans="1:42" x14ac:dyDescent="0.25">
      <c r="A132">
        <v>131</v>
      </c>
      <c r="B132" s="18" t="s">
        <v>51</v>
      </c>
      <c r="C132" t="s">
        <v>459</v>
      </c>
      <c r="D132" s="18" t="s">
        <v>350</v>
      </c>
      <c r="E132" s="18" t="s">
        <v>351</v>
      </c>
      <c r="G132" s="18">
        <v>2008</v>
      </c>
      <c r="H132" s="18" t="s">
        <v>154</v>
      </c>
      <c r="I132" s="14">
        <v>39534</v>
      </c>
      <c r="J132" t="s">
        <v>513</v>
      </c>
      <c r="M132">
        <v>189</v>
      </c>
      <c r="N132" s="18" t="s">
        <v>22</v>
      </c>
      <c r="O132" t="s">
        <v>482</v>
      </c>
      <c r="P132" s="18" t="s">
        <v>129</v>
      </c>
      <c r="Q132" s="14">
        <v>39524</v>
      </c>
      <c r="R132">
        <v>19</v>
      </c>
      <c r="S132" t="s">
        <v>513</v>
      </c>
    </row>
    <row r="133" spans="1:42" x14ac:dyDescent="0.25">
      <c r="A133">
        <v>132</v>
      </c>
      <c r="B133" s="18" t="s">
        <v>26</v>
      </c>
      <c r="C133" t="s">
        <v>499</v>
      </c>
      <c r="D133" s="18" t="s">
        <v>392</v>
      </c>
      <c r="E133" s="18" t="s">
        <v>393</v>
      </c>
      <c r="G133" s="18">
        <v>2008</v>
      </c>
      <c r="H133" s="18" t="s">
        <v>155</v>
      </c>
      <c r="I133" s="14">
        <v>39543</v>
      </c>
      <c r="J133" t="s">
        <v>513</v>
      </c>
      <c r="M133">
        <v>166</v>
      </c>
      <c r="N133" s="18" t="s">
        <v>22</v>
      </c>
      <c r="O133" t="s">
        <v>483</v>
      </c>
      <c r="P133" s="18" t="s">
        <v>134</v>
      </c>
      <c r="Q133" s="14">
        <v>39533</v>
      </c>
      <c r="R133">
        <v>-3</v>
      </c>
      <c r="S133" t="s">
        <v>514</v>
      </c>
    </row>
    <row r="134" spans="1:42" x14ac:dyDescent="0.25">
      <c r="A134" s="13">
        <v>133</v>
      </c>
      <c r="B134" s="18" t="s">
        <v>26</v>
      </c>
      <c r="C134" t="s">
        <v>463</v>
      </c>
      <c r="D134" s="18" t="s">
        <v>296</v>
      </c>
      <c r="E134" s="18" t="s">
        <v>297</v>
      </c>
      <c r="G134" s="18">
        <v>2008</v>
      </c>
      <c r="H134" s="18" t="s">
        <v>286</v>
      </c>
      <c r="I134" s="14">
        <v>39535</v>
      </c>
      <c r="J134" t="s">
        <v>513</v>
      </c>
      <c r="K134">
        <v>33.428571428571438</v>
      </c>
      <c r="M134">
        <v>221</v>
      </c>
      <c r="N134" s="18" t="s">
        <v>26</v>
      </c>
      <c r="O134" t="s">
        <v>484</v>
      </c>
      <c r="P134" s="18" t="s">
        <v>136</v>
      </c>
      <c r="Q134" s="14">
        <v>39527</v>
      </c>
      <c r="R134">
        <v>-9</v>
      </c>
      <c r="S134" t="s">
        <v>514</v>
      </c>
    </row>
    <row r="135" spans="1:42" x14ac:dyDescent="0.25">
      <c r="A135">
        <v>134</v>
      </c>
      <c r="B135" s="18" t="s">
        <v>24</v>
      </c>
      <c r="C135" t="s">
        <v>491</v>
      </c>
      <c r="D135" s="18" t="s">
        <v>394</v>
      </c>
      <c r="E135" s="18" t="s">
        <v>395</v>
      </c>
      <c r="G135" s="18">
        <v>2008</v>
      </c>
      <c r="H135" s="18" t="s">
        <v>156</v>
      </c>
      <c r="I135" s="14">
        <v>39543</v>
      </c>
      <c r="J135" t="s">
        <v>515</v>
      </c>
      <c r="M135">
        <v>247</v>
      </c>
      <c r="N135" s="18" t="s">
        <v>24</v>
      </c>
      <c r="O135" t="s">
        <v>484</v>
      </c>
      <c r="P135" s="18" t="s">
        <v>139</v>
      </c>
      <c r="Q135" s="14">
        <v>39540</v>
      </c>
      <c r="R135">
        <v>4</v>
      </c>
      <c r="S135" t="s">
        <v>513</v>
      </c>
    </row>
    <row r="136" spans="1:42" x14ac:dyDescent="0.25">
      <c r="A136" s="13">
        <v>135</v>
      </c>
      <c r="B136" s="18" t="s">
        <v>26</v>
      </c>
      <c r="C136" t="s">
        <v>470</v>
      </c>
      <c r="D136" s="18" t="s">
        <v>342</v>
      </c>
      <c r="E136" s="18" t="s">
        <v>343</v>
      </c>
      <c r="G136" s="18">
        <v>2008</v>
      </c>
      <c r="H136" s="18" t="s">
        <v>157</v>
      </c>
      <c r="I136" s="14">
        <v>39537</v>
      </c>
      <c r="J136" t="s">
        <v>513</v>
      </c>
      <c r="K136">
        <v>239.08163265306121</v>
      </c>
      <c r="M136">
        <v>40</v>
      </c>
      <c r="N136" s="18" t="s">
        <v>26</v>
      </c>
      <c r="O136" t="s">
        <v>484</v>
      </c>
      <c r="P136" s="18" t="s">
        <v>188</v>
      </c>
      <c r="Q136" s="14">
        <v>39572</v>
      </c>
      <c r="R136">
        <v>36</v>
      </c>
      <c r="S136" t="s">
        <v>515</v>
      </c>
    </row>
    <row r="137" spans="1:42" x14ac:dyDescent="0.25">
      <c r="A137">
        <v>136</v>
      </c>
      <c r="B137" s="18" t="s">
        <v>26</v>
      </c>
      <c r="C137" t="s">
        <v>492</v>
      </c>
      <c r="D137" s="18" t="s">
        <v>396</v>
      </c>
      <c r="E137" s="18" t="s">
        <v>397</v>
      </c>
      <c r="G137" s="18">
        <v>2008</v>
      </c>
      <c r="H137" s="18" t="s">
        <v>158</v>
      </c>
      <c r="I137" s="14">
        <v>39543</v>
      </c>
      <c r="J137" t="s">
        <v>513</v>
      </c>
      <c r="M137">
        <v>13</v>
      </c>
      <c r="N137" s="18" t="s">
        <v>26</v>
      </c>
      <c r="O137" t="s">
        <v>484</v>
      </c>
      <c r="P137" s="18" t="s">
        <v>205</v>
      </c>
      <c r="Q137" s="14">
        <v>39596</v>
      </c>
      <c r="R137">
        <v>60</v>
      </c>
      <c r="S137" t="s">
        <v>515</v>
      </c>
    </row>
    <row r="138" spans="1:42" x14ac:dyDescent="0.25">
      <c r="A138">
        <v>137</v>
      </c>
      <c r="B138" s="18" t="s">
        <v>51</v>
      </c>
      <c r="C138" t="s">
        <v>493</v>
      </c>
      <c r="D138" s="18" t="s">
        <v>398</v>
      </c>
      <c r="E138" s="18" t="s">
        <v>399</v>
      </c>
      <c r="G138" s="18">
        <v>2008</v>
      </c>
      <c r="H138" s="18" t="s">
        <v>159</v>
      </c>
      <c r="I138" s="14">
        <v>39536</v>
      </c>
      <c r="J138" t="s">
        <v>513</v>
      </c>
      <c r="M138" s="13">
        <v>187</v>
      </c>
      <c r="N138" s="18" t="s">
        <v>22</v>
      </c>
      <c r="O138" t="s">
        <v>484</v>
      </c>
      <c r="P138" s="18" t="s">
        <v>278</v>
      </c>
      <c r="Q138" s="14">
        <v>39609</v>
      </c>
      <c r="R138">
        <v>73</v>
      </c>
      <c r="S138" t="s">
        <v>515</v>
      </c>
    </row>
    <row r="139" spans="1:42" x14ac:dyDescent="0.25">
      <c r="A139">
        <v>138</v>
      </c>
      <c r="B139" s="18" t="s">
        <v>26</v>
      </c>
      <c r="C139" t="s">
        <v>500</v>
      </c>
      <c r="D139" s="18" t="s">
        <v>400</v>
      </c>
      <c r="E139" s="18" t="s">
        <v>401</v>
      </c>
      <c r="G139" s="18">
        <v>2008</v>
      </c>
      <c r="H139" s="18" t="s">
        <v>160</v>
      </c>
      <c r="I139" s="14">
        <v>39537</v>
      </c>
      <c r="J139" t="s">
        <v>513</v>
      </c>
      <c r="M139">
        <v>121</v>
      </c>
      <c r="N139" s="18" t="s">
        <v>24</v>
      </c>
      <c r="O139" t="s">
        <v>485</v>
      </c>
      <c r="P139" s="18" t="s">
        <v>137</v>
      </c>
      <c r="Q139" s="14">
        <v>39527</v>
      </c>
      <c r="R139">
        <v>23</v>
      </c>
      <c r="S139" t="s">
        <v>513</v>
      </c>
    </row>
    <row r="140" spans="1:42" x14ac:dyDescent="0.25">
      <c r="A140">
        <v>139</v>
      </c>
      <c r="B140" s="18" t="s">
        <v>22</v>
      </c>
      <c r="C140" t="s">
        <v>447</v>
      </c>
      <c r="D140" s="18" t="s">
        <v>324</v>
      </c>
      <c r="E140" s="18" t="s">
        <v>325</v>
      </c>
      <c r="G140" s="18">
        <v>2008</v>
      </c>
      <c r="H140" s="18" t="s">
        <v>161</v>
      </c>
      <c r="I140" s="14">
        <v>39553</v>
      </c>
      <c r="J140" t="s">
        <v>515</v>
      </c>
      <c r="M140">
        <v>141</v>
      </c>
      <c r="N140" s="18" t="s">
        <v>24</v>
      </c>
      <c r="O140" t="s">
        <v>485</v>
      </c>
      <c r="P140" s="18" t="s">
        <v>145</v>
      </c>
      <c r="Q140" s="14">
        <v>39533</v>
      </c>
      <c r="R140">
        <v>29</v>
      </c>
      <c r="S140" t="s">
        <v>513</v>
      </c>
      <c r="AP140">
        <f>Q141-Q140</f>
        <v>0</v>
      </c>
    </row>
    <row r="141" spans="1:42" x14ac:dyDescent="0.25">
      <c r="A141">
        <v>140</v>
      </c>
      <c r="B141" s="18" t="s">
        <v>24</v>
      </c>
      <c r="C141" t="s">
        <v>501</v>
      </c>
      <c r="D141" s="18" t="s">
        <v>402</v>
      </c>
      <c r="E141" s="18" t="s">
        <v>403</v>
      </c>
      <c r="G141" s="18">
        <v>2008</v>
      </c>
      <c r="H141" s="18" t="s">
        <v>162</v>
      </c>
      <c r="I141" s="14">
        <v>39540</v>
      </c>
      <c r="J141" t="s">
        <v>515</v>
      </c>
      <c r="M141">
        <v>146</v>
      </c>
      <c r="N141" s="18" t="s">
        <v>51</v>
      </c>
      <c r="O141" t="s">
        <v>486</v>
      </c>
      <c r="P141" s="18" t="s">
        <v>146</v>
      </c>
      <c r="Q141" s="14">
        <v>39533</v>
      </c>
      <c r="R141">
        <v>19</v>
      </c>
      <c r="S141" t="s">
        <v>513</v>
      </c>
      <c r="AP141">
        <f>Q144-Q140</f>
        <v>52</v>
      </c>
    </row>
    <row r="142" spans="1:42" x14ac:dyDescent="0.25">
      <c r="A142">
        <v>141</v>
      </c>
      <c r="B142" s="18" t="s">
        <v>24</v>
      </c>
      <c r="C142" t="s">
        <v>469</v>
      </c>
      <c r="D142" s="18" t="s">
        <v>338</v>
      </c>
      <c r="E142" s="18" t="s">
        <v>339</v>
      </c>
      <c r="G142" s="18">
        <v>2008</v>
      </c>
      <c r="H142" s="18" t="s">
        <v>163</v>
      </c>
      <c r="I142" s="14">
        <v>39543</v>
      </c>
      <c r="J142" t="s">
        <v>515</v>
      </c>
      <c r="M142">
        <v>225</v>
      </c>
      <c r="N142" s="18" t="s">
        <v>26</v>
      </c>
      <c r="O142" t="s">
        <v>486</v>
      </c>
      <c r="P142" s="18" t="s">
        <v>142</v>
      </c>
      <c r="Q142" s="14">
        <v>39547</v>
      </c>
      <c r="R142">
        <v>33</v>
      </c>
      <c r="S142" t="s">
        <v>513</v>
      </c>
      <c r="AP142" s="14">
        <f>Q144-22</f>
        <v>39563</v>
      </c>
    </row>
    <row r="143" spans="1:42" x14ac:dyDescent="0.25">
      <c r="A143">
        <v>142</v>
      </c>
      <c r="B143" s="18" t="s">
        <v>26</v>
      </c>
      <c r="C143" t="s">
        <v>502</v>
      </c>
      <c r="D143" s="18" t="s">
        <v>404</v>
      </c>
      <c r="E143" s="18" t="s">
        <v>405</v>
      </c>
      <c r="G143" s="18">
        <v>2008</v>
      </c>
      <c r="H143" s="18" t="s">
        <v>164</v>
      </c>
      <c r="I143" s="14">
        <v>39540</v>
      </c>
      <c r="J143" t="s">
        <v>513</v>
      </c>
      <c r="M143">
        <v>201</v>
      </c>
      <c r="N143" s="18" t="s">
        <v>22</v>
      </c>
      <c r="O143" t="s">
        <v>486</v>
      </c>
      <c r="P143" s="18" t="s">
        <v>223</v>
      </c>
      <c r="Q143" s="14">
        <v>39553</v>
      </c>
      <c r="R143">
        <v>39</v>
      </c>
      <c r="S143" t="s">
        <v>515</v>
      </c>
    </row>
    <row r="144" spans="1:42" x14ac:dyDescent="0.25">
      <c r="A144">
        <v>143</v>
      </c>
      <c r="B144" s="18" t="s">
        <v>24</v>
      </c>
      <c r="C144" t="s">
        <v>494</v>
      </c>
      <c r="D144" s="18" t="s">
        <v>406</v>
      </c>
      <c r="E144" s="18" t="s">
        <v>407</v>
      </c>
      <c r="G144" s="18">
        <v>2008</v>
      </c>
      <c r="H144" s="18" t="s">
        <v>165</v>
      </c>
      <c r="I144" s="14">
        <v>39540</v>
      </c>
      <c r="J144" t="s">
        <v>513</v>
      </c>
      <c r="M144">
        <v>149</v>
      </c>
      <c r="N144" s="18" t="s">
        <v>24</v>
      </c>
      <c r="O144" t="s">
        <v>486</v>
      </c>
      <c r="P144" s="18" t="s">
        <v>225</v>
      </c>
      <c r="Q144" s="14">
        <v>39585</v>
      </c>
      <c r="R144">
        <v>71</v>
      </c>
      <c r="S144" t="s">
        <v>515</v>
      </c>
    </row>
    <row r="145" spans="1:20" x14ac:dyDescent="0.25">
      <c r="A145">
        <v>144</v>
      </c>
      <c r="B145" s="18" t="s">
        <v>24</v>
      </c>
      <c r="C145" t="s">
        <v>503</v>
      </c>
      <c r="D145" s="18" t="s">
        <v>408</v>
      </c>
      <c r="E145" s="18" t="s">
        <v>409</v>
      </c>
      <c r="G145" s="18">
        <v>2008</v>
      </c>
      <c r="H145" s="18" t="s">
        <v>166</v>
      </c>
      <c r="I145" s="14">
        <v>39543</v>
      </c>
      <c r="J145" t="s">
        <v>515</v>
      </c>
      <c r="M145">
        <v>227</v>
      </c>
      <c r="N145" s="18" t="s">
        <v>26</v>
      </c>
      <c r="O145" t="s">
        <v>490</v>
      </c>
      <c r="P145" s="18" t="s">
        <v>144</v>
      </c>
      <c r="Q145" s="14">
        <v>39531</v>
      </c>
      <c r="R145">
        <v>37</v>
      </c>
      <c r="S145" t="s">
        <v>515</v>
      </c>
    </row>
    <row r="146" spans="1:20" x14ac:dyDescent="0.25">
      <c r="A146">
        <v>145</v>
      </c>
      <c r="B146" s="18" t="s">
        <v>24</v>
      </c>
      <c r="C146" t="s">
        <v>480</v>
      </c>
      <c r="D146" s="18" t="s">
        <v>364</v>
      </c>
      <c r="E146" s="18" t="s">
        <v>365</v>
      </c>
      <c r="G146" s="18">
        <v>2008</v>
      </c>
      <c r="H146" s="18" t="s">
        <v>167</v>
      </c>
      <c r="I146" s="14">
        <v>39536</v>
      </c>
      <c r="J146" t="s">
        <v>513</v>
      </c>
      <c r="M146">
        <v>139</v>
      </c>
      <c r="N146" s="18" t="s">
        <v>22</v>
      </c>
      <c r="O146" t="s">
        <v>490</v>
      </c>
      <c r="P146" s="18" t="s">
        <v>183</v>
      </c>
      <c r="Q146" s="14">
        <v>39536</v>
      </c>
      <c r="R146">
        <v>42</v>
      </c>
      <c r="S146" t="s">
        <v>515</v>
      </c>
    </row>
    <row r="147" spans="1:20" x14ac:dyDescent="0.25">
      <c r="A147">
        <v>146</v>
      </c>
      <c r="B147" s="18" t="s">
        <v>51</v>
      </c>
      <c r="C147" t="s">
        <v>504</v>
      </c>
      <c r="D147" s="18" t="s">
        <v>410</v>
      </c>
      <c r="E147" s="18" t="s">
        <v>411</v>
      </c>
      <c r="G147" s="18">
        <v>2008</v>
      </c>
      <c r="H147" s="18" t="s">
        <v>168</v>
      </c>
      <c r="I147" s="14">
        <v>39538</v>
      </c>
      <c r="J147" t="s">
        <v>515</v>
      </c>
      <c r="M147">
        <v>156</v>
      </c>
      <c r="N147" s="18" t="s">
        <v>26</v>
      </c>
      <c r="O147" t="s">
        <v>497</v>
      </c>
      <c r="P147" s="18" t="s">
        <v>147</v>
      </c>
      <c r="Q147" s="14">
        <v>39524</v>
      </c>
      <c r="R147">
        <v>24</v>
      </c>
      <c r="S147" t="s">
        <v>513</v>
      </c>
    </row>
    <row r="148" spans="1:20" x14ac:dyDescent="0.25">
      <c r="A148">
        <v>147</v>
      </c>
      <c r="B148" s="18" t="s">
        <v>24</v>
      </c>
      <c r="C148" t="s">
        <v>480</v>
      </c>
      <c r="D148" s="18" t="s">
        <v>364</v>
      </c>
      <c r="E148" s="18" t="s">
        <v>365</v>
      </c>
      <c r="G148" s="18">
        <v>2008</v>
      </c>
      <c r="H148" s="18" t="s">
        <v>169</v>
      </c>
      <c r="I148" s="14">
        <v>39543</v>
      </c>
      <c r="J148" t="s">
        <v>513</v>
      </c>
      <c r="M148">
        <v>161</v>
      </c>
      <c r="N148" s="18" t="s">
        <v>24</v>
      </c>
      <c r="O148" t="s">
        <v>497</v>
      </c>
      <c r="P148" s="18" t="s">
        <v>227</v>
      </c>
      <c r="Q148" s="14">
        <v>39574</v>
      </c>
      <c r="R148">
        <v>74</v>
      </c>
      <c r="S148" t="s">
        <v>515</v>
      </c>
    </row>
    <row r="149" spans="1:20" x14ac:dyDescent="0.25">
      <c r="A149">
        <v>148</v>
      </c>
      <c r="B149" s="18" t="s">
        <v>26</v>
      </c>
      <c r="C149" t="s">
        <v>505</v>
      </c>
      <c r="D149" s="18" t="s">
        <v>412</v>
      </c>
      <c r="E149" s="18" t="s">
        <v>413</v>
      </c>
      <c r="G149" s="18">
        <v>2008</v>
      </c>
      <c r="H149" s="18" t="s">
        <v>170</v>
      </c>
      <c r="I149" s="14">
        <v>39543</v>
      </c>
      <c r="J149" t="s">
        <v>513</v>
      </c>
      <c r="M149">
        <v>5</v>
      </c>
      <c r="N149" s="18" t="s">
        <v>26</v>
      </c>
      <c r="O149" t="s">
        <v>521</v>
      </c>
      <c r="P149" s="18" t="s">
        <v>56</v>
      </c>
      <c r="Q149" s="14">
        <v>39211</v>
      </c>
      <c r="R149">
        <v>14</v>
      </c>
      <c r="S149" t="s">
        <v>513</v>
      </c>
      <c r="T149" s="27">
        <v>179.05555555555554</v>
      </c>
    </row>
    <row r="150" spans="1:20" x14ac:dyDescent="0.25">
      <c r="A150">
        <v>149</v>
      </c>
      <c r="B150" s="18" t="s">
        <v>24</v>
      </c>
      <c r="C150" t="s">
        <v>495</v>
      </c>
      <c r="D150" s="18" t="s">
        <v>414</v>
      </c>
      <c r="E150" s="18" t="s">
        <v>415</v>
      </c>
      <c r="G150" s="18">
        <v>2008</v>
      </c>
      <c r="H150" s="18" t="s">
        <v>171</v>
      </c>
      <c r="I150" s="14">
        <v>39538</v>
      </c>
      <c r="J150" t="s">
        <v>515</v>
      </c>
      <c r="M150">
        <v>59</v>
      </c>
      <c r="N150" s="18" t="s">
        <v>26</v>
      </c>
      <c r="O150" t="s">
        <v>521</v>
      </c>
      <c r="P150" s="18" t="s">
        <v>57</v>
      </c>
      <c r="Q150" s="14">
        <v>39222</v>
      </c>
      <c r="R150">
        <v>25</v>
      </c>
      <c r="S150" t="s">
        <v>513</v>
      </c>
      <c r="T150" s="27">
        <v>319.84615384615387</v>
      </c>
    </row>
    <row r="151" spans="1:20" x14ac:dyDescent="0.25">
      <c r="A151">
        <v>150</v>
      </c>
      <c r="B151" s="18" t="s">
        <v>24</v>
      </c>
      <c r="C151" t="s">
        <v>444</v>
      </c>
      <c r="D151" s="18" t="s">
        <v>318</v>
      </c>
      <c r="E151" s="18" t="s">
        <v>319</v>
      </c>
      <c r="G151" s="18">
        <v>2008</v>
      </c>
      <c r="H151" s="18" t="s">
        <v>172</v>
      </c>
      <c r="I151" s="14">
        <v>39541</v>
      </c>
      <c r="J151" t="s">
        <v>515</v>
      </c>
      <c r="M151" s="13">
        <v>241</v>
      </c>
      <c r="N151" s="18" t="s">
        <v>24</v>
      </c>
      <c r="O151" t="s">
        <v>521</v>
      </c>
      <c r="P151" s="18" t="s">
        <v>58</v>
      </c>
      <c r="Q151" s="14">
        <v>39228</v>
      </c>
      <c r="R151">
        <v>31</v>
      </c>
      <c r="S151" t="s">
        <v>513</v>
      </c>
      <c r="T151" s="27">
        <v>382.38888888888886</v>
      </c>
    </row>
    <row r="152" spans="1:20" x14ac:dyDescent="0.25">
      <c r="A152">
        <v>151</v>
      </c>
      <c r="B152" s="18" t="s">
        <v>22</v>
      </c>
      <c r="C152" t="s">
        <v>447</v>
      </c>
      <c r="D152" s="18" t="s">
        <v>324</v>
      </c>
      <c r="E152" s="18" t="s">
        <v>325</v>
      </c>
      <c r="G152" s="18">
        <v>2008</v>
      </c>
      <c r="H152" s="18" t="s">
        <v>173</v>
      </c>
      <c r="I152" s="14">
        <v>39539</v>
      </c>
      <c r="J152" t="s">
        <v>513</v>
      </c>
      <c r="M152" s="13">
        <v>211</v>
      </c>
      <c r="N152" s="18" t="s">
        <v>26</v>
      </c>
      <c r="O152" s="34" t="s">
        <v>521</v>
      </c>
      <c r="P152" s="36" t="s">
        <v>59</v>
      </c>
      <c r="Q152" s="37">
        <v>39266</v>
      </c>
      <c r="R152" s="34">
        <v>69</v>
      </c>
      <c r="S152" s="34" t="s">
        <v>515</v>
      </c>
      <c r="T152" s="27">
        <v>173.45454545454544</v>
      </c>
    </row>
    <row r="153" spans="1:20" x14ac:dyDescent="0.25">
      <c r="A153">
        <v>152</v>
      </c>
      <c r="B153" s="18" t="s">
        <v>26</v>
      </c>
      <c r="C153" t="s">
        <v>473</v>
      </c>
      <c r="D153" s="18" t="s">
        <v>416</v>
      </c>
      <c r="E153" s="18" t="s">
        <v>417</v>
      </c>
      <c r="G153" s="18">
        <v>2008</v>
      </c>
      <c r="H153" s="18" t="s">
        <v>174</v>
      </c>
      <c r="I153" s="14">
        <v>39537</v>
      </c>
      <c r="J153" t="s">
        <v>514</v>
      </c>
      <c r="M153">
        <v>51</v>
      </c>
      <c r="N153" s="18" t="s">
        <v>26</v>
      </c>
      <c r="O153" t="s">
        <v>463</v>
      </c>
      <c r="P153" s="18" t="s">
        <v>39</v>
      </c>
      <c r="Q153" s="14">
        <v>39191</v>
      </c>
      <c r="R153">
        <v>-17</v>
      </c>
      <c r="S153" t="s">
        <v>514</v>
      </c>
      <c r="T153" s="27">
        <v>177.01960784313727</v>
      </c>
    </row>
    <row r="154" spans="1:20" x14ac:dyDescent="0.25">
      <c r="A154">
        <v>153</v>
      </c>
      <c r="B154" s="18" t="s">
        <v>22</v>
      </c>
      <c r="C154" t="s">
        <v>447</v>
      </c>
      <c r="D154" s="18" t="s">
        <v>324</v>
      </c>
      <c r="E154" s="18" t="s">
        <v>325</v>
      </c>
      <c r="G154" s="18">
        <v>2008</v>
      </c>
      <c r="H154" s="18" t="s">
        <v>175</v>
      </c>
      <c r="I154" s="14">
        <v>39541</v>
      </c>
      <c r="J154" t="s">
        <v>513</v>
      </c>
      <c r="M154">
        <v>134</v>
      </c>
      <c r="N154" s="18" t="s">
        <v>24</v>
      </c>
      <c r="O154" t="s">
        <v>463</v>
      </c>
      <c r="P154" s="18" t="s">
        <v>130</v>
      </c>
      <c r="Q154" s="14">
        <v>39529</v>
      </c>
      <c r="R154">
        <v>-6</v>
      </c>
      <c r="S154" t="s">
        <v>514</v>
      </c>
      <c r="T154" s="27">
        <v>77.730769230769241</v>
      </c>
    </row>
    <row r="155" spans="1:20" x14ac:dyDescent="0.25">
      <c r="A155" s="13">
        <v>154</v>
      </c>
      <c r="B155" s="18" t="s">
        <v>51</v>
      </c>
      <c r="C155" t="s">
        <v>461</v>
      </c>
      <c r="D155" s="18" t="s">
        <v>352</v>
      </c>
      <c r="E155" s="18" t="s">
        <v>353</v>
      </c>
      <c r="G155" s="18">
        <v>2008</v>
      </c>
      <c r="H155" s="18" t="s">
        <v>176</v>
      </c>
      <c r="I155" s="14">
        <v>39540</v>
      </c>
      <c r="J155" t="s">
        <v>513</v>
      </c>
      <c r="K155">
        <v>570.46153846153845</v>
      </c>
      <c r="M155">
        <v>180</v>
      </c>
      <c r="N155" s="18" t="s">
        <v>24</v>
      </c>
      <c r="O155" s="34" t="s">
        <v>463</v>
      </c>
      <c r="P155" s="36" t="s">
        <v>141</v>
      </c>
      <c r="Q155" s="37">
        <v>39534</v>
      </c>
      <c r="R155" s="34">
        <v>-1</v>
      </c>
      <c r="S155" s="34" t="s">
        <v>514</v>
      </c>
      <c r="T155" s="38">
        <v>81.36666666666666</v>
      </c>
    </row>
    <row r="156" spans="1:20" x14ac:dyDescent="0.25">
      <c r="A156">
        <v>155</v>
      </c>
      <c r="B156" s="18" t="s">
        <v>26</v>
      </c>
      <c r="C156" t="s">
        <v>460</v>
      </c>
      <c r="D156" s="18" t="s">
        <v>292</v>
      </c>
      <c r="E156" s="18" t="s">
        <v>293</v>
      </c>
      <c r="G156" s="18">
        <v>2008</v>
      </c>
      <c r="H156" s="18" t="s">
        <v>177</v>
      </c>
      <c r="I156" s="14">
        <v>39540</v>
      </c>
      <c r="J156" t="s">
        <v>513</v>
      </c>
      <c r="M156">
        <v>230</v>
      </c>
      <c r="N156" s="18" t="s">
        <v>26</v>
      </c>
      <c r="O156" t="s">
        <v>463</v>
      </c>
      <c r="P156" s="18" t="s">
        <v>286</v>
      </c>
      <c r="Q156" s="14">
        <v>39535</v>
      </c>
      <c r="R156">
        <v>0</v>
      </c>
      <c r="S156" t="s">
        <v>513</v>
      </c>
      <c r="T156" s="27">
        <v>33.428571428571438</v>
      </c>
    </row>
    <row r="157" spans="1:20" x14ac:dyDescent="0.25">
      <c r="A157">
        <v>156</v>
      </c>
      <c r="B157" s="18" t="s">
        <v>26</v>
      </c>
      <c r="C157" t="s">
        <v>462</v>
      </c>
      <c r="D157" s="18" t="s">
        <v>304</v>
      </c>
      <c r="E157" s="18" t="s">
        <v>305</v>
      </c>
      <c r="G157" s="18">
        <v>2008</v>
      </c>
      <c r="H157" s="18" t="s">
        <v>178</v>
      </c>
      <c r="I157" s="14">
        <v>39558</v>
      </c>
      <c r="J157" t="s">
        <v>515</v>
      </c>
      <c r="M157">
        <v>9</v>
      </c>
      <c r="N157" s="18" t="s">
        <v>26</v>
      </c>
      <c r="O157" t="s">
        <v>463</v>
      </c>
      <c r="P157" s="18" t="s">
        <v>40</v>
      </c>
      <c r="Q157" s="14">
        <v>39222</v>
      </c>
      <c r="R157">
        <v>14</v>
      </c>
      <c r="S157" t="s">
        <v>513</v>
      </c>
      <c r="T157" s="27">
        <v>173.70967741935485</v>
      </c>
    </row>
    <row r="158" spans="1:20" x14ac:dyDescent="0.25">
      <c r="A158" s="13">
        <v>157</v>
      </c>
      <c r="B158" s="18" t="s">
        <v>26</v>
      </c>
      <c r="C158" t="s">
        <v>470</v>
      </c>
      <c r="D158" s="18" t="s">
        <v>342</v>
      </c>
      <c r="E158" s="18" t="s">
        <v>343</v>
      </c>
      <c r="G158" s="18">
        <v>2008</v>
      </c>
      <c r="H158" s="18" t="s">
        <v>179</v>
      </c>
      <c r="I158" s="14">
        <v>39546</v>
      </c>
      <c r="J158" t="s">
        <v>513</v>
      </c>
      <c r="K158">
        <v>703.08</v>
      </c>
      <c r="M158">
        <v>199</v>
      </c>
      <c r="N158" s="18" t="s">
        <v>24</v>
      </c>
      <c r="O158" t="s">
        <v>463</v>
      </c>
      <c r="P158" s="18" t="s">
        <v>193</v>
      </c>
      <c r="Q158" s="14">
        <v>39551</v>
      </c>
      <c r="R158">
        <v>16</v>
      </c>
      <c r="S158" t="s">
        <v>513</v>
      </c>
      <c r="T158" s="27">
        <v>249.00000000000003</v>
      </c>
    </row>
    <row r="159" spans="1:20" x14ac:dyDescent="0.25">
      <c r="A159">
        <v>158</v>
      </c>
      <c r="B159" s="18" t="s">
        <v>26</v>
      </c>
      <c r="C159" t="s">
        <v>499</v>
      </c>
      <c r="D159" s="18" t="s">
        <v>392</v>
      </c>
      <c r="E159" s="18" t="s">
        <v>393</v>
      </c>
      <c r="G159" s="18">
        <v>2008</v>
      </c>
      <c r="H159" s="18" t="s">
        <v>180</v>
      </c>
      <c r="I159" s="14">
        <v>39558</v>
      </c>
      <c r="J159" t="s">
        <v>513</v>
      </c>
      <c r="M159">
        <v>45</v>
      </c>
      <c r="N159" s="18" t="s">
        <v>26</v>
      </c>
      <c r="O159" t="s">
        <v>463</v>
      </c>
      <c r="P159" s="18" t="s">
        <v>43</v>
      </c>
      <c r="Q159" s="14">
        <v>39228</v>
      </c>
      <c r="R159">
        <v>20</v>
      </c>
      <c r="S159" t="s">
        <v>513</v>
      </c>
      <c r="T159" s="27">
        <v>270.16981132075472</v>
      </c>
    </row>
    <row r="160" spans="1:20" x14ac:dyDescent="0.25">
      <c r="A160" s="13">
        <v>159</v>
      </c>
      <c r="B160" s="18" t="s">
        <v>22</v>
      </c>
      <c r="C160" t="s">
        <v>487</v>
      </c>
      <c r="D160" s="18" t="s">
        <v>360</v>
      </c>
      <c r="E160" s="18" t="s">
        <v>361</v>
      </c>
      <c r="G160" s="18">
        <v>2008</v>
      </c>
      <c r="H160" s="18" t="s">
        <v>181</v>
      </c>
      <c r="I160" s="14">
        <v>39545</v>
      </c>
      <c r="J160" t="s">
        <v>513</v>
      </c>
      <c r="K160">
        <v>294.0545454545454</v>
      </c>
      <c r="M160">
        <v>238</v>
      </c>
      <c r="N160" s="18" t="s">
        <v>24</v>
      </c>
      <c r="O160" t="s">
        <v>463</v>
      </c>
      <c r="P160" s="18" t="s">
        <v>437</v>
      </c>
      <c r="Q160" s="14">
        <v>39241</v>
      </c>
      <c r="R160">
        <v>33</v>
      </c>
      <c r="S160" t="s">
        <v>513</v>
      </c>
      <c r="T160" s="27">
        <v>555.30508474576266</v>
      </c>
    </row>
    <row r="161" spans="1:20" x14ac:dyDescent="0.25">
      <c r="A161" s="13">
        <v>160</v>
      </c>
      <c r="B161" s="18" t="s">
        <v>22</v>
      </c>
      <c r="C161" t="s">
        <v>457</v>
      </c>
      <c r="D161" s="18" t="s">
        <v>336</v>
      </c>
      <c r="E161" s="18" t="s">
        <v>337</v>
      </c>
      <c r="G161" s="18">
        <v>2008</v>
      </c>
      <c r="H161" s="18" t="s">
        <v>182</v>
      </c>
      <c r="I161" s="14">
        <v>39543</v>
      </c>
      <c r="J161" t="s">
        <v>513</v>
      </c>
      <c r="M161">
        <v>213</v>
      </c>
      <c r="N161" s="18" t="s">
        <v>26</v>
      </c>
      <c r="O161" t="s">
        <v>463</v>
      </c>
      <c r="P161" s="18" t="s">
        <v>233</v>
      </c>
      <c r="Q161" s="14">
        <v>39580</v>
      </c>
      <c r="R161">
        <v>45</v>
      </c>
      <c r="S161" t="s">
        <v>515</v>
      </c>
      <c r="T161" s="27">
        <v>184.49056603773585</v>
      </c>
    </row>
    <row r="162" spans="1:20" x14ac:dyDescent="0.25">
      <c r="A162">
        <v>161</v>
      </c>
      <c r="B162" s="18" t="s">
        <v>24</v>
      </c>
      <c r="C162" t="s">
        <v>490</v>
      </c>
      <c r="D162" s="18" t="s">
        <v>386</v>
      </c>
      <c r="E162" s="18" t="s">
        <v>387</v>
      </c>
      <c r="G162" s="18">
        <v>2008</v>
      </c>
      <c r="H162" s="18" t="s">
        <v>183</v>
      </c>
      <c r="I162" s="14">
        <v>39536</v>
      </c>
      <c r="J162" t="s">
        <v>515</v>
      </c>
      <c r="M162">
        <v>52</v>
      </c>
      <c r="N162" s="18" t="s">
        <v>26</v>
      </c>
      <c r="O162" s="34" t="s">
        <v>463</v>
      </c>
      <c r="P162" s="36" t="s">
        <v>54</v>
      </c>
      <c r="Q162" s="37">
        <v>39264</v>
      </c>
      <c r="R162" s="34">
        <v>56</v>
      </c>
      <c r="S162" s="34" t="s">
        <v>515</v>
      </c>
      <c r="T162" s="27">
        <v>119.28571428571429</v>
      </c>
    </row>
    <row r="163" spans="1:20" x14ac:dyDescent="0.25">
      <c r="A163" s="13">
        <v>162</v>
      </c>
      <c r="B163" s="18" t="s">
        <v>26</v>
      </c>
      <c r="C163" t="s">
        <v>463</v>
      </c>
      <c r="D163" s="18" t="s">
        <v>296</v>
      </c>
      <c r="E163" s="18" t="s">
        <v>297</v>
      </c>
      <c r="G163" s="18">
        <v>2008</v>
      </c>
      <c r="H163" s="18" t="s">
        <v>184</v>
      </c>
      <c r="I163" s="14">
        <v>39605</v>
      </c>
      <c r="J163" t="s">
        <v>515</v>
      </c>
      <c r="K163">
        <v>145.83928571428572</v>
      </c>
      <c r="M163">
        <v>150</v>
      </c>
      <c r="N163" s="18" t="s">
        <v>24</v>
      </c>
      <c r="O163" t="s">
        <v>463</v>
      </c>
      <c r="P163" s="18" t="s">
        <v>237</v>
      </c>
      <c r="Q163" s="14">
        <v>39592</v>
      </c>
      <c r="R163">
        <v>57</v>
      </c>
      <c r="S163" t="s">
        <v>515</v>
      </c>
      <c r="T163" s="27">
        <v>131.09090909090907</v>
      </c>
    </row>
    <row r="164" spans="1:20" x14ac:dyDescent="0.25">
      <c r="A164">
        <v>163</v>
      </c>
      <c r="B164" s="18" t="s">
        <v>24</v>
      </c>
      <c r="C164" t="s">
        <v>494</v>
      </c>
      <c r="D164" s="18" t="s">
        <v>406</v>
      </c>
      <c r="E164" s="18" t="s">
        <v>407</v>
      </c>
      <c r="G164" s="18">
        <v>2008</v>
      </c>
      <c r="H164" s="18" t="s">
        <v>185</v>
      </c>
      <c r="I164" s="14">
        <v>39588</v>
      </c>
      <c r="J164" t="s">
        <v>515</v>
      </c>
      <c r="M164">
        <v>220</v>
      </c>
      <c r="N164" s="18" t="s">
        <v>26</v>
      </c>
      <c r="O164" t="s">
        <v>463</v>
      </c>
      <c r="P164" s="18" t="s">
        <v>55</v>
      </c>
      <c r="Q164" s="14">
        <v>39277</v>
      </c>
      <c r="R164">
        <v>69</v>
      </c>
      <c r="S164" t="s">
        <v>515</v>
      </c>
      <c r="T164" s="27">
        <v>96.92307692307692</v>
      </c>
    </row>
    <row r="165" spans="1:20" x14ac:dyDescent="0.25">
      <c r="A165">
        <v>164</v>
      </c>
      <c r="B165" s="18" t="s">
        <v>26</v>
      </c>
      <c r="C165" t="s">
        <v>462</v>
      </c>
      <c r="D165" s="18" t="s">
        <v>304</v>
      </c>
      <c r="E165" s="18" t="s">
        <v>305</v>
      </c>
      <c r="G165" s="18">
        <v>2008</v>
      </c>
      <c r="H165" s="18" t="s">
        <v>186</v>
      </c>
      <c r="I165" s="14">
        <v>39587</v>
      </c>
      <c r="J165" t="s">
        <v>515</v>
      </c>
      <c r="M165">
        <v>163</v>
      </c>
      <c r="N165" s="18" t="s">
        <v>24</v>
      </c>
      <c r="O165" t="s">
        <v>463</v>
      </c>
      <c r="P165" s="18" t="s">
        <v>184</v>
      </c>
      <c r="Q165" s="14">
        <v>39605</v>
      </c>
      <c r="R165">
        <v>70</v>
      </c>
      <c r="S165" t="s">
        <v>515</v>
      </c>
      <c r="T165" s="27">
        <v>145.83928571428572</v>
      </c>
    </row>
    <row r="166" spans="1:20" x14ac:dyDescent="0.25">
      <c r="A166">
        <v>165</v>
      </c>
      <c r="B166" s="18" t="s">
        <v>22</v>
      </c>
      <c r="C166" t="s">
        <v>506</v>
      </c>
      <c r="D166" s="18" t="s">
        <v>418</v>
      </c>
      <c r="E166" s="18" t="s">
        <v>419</v>
      </c>
      <c r="G166" s="18">
        <v>2008</v>
      </c>
      <c r="H166" s="18" t="s">
        <v>187</v>
      </c>
      <c r="I166" s="14">
        <v>39594</v>
      </c>
      <c r="J166" t="s">
        <v>513</v>
      </c>
      <c r="M166">
        <v>14</v>
      </c>
      <c r="N166" s="18" t="s">
        <v>26</v>
      </c>
      <c r="O166" t="s">
        <v>498</v>
      </c>
      <c r="P166" s="18" t="s">
        <v>149</v>
      </c>
      <c r="Q166" s="14">
        <v>39524</v>
      </c>
      <c r="R166">
        <v>22</v>
      </c>
      <c r="S166" t="s">
        <v>513</v>
      </c>
    </row>
    <row r="167" spans="1:20" x14ac:dyDescent="0.25">
      <c r="A167">
        <v>166</v>
      </c>
      <c r="B167" s="18" t="s">
        <v>22</v>
      </c>
      <c r="C167" t="s">
        <v>484</v>
      </c>
      <c r="D167" s="18" t="s">
        <v>380</v>
      </c>
      <c r="E167" s="18" t="s">
        <v>381</v>
      </c>
      <c r="G167" s="18">
        <v>2008</v>
      </c>
      <c r="H167" s="18" t="s">
        <v>188</v>
      </c>
      <c r="I167" s="14">
        <v>39572</v>
      </c>
      <c r="J167" t="s">
        <v>515</v>
      </c>
      <c r="M167" s="13">
        <v>200</v>
      </c>
      <c r="N167" s="18" t="s">
        <v>26</v>
      </c>
      <c r="O167" t="s">
        <v>498</v>
      </c>
      <c r="P167" s="18" t="s">
        <v>229</v>
      </c>
      <c r="Q167" s="14">
        <v>39574</v>
      </c>
      <c r="R167">
        <v>72</v>
      </c>
      <c r="S167" t="s">
        <v>515</v>
      </c>
    </row>
    <row r="168" spans="1:20" x14ac:dyDescent="0.25">
      <c r="A168">
        <v>167</v>
      </c>
      <c r="B168" s="18" t="s">
        <v>24</v>
      </c>
      <c r="C168" t="s">
        <v>449</v>
      </c>
      <c r="D168" s="18" t="s">
        <v>328</v>
      </c>
      <c r="E168" s="18" t="s">
        <v>329</v>
      </c>
      <c r="G168" s="18">
        <v>2008</v>
      </c>
      <c r="H168" s="18" t="s">
        <v>189</v>
      </c>
      <c r="I168" s="14">
        <v>39562</v>
      </c>
      <c r="J168" t="s">
        <v>515</v>
      </c>
      <c r="M168">
        <v>257</v>
      </c>
      <c r="N168" s="18" t="s">
        <v>26</v>
      </c>
      <c r="O168" t="s">
        <v>499</v>
      </c>
      <c r="P168" s="18" t="s">
        <v>155</v>
      </c>
      <c r="Q168" s="14">
        <v>39543</v>
      </c>
      <c r="R168">
        <v>16</v>
      </c>
      <c r="S168" t="s">
        <v>513</v>
      </c>
    </row>
    <row r="169" spans="1:20" x14ac:dyDescent="0.25">
      <c r="A169">
        <v>168</v>
      </c>
      <c r="B169" s="18" t="s">
        <v>26</v>
      </c>
      <c r="C169" t="s">
        <v>505</v>
      </c>
      <c r="D169" s="18" t="s">
        <v>412</v>
      </c>
      <c r="E169" s="18" t="s">
        <v>413</v>
      </c>
      <c r="G169" s="18">
        <v>2008</v>
      </c>
      <c r="H169" s="18" t="s">
        <v>190</v>
      </c>
      <c r="I169" s="14">
        <v>39579</v>
      </c>
      <c r="J169" t="s">
        <v>515</v>
      </c>
      <c r="M169">
        <v>178</v>
      </c>
      <c r="N169" s="18" t="s">
        <v>24</v>
      </c>
      <c r="O169" t="s">
        <v>499</v>
      </c>
      <c r="P169" s="18" t="s">
        <v>180</v>
      </c>
      <c r="Q169" s="14">
        <v>39558</v>
      </c>
      <c r="R169">
        <v>31</v>
      </c>
      <c r="S169" t="s">
        <v>513</v>
      </c>
    </row>
    <row r="170" spans="1:20" x14ac:dyDescent="0.25">
      <c r="A170">
        <v>169</v>
      </c>
      <c r="B170" s="18" t="s">
        <v>24</v>
      </c>
      <c r="C170" t="s">
        <v>503</v>
      </c>
      <c r="D170" s="18" t="s">
        <v>408</v>
      </c>
      <c r="E170" s="18" t="s">
        <v>409</v>
      </c>
      <c r="G170" s="18">
        <v>2008</v>
      </c>
      <c r="H170" s="18" t="s">
        <v>191</v>
      </c>
      <c r="I170" s="14">
        <v>39547</v>
      </c>
      <c r="J170" t="s">
        <v>515</v>
      </c>
      <c r="M170">
        <v>172</v>
      </c>
      <c r="N170" s="18" t="s">
        <v>51</v>
      </c>
      <c r="O170" t="s">
        <v>499</v>
      </c>
      <c r="P170" s="18" t="s">
        <v>226</v>
      </c>
      <c r="Q170" s="14">
        <v>39562</v>
      </c>
      <c r="R170">
        <v>35</v>
      </c>
      <c r="S170" t="s">
        <v>513</v>
      </c>
    </row>
    <row r="171" spans="1:20" x14ac:dyDescent="0.25">
      <c r="A171">
        <v>170</v>
      </c>
      <c r="B171" s="18" t="s">
        <v>26</v>
      </c>
      <c r="C171" t="s">
        <v>507</v>
      </c>
      <c r="D171" s="18" t="s">
        <v>420</v>
      </c>
      <c r="E171" s="18" t="s">
        <v>421</v>
      </c>
      <c r="G171" s="18">
        <v>2008</v>
      </c>
      <c r="H171" s="18" t="s">
        <v>192</v>
      </c>
      <c r="I171" s="14">
        <v>39553</v>
      </c>
      <c r="J171" t="s">
        <v>513</v>
      </c>
      <c r="M171">
        <v>224</v>
      </c>
      <c r="N171" s="18" t="s">
        <v>26</v>
      </c>
      <c r="O171" t="s">
        <v>499</v>
      </c>
      <c r="P171" s="18" t="s">
        <v>246</v>
      </c>
      <c r="Q171" s="14">
        <v>39580</v>
      </c>
      <c r="R171">
        <v>53</v>
      </c>
      <c r="S171" t="s">
        <v>515</v>
      </c>
    </row>
    <row r="172" spans="1:20" x14ac:dyDescent="0.25">
      <c r="A172" s="13">
        <v>171</v>
      </c>
      <c r="B172" s="18" t="s">
        <v>26</v>
      </c>
      <c r="C172" t="s">
        <v>463</v>
      </c>
      <c r="D172" s="18" t="s">
        <v>296</v>
      </c>
      <c r="E172" s="18" t="s">
        <v>297</v>
      </c>
      <c r="G172" s="18">
        <v>2008</v>
      </c>
      <c r="H172" s="18" t="s">
        <v>193</v>
      </c>
      <c r="I172" s="14">
        <v>39551</v>
      </c>
      <c r="J172" t="s">
        <v>513</v>
      </c>
      <c r="K172">
        <v>249.00000000000003</v>
      </c>
      <c r="M172">
        <v>168</v>
      </c>
      <c r="N172" s="18" t="s">
        <v>26</v>
      </c>
      <c r="O172" t="s">
        <v>499</v>
      </c>
      <c r="P172" s="18" t="s">
        <v>234</v>
      </c>
      <c r="Q172" s="14">
        <v>39589</v>
      </c>
      <c r="R172">
        <v>62</v>
      </c>
      <c r="S172" t="s">
        <v>515</v>
      </c>
    </row>
    <row r="173" spans="1:20" x14ac:dyDescent="0.25">
      <c r="A173">
        <v>172</v>
      </c>
      <c r="B173" s="18" t="s">
        <v>51</v>
      </c>
      <c r="C173" t="s">
        <v>496</v>
      </c>
      <c r="D173" s="18" t="s">
        <v>422</v>
      </c>
      <c r="E173" s="18" t="s">
        <v>423</v>
      </c>
      <c r="G173" s="18">
        <v>2008</v>
      </c>
      <c r="H173" s="18" t="s">
        <v>194</v>
      </c>
      <c r="I173" s="14">
        <v>39579</v>
      </c>
      <c r="J173" t="s">
        <v>515</v>
      </c>
      <c r="M173">
        <v>218</v>
      </c>
      <c r="N173" s="18" t="s">
        <v>26</v>
      </c>
      <c r="O173" t="s">
        <v>491</v>
      </c>
      <c r="P173" s="18" t="s">
        <v>156</v>
      </c>
      <c r="Q173" s="14">
        <v>39543</v>
      </c>
      <c r="R173">
        <v>45</v>
      </c>
      <c r="S173" t="s">
        <v>515</v>
      </c>
    </row>
    <row r="174" spans="1:20" x14ac:dyDescent="0.25">
      <c r="A174">
        <v>173</v>
      </c>
      <c r="B174" s="18" t="s">
        <v>24</v>
      </c>
      <c r="C174" t="s">
        <v>444</v>
      </c>
      <c r="D174" s="18" t="s">
        <v>318</v>
      </c>
      <c r="E174" s="18" t="s">
        <v>319</v>
      </c>
      <c r="G174" s="18">
        <v>2008</v>
      </c>
      <c r="H174" s="18" t="s">
        <v>195</v>
      </c>
      <c r="I174" s="14">
        <v>39562</v>
      </c>
      <c r="J174" t="s">
        <v>515</v>
      </c>
      <c r="M174">
        <v>71</v>
      </c>
      <c r="N174" s="18" t="s">
        <v>22</v>
      </c>
      <c r="O174" t="s">
        <v>491</v>
      </c>
      <c r="P174" s="18" t="s">
        <v>201</v>
      </c>
      <c r="Q174" s="14">
        <v>39557</v>
      </c>
      <c r="R174">
        <v>59</v>
      </c>
      <c r="S174" t="s">
        <v>515</v>
      </c>
    </row>
    <row r="175" spans="1:20" x14ac:dyDescent="0.25">
      <c r="A175">
        <v>174</v>
      </c>
      <c r="B175" s="18" t="s">
        <v>51</v>
      </c>
      <c r="C175" t="s">
        <v>478</v>
      </c>
      <c r="D175" s="18" t="s">
        <v>358</v>
      </c>
      <c r="E175" s="18" t="s">
        <v>359</v>
      </c>
      <c r="G175" s="18">
        <v>2008</v>
      </c>
      <c r="H175" s="18" t="s">
        <v>196</v>
      </c>
      <c r="I175" s="14">
        <v>39573</v>
      </c>
      <c r="J175" t="s">
        <v>515</v>
      </c>
      <c r="M175" s="35">
        <v>20</v>
      </c>
      <c r="N175" s="36" t="s">
        <v>26</v>
      </c>
      <c r="O175" t="s">
        <v>492</v>
      </c>
      <c r="P175" s="18" t="s">
        <v>158</v>
      </c>
      <c r="Q175" s="14">
        <v>39543</v>
      </c>
      <c r="R175">
        <v>20</v>
      </c>
      <c r="S175" t="s">
        <v>513</v>
      </c>
    </row>
    <row r="176" spans="1:20" x14ac:dyDescent="0.25">
      <c r="A176">
        <v>175</v>
      </c>
      <c r="B176" s="18" t="s">
        <v>24</v>
      </c>
      <c r="C176" t="s">
        <v>444</v>
      </c>
      <c r="D176" s="18" t="s">
        <v>318</v>
      </c>
      <c r="E176" s="18" t="s">
        <v>319</v>
      </c>
      <c r="G176" s="18">
        <v>2008</v>
      </c>
      <c r="H176" s="18" t="s">
        <v>197</v>
      </c>
      <c r="I176" s="14">
        <v>39550</v>
      </c>
      <c r="J176" t="s">
        <v>515</v>
      </c>
      <c r="M176" s="13">
        <v>206</v>
      </c>
      <c r="N176" s="18" t="s">
        <v>51</v>
      </c>
      <c r="O176" t="s">
        <v>492</v>
      </c>
      <c r="P176" s="18" t="s">
        <v>244</v>
      </c>
      <c r="Q176" s="14">
        <v>39581</v>
      </c>
      <c r="R176">
        <v>58</v>
      </c>
      <c r="S176" t="s">
        <v>515</v>
      </c>
    </row>
    <row r="177" spans="1:20" x14ac:dyDescent="0.25">
      <c r="A177">
        <v>176</v>
      </c>
      <c r="B177" s="18" t="s">
        <v>24</v>
      </c>
      <c r="C177" t="s">
        <v>480</v>
      </c>
      <c r="D177" s="18" t="s">
        <v>364</v>
      </c>
      <c r="E177" s="18" t="s">
        <v>365</v>
      </c>
      <c r="G177" s="18">
        <v>2008</v>
      </c>
      <c r="H177" s="18" t="s">
        <v>198</v>
      </c>
      <c r="I177" s="14">
        <v>39550</v>
      </c>
      <c r="J177" t="s">
        <v>513</v>
      </c>
      <c r="M177">
        <v>198</v>
      </c>
      <c r="N177" s="18" t="s">
        <v>24</v>
      </c>
      <c r="O177" t="s">
        <v>492</v>
      </c>
      <c r="P177" s="18" t="s">
        <v>274</v>
      </c>
      <c r="Q177" s="14">
        <v>39594</v>
      </c>
      <c r="R177">
        <v>71</v>
      </c>
      <c r="S177" t="s">
        <v>515</v>
      </c>
    </row>
    <row r="178" spans="1:20" x14ac:dyDescent="0.25">
      <c r="A178" s="13">
        <v>177</v>
      </c>
      <c r="B178" s="18" t="s">
        <v>22</v>
      </c>
      <c r="C178" t="s">
        <v>448</v>
      </c>
      <c r="D178" s="18" t="s">
        <v>326</v>
      </c>
      <c r="E178" s="18" t="s">
        <v>327</v>
      </c>
      <c r="G178" s="18">
        <v>2008</v>
      </c>
      <c r="H178" s="18" t="s">
        <v>199</v>
      </c>
      <c r="I178" s="14">
        <v>39552</v>
      </c>
      <c r="J178" t="s">
        <v>513</v>
      </c>
      <c r="K178">
        <v>433.63636363636363</v>
      </c>
      <c r="M178">
        <v>6</v>
      </c>
      <c r="N178" s="18" t="s">
        <v>26</v>
      </c>
      <c r="O178" t="s">
        <v>493</v>
      </c>
      <c r="P178" s="18" t="s">
        <v>159</v>
      </c>
      <c r="Q178" s="14">
        <v>39536</v>
      </c>
      <c r="R178">
        <v>33</v>
      </c>
      <c r="S178" t="s">
        <v>513</v>
      </c>
    </row>
    <row r="179" spans="1:20" x14ac:dyDescent="0.25">
      <c r="A179">
        <v>178</v>
      </c>
      <c r="B179" s="18" t="s">
        <v>24</v>
      </c>
      <c r="C179" t="s">
        <v>477</v>
      </c>
      <c r="D179" s="18" t="s">
        <v>354</v>
      </c>
      <c r="E179" s="18" t="s">
        <v>355</v>
      </c>
      <c r="G179" s="18">
        <v>2008</v>
      </c>
      <c r="H179" s="18" t="s">
        <v>200</v>
      </c>
      <c r="I179" s="14">
        <v>39547</v>
      </c>
      <c r="J179" t="s">
        <v>515</v>
      </c>
      <c r="M179">
        <v>10</v>
      </c>
      <c r="N179" s="18" t="s">
        <v>26</v>
      </c>
      <c r="O179" t="s">
        <v>500</v>
      </c>
      <c r="P179" s="18" t="s">
        <v>160</v>
      </c>
      <c r="Q179" s="14">
        <v>39537</v>
      </c>
      <c r="R179">
        <v>14</v>
      </c>
      <c r="S179" t="s">
        <v>513</v>
      </c>
    </row>
    <row r="180" spans="1:20" x14ac:dyDescent="0.25">
      <c r="A180">
        <v>179</v>
      </c>
      <c r="B180" s="18" t="s">
        <v>24</v>
      </c>
      <c r="C180" t="s">
        <v>491</v>
      </c>
      <c r="D180" s="18" t="s">
        <v>394</v>
      </c>
      <c r="E180" s="18" t="s">
        <v>395</v>
      </c>
      <c r="G180" s="18">
        <v>2008</v>
      </c>
      <c r="H180" s="18" t="s">
        <v>201</v>
      </c>
      <c r="I180" s="14">
        <v>39557</v>
      </c>
      <c r="J180" t="s">
        <v>515</v>
      </c>
      <c r="M180" s="13">
        <v>215</v>
      </c>
      <c r="N180" s="18" t="s">
        <v>26</v>
      </c>
      <c r="O180" t="s">
        <v>501</v>
      </c>
      <c r="P180" s="18" t="s">
        <v>162</v>
      </c>
      <c r="Q180" s="14">
        <v>39540</v>
      </c>
      <c r="R180">
        <v>63</v>
      </c>
      <c r="S180" t="s">
        <v>515</v>
      </c>
    </row>
    <row r="181" spans="1:20" x14ac:dyDescent="0.25">
      <c r="A181">
        <v>180</v>
      </c>
      <c r="B181" s="18" t="s">
        <v>24</v>
      </c>
      <c r="C181" t="s">
        <v>475</v>
      </c>
      <c r="D181" s="18" t="s">
        <v>370</v>
      </c>
      <c r="E181" s="18" t="s">
        <v>371</v>
      </c>
      <c r="G181" s="18">
        <v>2008</v>
      </c>
      <c r="H181" s="18" t="s">
        <v>202</v>
      </c>
      <c r="I181" s="14">
        <v>39557</v>
      </c>
      <c r="J181" t="s">
        <v>515</v>
      </c>
      <c r="M181">
        <v>186</v>
      </c>
      <c r="N181" s="18" t="s">
        <v>24</v>
      </c>
      <c r="O181" t="s">
        <v>502</v>
      </c>
      <c r="P181" s="18" t="s">
        <v>164</v>
      </c>
      <c r="Q181" s="14">
        <v>39540</v>
      </c>
      <c r="R181">
        <v>20</v>
      </c>
      <c r="S181" t="s">
        <v>513</v>
      </c>
    </row>
    <row r="182" spans="1:20" x14ac:dyDescent="0.25">
      <c r="A182">
        <v>181</v>
      </c>
      <c r="B182" s="18" t="s">
        <v>26</v>
      </c>
      <c r="C182" t="s">
        <v>505</v>
      </c>
      <c r="D182" s="18" t="s">
        <v>412</v>
      </c>
      <c r="E182" s="18" t="s">
        <v>413</v>
      </c>
      <c r="G182" s="18">
        <v>2008</v>
      </c>
      <c r="H182" s="18" t="s">
        <v>203</v>
      </c>
      <c r="I182" s="14">
        <v>39557</v>
      </c>
      <c r="J182" t="s">
        <v>513</v>
      </c>
      <c r="M182">
        <v>46</v>
      </c>
      <c r="N182" s="18" t="s">
        <v>26</v>
      </c>
      <c r="O182" t="s">
        <v>502</v>
      </c>
      <c r="P182" s="18" t="s">
        <v>241</v>
      </c>
      <c r="Q182" s="14">
        <v>39579</v>
      </c>
      <c r="R182">
        <v>59</v>
      </c>
      <c r="S182" t="s">
        <v>515</v>
      </c>
    </row>
    <row r="183" spans="1:20" x14ac:dyDescent="0.25">
      <c r="A183">
        <v>182</v>
      </c>
      <c r="B183" s="18" t="s">
        <v>24</v>
      </c>
      <c r="C183" t="s">
        <v>508</v>
      </c>
      <c r="D183" s="18" t="s">
        <v>424</v>
      </c>
      <c r="E183" s="18" t="s">
        <v>425</v>
      </c>
      <c r="G183" s="18">
        <v>2008</v>
      </c>
      <c r="H183" s="18" t="s">
        <v>204</v>
      </c>
      <c r="I183" s="14">
        <v>39546</v>
      </c>
      <c r="J183" t="s">
        <v>513</v>
      </c>
      <c r="M183">
        <v>175</v>
      </c>
      <c r="N183" s="18" t="s">
        <v>24</v>
      </c>
      <c r="O183" t="s">
        <v>494</v>
      </c>
      <c r="P183" s="18" t="s">
        <v>165</v>
      </c>
      <c r="Q183" s="14">
        <v>39540</v>
      </c>
      <c r="R183">
        <v>2</v>
      </c>
      <c r="S183" t="s">
        <v>513</v>
      </c>
    </row>
    <row r="184" spans="1:20" x14ac:dyDescent="0.25">
      <c r="A184">
        <v>183</v>
      </c>
      <c r="B184" s="18" t="s">
        <v>22</v>
      </c>
      <c r="C184" t="s">
        <v>484</v>
      </c>
      <c r="D184" s="18" t="s">
        <v>380</v>
      </c>
      <c r="E184" s="18" t="s">
        <v>381</v>
      </c>
      <c r="G184" s="18">
        <v>2008</v>
      </c>
      <c r="H184" s="18" t="s">
        <v>205</v>
      </c>
      <c r="I184" s="14">
        <v>39596</v>
      </c>
      <c r="J184" t="s">
        <v>515</v>
      </c>
      <c r="M184" s="13">
        <v>74</v>
      </c>
      <c r="N184" s="18" t="s">
        <v>22</v>
      </c>
      <c r="O184" t="s">
        <v>494</v>
      </c>
      <c r="P184" s="18" t="s">
        <v>185</v>
      </c>
      <c r="Q184" s="14">
        <v>39588</v>
      </c>
      <c r="R184">
        <v>50</v>
      </c>
      <c r="S184" t="s">
        <v>515</v>
      </c>
    </row>
    <row r="185" spans="1:20" x14ac:dyDescent="0.25">
      <c r="A185">
        <v>184</v>
      </c>
      <c r="B185" s="18" t="s">
        <v>24</v>
      </c>
      <c r="C185" t="s">
        <v>495</v>
      </c>
      <c r="D185" s="18" t="s">
        <v>414</v>
      </c>
      <c r="E185" s="18" t="s">
        <v>415</v>
      </c>
      <c r="G185" s="18">
        <v>2008</v>
      </c>
      <c r="H185" s="18" t="s">
        <v>206</v>
      </c>
      <c r="I185" s="14">
        <v>39571</v>
      </c>
      <c r="J185" t="s">
        <v>515</v>
      </c>
      <c r="M185">
        <v>193</v>
      </c>
      <c r="N185" s="18" t="s">
        <v>24</v>
      </c>
      <c r="O185" t="s">
        <v>494</v>
      </c>
      <c r="P185" s="18" t="s">
        <v>258</v>
      </c>
      <c r="Q185" s="14">
        <v>39599</v>
      </c>
      <c r="R185">
        <v>61</v>
      </c>
      <c r="S185" t="s">
        <v>515</v>
      </c>
    </row>
    <row r="186" spans="1:20" x14ac:dyDescent="0.25">
      <c r="A186">
        <v>185</v>
      </c>
      <c r="B186" s="18" t="s">
        <v>22</v>
      </c>
      <c r="C186" t="s">
        <v>446</v>
      </c>
      <c r="D186" s="18" t="s">
        <v>322</v>
      </c>
      <c r="E186" s="18" t="s">
        <v>323</v>
      </c>
      <c r="G186" s="18">
        <v>2008</v>
      </c>
      <c r="H186" s="18" t="s">
        <v>207</v>
      </c>
      <c r="I186" s="14">
        <v>39559</v>
      </c>
      <c r="J186" t="s">
        <v>515</v>
      </c>
      <c r="M186">
        <v>222</v>
      </c>
      <c r="N186" s="18" t="s">
        <v>26</v>
      </c>
      <c r="O186" t="s">
        <v>503</v>
      </c>
      <c r="P186" s="18" t="s">
        <v>166</v>
      </c>
      <c r="Q186" s="14">
        <v>39543</v>
      </c>
      <c r="R186">
        <v>63</v>
      </c>
      <c r="S186" t="s">
        <v>515</v>
      </c>
    </row>
    <row r="187" spans="1:20" x14ac:dyDescent="0.25">
      <c r="A187">
        <v>186</v>
      </c>
      <c r="B187" s="18" t="s">
        <v>24</v>
      </c>
      <c r="C187" t="s">
        <v>509</v>
      </c>
      <c r="D187" s="18" t="s">
        <v>426</v>
      </c>
      <c r="E187" s="18" t="s">
        <v>427</v>
      </c>
      <c r="G187" s="18">
        <v>2008</v>
      </c>
      <c r="H187" s="18" t="s">
        <v>208</v>
      </c>
      <c r="I187" s="14">
        <v>39557</v>
      </c>
      <c r="J187" t="s">
        <v>515</v>
      </c>
      <c r="M187">
        <v>217</v>
      </c>
      <c r="N187" s="18" t="s">
        <v>26</v>
      </c>
      <c r="O187" t="s">
        <v>503</v>
      </c>
      <c r="P187" s="18" t="s">
        <v>191</v>
      </c>
      <c r="Q187" s="14">
        <v>39547</v>
      </c>
      <c r="R187">
        <v>67</v>
      </c>
      <c r="S187" t="s">
        <v>515</v>
      </c>
    </row>
    <row r="188" spans="1:20" x14ac:dyDescent="0.25">
      <c r="A188" s="13">
        <v>187</v>
      </c>
      <c r="B188" s="18" t="s">
        <v>22</v>
      </c>
      <c r="C188" t="s">
        <v>457</v>
      </c>
      <c r="D188" s="18" t="s">
        <v>336</v>
      </c>
      <c r="E188" s="18" t="s">
        <v>337</v>
      </c>
      <c r="G188" s="18">
        <v>2008</v>
      </c>
      <c r="H188" s="18" t="s">
        <v>209</v>
      </c>
      <c r="I188" s="14">
        <v>39552</v>
      </c>
      <c r="J188" t="s">
        <v>515</v>
      </c>
      <c r="K188">
        <v>310.28301886792451</v>
      </c>
      <c r="M188">
        <v>53</v>
      </c>
      <c r="N188" s="18" t="s">
        <v>26</v>
      </c>
      <c r="O188" s="34" t="s">
        <v>452</v>
      </c>
      <c r="P188" s="36" t="s">
        <v>60</v>
      </c>
      <c r="Q188" s="37">
        <v>39198</v>
      </c>
      <c r="R188" s="34">
        <v>-4</v>
      </c>
      <c r="S188" s="34" t="s">
        <v>514</v>
      </c>
      <c r="T188" s="38">
        <v>130.83018867924528</v>
      </c>
    </row>
    <row r="189" spans="1:20" x14ac:dyDescent="0.25">
      <c r="A189">
        <v>188</v>
      </c>
      <c r="B189" s="18" t="s">
        <v>26</v>
      </c>
      <c r="C189" t="s">
        <v>473</v>
      </c>
      <c r="D189" s="18" t="s">
        <v>416</v>
      </c>
      <c r="E189" s="18" t="s">
        <v>417</v>
      </c>
      <c r="G189" s="18">
        <v>2008</v>
      </c>
      <c r="H189" s="18" t="s">
        <v>210</v>
      </c>
      <c r="I189" s="14">
        <v>39573</v>
      </c>
      <c r="J189" t="s">
        <v>513</v>
      </c>
      <c r="M189">
        <v>179</v>
      </c>
      <c r="N189" s="18" t="s">
        <v>24</v>
      </c>
      <c r="O189" t="s">
        <v>452</v>
      </c>
      <c r="P189" s="18" t="s">
        <v>61</v>
      </c>
      <c r="Q189" s="14">
        <v>39202</v>
      </c>
      <c r="R189">
        <v>0</v>
      </c>
      <c r="S189" t="s">
        <v>513</v>
      </c>
      <c r="T189" s="27">
        <v>305</v>
      </c>
    </row>
    <row r="190" spans="1:20" x14ac:dyDescent="0.25">
      <c r="A190">
        <v>189</v>
      </c>
      <c r="B190" s="18" t="s">
        <v>22</v>
      </c>
      <c r="C190" t="s">
        <v>447</v>
      </c>
      <c r="D190" s="18" t="s">
        <v>324</v>
      </c>
      <c r="E190" s="18" t="s">
        <v>325</v>
      </c>
      <c r="G190" s="18">
        <v>2008</v>
      </c>
      <c r="H190" s="18" t="s">
        <v>211</v>
      </c>
      <c r="I190" s="14">
        <v>39548</v>
      </c>
      <c r="J190" t="s">
        <v>515</v>
      </c>
      <c r="M190">
        <v>219</v>
      </c>
      <c r="N190" s="18" t="s">
        <v>26</v>
      </c>
      <c r="O190" t="s">
        <v>452</v>
      </c>
      <c r="P190" s="18" t="s">
        <v>62</v>
      </c>
      <c r="Q190" s="14">
        <v>39211</v>
      </c>
      <c r="R190">
        <v>9</v>
      </c>
      <c r="S190" t="s">
        <v>513</v>
      </c>
      <c r="T190" s="27">
        <v>178.64150943396226</v>
      </c>
    </row>
    <row r="191" spans="1:20" x14ac:dyDescent="0.25">
      <c r="A191">
        <v>190</v>
      </c>
      <c r="B191" s="18" t="s">
        <v>24</v>
      </c>
      <c r="C191" t="s">
        <v>495</v>
      </c>
      <c r="D191" s="18" t="s">
        <v>414</v>
      </c>
      <c r="E191" s="18" t="s">
        <v>415</v>
      </c>
      <c r="G191" s="18">
        <v>2008</v>
      </c>
      <c r="H191" s="18" t="s">
        <v>212</v>
      </c>
      <c r="I191" s="14">
        <v>39557</v>
      </c>
      <c r="J191" t="s">
        <v>515</v>
      </c>
      <c r="M191">
        <v>190</v>
      </c>
      <c r="N191" s="18" t="s">
        <v>24</v>
      </c>
      <c r="O191" t="s">
        <v>452</v>
      </c>
      <c r="P191" s="18" t="s">
        <v>63</v>
      </c>
      <c r="Q191" s="14">
        <v>39222</v>
      </c>
      <c r="R191">
        <v>20</v>
      </c>
      <c r="S191" t="s">
        <v>513</v>
      </c>
      <c r="T191" s="27">
        <v>236.9433962264151</v>
      </c>
    </row>
    <row r="192" spans="1:20" x14ac:dyDescent="0.25">
      <c r="A192">
        <v>191</v>
      </c>
      <c r="B192" s="18" t="s">
        <v>22</v>
      </c>
      <c r="C192" t="s">
        <v>506</v>
      </c>
      <c r="D192" s="18" t="s">
        <v>418</v>
      </c>
      <c r="E192" s="18" t="s">
        <v>428</v>
      </c>
      <c r="G192" s="18">
        <v>2008</v>
      </c>
      <c r="H192" s="18" t="s">
        <v>213</v>
      </c>
      <c r="I192" s="14">
        <v>39605</v>
      </c>
      <c r="J192" t="s">
        <v>513</v>
      </c>
      <c r="M192">
        <v>249</v>
      </c>
      <c r="N192" s="18" t="s">
        <v>26</v>
      </c>
      <c r="O192" t="s">
        <v>452</v>
      </c>
      <c r="P192" s="18" t="s">
        <v>64</v>
      </c>
      <c r="Q192" s="14">
        <v>39231</v>
      </c>
      <c r="R192">
        <v>29</v>
      </c>
      <c r="S192" t="s">
        <v>513</v>
      </c>
      <c r="T192" s="27">
        <v>302.60377358490564</v>
      </c>
    </row>
    <row r="193" spans="1:19" x14ac:dyDescent="0.25">
      <c r="A193">
        <v>192</v>
      </c>
      <c r="B193" s="18" t="s">
        <v>24</v>
      </c>
      <c r="C193" t="s">
        <v>480</v>
      </c>
      <c r="D193" s="18" t="s">
        <v>364</v>
      </c>
      <c r="E193" s="18" t="s">
        <v>365</v>
      </c>
      <c r="G193" s="18">
        <v>2008</v>
      </c>
      <c r="H193" s="18" t="s">
        <v>214</v>
      </c>
      <c r="I193" s="14">
        <v>39553</v>
      </c>
      <c r="J193" t="s">
        <v>513</v>
      </c>
      <c r="M193">
        <v>231</v>
      </c>
      <c r="N193" s="18" t="s">
        <v>26</v>
      </c>
      <c r="O193" t="s">
        <v>504</v>
      </c>
      <c r="P193" s="18" t="s">
        <v>168</v>
      </c>
      <c r="Q193" s="14">
        <v>39538</v>
      </c>
      <c r="R193">
        <v>38</v>
      </c>
      <c r="S193" t="s">
        <v>515</v>
      </c>
    </row>
    <row r="194" spans="1:19" x14ac:dyDescent="0.25">
      <c r="A194">
        <v>193</v>
      </c>
      <c r="B194" s="18" t="s">
        <v>24</v>
      </c>
      <c r="C194" t="s">
        <v>281</v>
      </c>
      <c r="D194" s="18" t="s">
        <v>354</v>
      </c>
      <c r="E194" s="18" t="s">
        <v>355</v>
      </c>
      <c r="G194" s="18">
        <v>2008</v>
      </c>
      <c r="H194" s="19" t="s">
        <v>215</v>
      </c>
      <c r="I194" s="14">
        <v>39553</v>
      </c>
      <c r="J194" t="s">
        <v>515</v>
      </c>
      <c r="M194" s="34">
        <v>251</v>
      </c>
      <c r="N194" s="36" t="s">
        <v>26</v>
      </c>
      <c r="O194" t="s">
        <v>505</v>
      </c>
      <c r="P194" s="18" t="s">
        <v>170</v>
      </c>
      <c r="Q194" s="14">
        <v>39543</v>
      </c>
      <c r="R194">
        <v>17</v>
      </c>
      <c r="S194" t="s">
        <v>513</v>
      </c>
    </row>
    <row r="195" spans="1:19" x14ac:dyDescent="0.25">
      <c r="A195">
        <v>194</v>
      </c>
      <c r="B195" s="18" t="s">
        <v>26</v>
      </c>
      <c r="C195" t="s">
        <v>509</v>
      </c>
      <c r="D195" s="18" t="s">
        <v>429</v>
      </c>
      <c r="E195" s="18" t="s">
        <v>430</v>
      </c>
      <c r="G195" s="18">
        <v>2008</v>
      </c>
      <c r="H195" s="18" t="s">
        <v>216</v>
      </c>
      <c r="I195" s="14">
        <v>39571</v>
      </c>
      <c r="J195" t="s">
        <v>513</v>
      </c>
      <c r="M195">
        <v>125</v>
      </c>
      <c r="N195" s="18" t="s">
        <v>22</v>
      </c>
      <c r="O195" t="s">
        <v>505</v>
      </c>
      <c r="P195" s="18" t="s">
        <v>203</v>
      </c>
      <c r="Q195" s="14">
        <v>39557</v>
      </c>
      <c r="R195">
        <v>31</v>
      </c>
      <c r="S195" t="s">
        <v>513</v>
      </c>
    </row>
    <row r="196" spans="1:19" x14ac:dyDescent="0.25">
      <c r="A196">
        <v>195</v>
      </c>
      <c r="B196" s="18" t="s">
        <v>22</v>
      </c>
      <c r="C196" t="s">
        <v>506</v>
      </c>
      <c r="D196" s="18" t="s">
        <v>418</v>
      </c>
      <c r="E196" s="18" t="s">
        <v>419</v>
      </c>
      <c r="G196" s="18">
        <v>2008</v>
      </c>
      <c r="H196" s="18" t="s">
        <v>217</v>
      </c>
      <c r="I196" s="14">
        <v>39599</v>
      </c>
      <c r="J196" t="s">
        <v>513</v>
      </c>
      <c r="M196">
        <v>86</v>
      </c>
      <c r="N196" s="18" t="s">
        <v>22</v>
      </c>
      <c r="O196" t="s">
        <v>505</v>
      </c>
      <c r="P196" s="18" t="s">
        <v>242</v>
      </c>
      <c r="Q196" s="14">
        <v>39575</v>
      </c>
      <c r="R196">
        <v>49</v>
      </c>
      <c r="S196" t="s">
        <v>515</v>
      </c>
    </row>
    <row r="197" spans="1:19" x14ac:dyDescent="0.25">
      <c r="A197" s="13">
        <v>196</v>
      </c>
      <c r="B197" s="18" t="s">
        <v>51</v>
      </c>
      <c r="C197" t="s">
        <v>461</v>
      </c>
      <c r="D197" s="18" t="s">
        <v>352</v>
      </c>
      <c r="E197" s="18" t="s">
        <v>353</v>
      </c>
      <c r="G197" s="18">
        <v>2008</v>
      </c>
      <c r="H197" s="18" t="s">
        <v>218</v>
      </c>
      <c r="I197" s="14">
        <v>39578</v>
      </c>
      <c r="J197" t="s">
        <v>513</v>
      </c>
      <c r="K197">
        <v>508.16666666666669</v>
      </c>
      <c r="M197">
        <v>183</v>
      </c>
      <c r="N197" s="18" t="s">
        <v>22</v>
      </c>
      <c r="O197" t="s">
        <v>505</v>
      </c>
      <c r="P197" s="18" t="s">
        <v>190</v>
      </c>
      <c r="Q197" s="14">
        <v>39579</v>
      </c>
      <c r="R197">
        <v>53</v>
      </c>
      <c r="S197" t="s">
        <v>515</v>
      </c>
    </row>
    <row r="198" spans="1:19" x14ac:dyDescent="0.25">
      <c r="A198" s="13">
        <v>197</v>
      </c>
      <c r="B198" s="18" t="s">
        <v>26</v>
      </c>
      <c r="C198" t="s">
        <v>470</v>
      </c>
      <c r="D198" s="18" t="s">
        <v>342</v>
      </c>
      <c r="E198" s="18" t="s">
        <v>343</v>
      </c>
      <c r="G198" s="18">
        <v>2008</v>
      </c>
      <c r="H198" s="19" t="s">
        <v>219</v>
      </c>
      <c r="I198" s="14">
        <v>39572</v>
      </c>
      <c r="J198" t="s">
        <v>515</v>
      </c>
      <c r="K198">
        <v>211.92156862745099</v>
      </c>
      <c r="M198">
        <v>235</v>
      </c>
      <c r="N198" s="18" t="s">
        <v>26</v>
      </c>
      <c r="O198" t="s">
        <v>505</v>
      </c>
      <c r="P198" s="18" t="s">
        <v>276</v>
      </c>
      <c r="Q198" s="14">
        <v>39597</v>
      </c>
      <c r="R198">
        <v>71</v>
      </c>
      <c r="S198" t="s">
        <v>515</v>
      </c>
    </row>
    <row r="199" spans="1:19" x14ac:dyDescent="0.25">
      <c r="A199">
        <v>198</v>
      </c>
      <c r="B199" s="18" t="s">
        <v>24</v>
      </c>
      <c r="C199" t="s">
        <v>475</v>
      </c>
      <c r="D199" s="18" t="s">
        <v>370</v>
      </c>
      <c r="E199" s="18" t="s">
        <v>371</v>
      </c>
      <c r="G199" s="18">
        <v>2008</v>
      </c>
      <c r="H199" s="18" t="s">
        <v>220</v>
      </c>
      <c r="I199" s="14">
        <v>39567</v>
      </c>
      <c r="J199" t="s">
        <v>515</v>
      </c>
      <c r="M199" s="34">
        <v>15</v>
      </c>
      <c r="N199" s="36" t="s">
        <v>26</v>
      </c>
      <c r="O199" t="s">
        <v>495</v>
      </c>
      <c r="P199" s="18" t="s">
        <v>171</v>
      </c>
      <c r="Q199" s="14">
        <v>39538</v>
      </c>
      <c r="R199">
        <v>40</v>
      </c>
      <c r="S199" t="s">
        <v>515</v>
      </c>
    </row>
    <row r="200" spans="1:19" x14ac:dyDescent="0.25">
      <c r="A200">
        <v>199</v>
      </c>
      <c r="B200" s="18" t="s">
        <v>24</v>
      </c>
      <c r="C200" t="s">
        <v>480</v>
      </c>
      <c r="D200" s="18" t="s">
        <v>364</v>
      </c>
      <c r="E200" s="18" t="s">
        <v>365</v>
      </c>
      <c r="G200" s="18">
        <v>2008</v>
      </c>
      <c r="H200" s="18" t="s">
        <v>221</v>
      </c>
      <c r="I200" s="14">
        <v>39565</v>
      </c>
      <c r="J200" t="s">
        <v>515</v>
      </c>
      <c r="M200" s="13">
        <v>197</v>
      </c>
      <c r="N200" s="18" t="s">
        <v>26</v>
      </c>
      <c r="O200" t="s">
        <v>495</v>
      </c>
      <c r="P200" s="18" t="s">
        <v>212</v>
      </c>
      <c r="Q200" s="14">
        <v>39557</v>
      </c>
      <c r="R200">
        <v>59</v>
      </c>
      <c r="S200" t="s">
        <v>515</v>
      </c>
    </row>
    <row r="201" spans="1:19" x14ac:dyDescent="0.25">
      <c r="A201" s="13">
        <v>200</v>
      </c>
      <c r="B201" s="18" t="s">
        <v>26</v>
      </c>
      <c r="C201" t="s">
        <v>470</v>
      </c>
      <c r="D201" s="18" t="s">
        <v>342</v>
      </c>
      <c r="E201" s="18" t="s">
        <v>343</v>
      </c>
      <c r="G201" s="18">
        <v>2008</v>
      </c>
      <c r="H201" s="18" t="s">
        <v>222</v>
      </c>
      <c r="I201" s="14">
        <v>39562</v>
      </c>
      <c r="J201" t="s">
        <v>515</v>
      </c>
      <c r="K201">
        <v>220.98214285714283</v>
      </c>
      <c r="M201">
        <v>236</v>
      </c>
      <c r="N201" s="18" t="s">
        <v>24</v>
      </c>
      <c r="O201" t="s">
        <v>495</v>
      </c>
      <c r="P201" s="18" t="s">
        <v>257</v>
      </c>
      <c r="Q201" s="14">
        <v>39586</v>
      </c>
      <c r="R201">
        <v>60</v>
      </c>
      <c r="S201" t="s">
        <v>515</v>
      </c>
    </row>
    <row r="202" spans="1:19" x14ac:dyDescent="0.25">
      <c r="A202">
        <v>201</v>
      </c>
      <c r="B202" s="18" t="s">
        <v>22</v>
      </c>
      <c r="C202" t="s">
        <v>486</v>
      </c>
      <c r="D202" s="18" t="s">
        <v>384</v>
      </c>
      <c r="E202" s="18" t="s">
        <v>385</v>
      </c>
      <c r="G202" s="18">
        <v>2008</v>
      </c>
      <c r="H202" s="18" t="s">
        <v>223</v>
      </c>
      <c r="I202" s="14">
        <v>39553</v>
      </c>
      <c r="J202" t="s">
        <v>515</v>
      </c>
      <c r="M202">
        <v>228</v>
      </c>
      <c r="N202" s="18" t="s">
        <v>22</v>
      </c>
      <c r="O202" t="s">
        <v>495</v>
      </c>
      <c r="P202" s="18" t="s">
        <v>206</v>
      </c>
      <c r="Q202" s="14">
        <v>39571</v>
      </c>
      <c r="R202">
        <v>73</v>
      </c>
      <c r="S202" t="s">
        <v>515</v>
      </c>
    </row>
    <row r="203" spans="1:19" x14ac:dyDescent="0.25">
      <c r="A203">
        <v>202</v>
      </c>
      <c r="B203" s="18" t="s">
        <v>24</v>
      </c>
      <c r="C203" t="s">
        <v>510</v>
      </c>
      <c r="D203" s="18" t="s">
        <v>431</v>
      </c>
      <c r="E203" s="18" t="s">
        <v>432</v>
      </c>
      <c r="G203" s="18">
        <v>2008</v>
      </c>
      <c r="H203" s="18" t="s">
        <v>224</v>
      </c>
      <c r="I203" s="14">
        <v>39565</v>
      </c>
      <c r="J203" t="s">
        <v>515</v>
      </c>
      <c r="M203">
        <v>212</v>
      </c>
      <c r="N203" s="18" t="s">
        <v>26</v>
      </c>
      <c r="O203" t="s">
        <v>473</v>
      </c>
      <c r="P203" s="18" t="s">
        <v>174</v>
      </c>
      <c r="Q203" s="14">
        <v>39537</v>
      </c>
      <c r="R203">
        <v>-4</v>
      </c>
      <c r="S203" t="s">
        <v>514</v>
      </c>
    </row>
    <row r="204" spans="1:19" x14ac:dyDescent="0.25">
      <c r="A204">
        <v>203</v>
      </c>
      <c r="B204" s="18" t="s">
        <v>22</v>
      </c>
      <c r="C204" t="s">
        <v>486</v>
      </c>
      <c r="D204" s="18" t="s">
        <v>384</v>
      </c>
      <c r="E204" s="18" t="s">
        <v>385</v>
      </c>
      <c r="G204" s="18">
        <v>2008</v>
      </c>
      <c r="H204" s="18" t="s">
        <v>225</v>
      </c>
      <c r="I204" s="14">
        <v>39585</v>
      </c>
      <c r="J204" t="s">
        <v>515</v>
      </c>
      <c r="M204">
        <v>240</v>
      </c>
      <c r="N204" s="18" t="s">
        <v>24</v>
      </c>
      <c r="O204" t="s">
        <v>473</v>
      </c>
      <c r="P204" s="18" t="s">
        <v>210</v>
      </c>
      <c r="Q204" s="14">
        <v>39573</v>
      </c>
      <c r="R204">
        <v>32</v>
      </c>
      <c r="S204" t="s">
        <v>513</v>
      </c>
    </row>
    <row r="205" spans="1:19" x14ac:dyDescent="0.25">
      <c r="A205">
        <v>204</v>
      </c>
      <c r="B205" s="18" t="s">
        <v>26</v>
      </c>
      <c r="C205" t="s">
        <v>499</v>
      </c>
      <c r="D205" s="18" t="s">
        <v>392</v>
      </c>
      <c r="E205" s="18" t="s">
        <v>393</v>
      </c>
      <c r="G205" s="18">
        <v>2008</v>
      </c>
      <c r="H205" s="18" t="s">
        <v>226</v>
      </c>
      <c r="I205" s="14">
        <v>39562</v>
      </c>
      <c r="J205" t="s">
        <v>513</v>
      </c>
      <c r="M205">
        <v>140</v>
      </c>
      <c r="N205" s="18" t="s">
        <v>24</v>
      </c>
      <c r="O205" t="s">
        <v>473</v>
      </c>
      <c r="P205" s="18" t="s">
        <v>247</v>
      </c>
      <c r="Q205" s="14">
        <v>39579</v>
      </c>
      <c r="R205">
        <v>38</v>
      </c>
      <c r="S205" t="s">
        <v>515</v>
      </c>
    </row>
    <row r="206" spans="1:19" x14ac:dyDescent="0.25">
      <c r="A206">
        <v>205</v>
      </c>
      <c r="B206" s="18" t="s">
        <v>51</v>
      </c>
      <c r="C206" t="s">
        <v>497</v>
      </c>
      <c r="D206" s="18" t="s">
        <v>388</v>
      </c>
      <c r="E206" s="18" t="s">
        <v>389</v>
      </c>
      <c r="G206" s="18">
        <v>2008</v>
      </c>
      <c r="H206" s="18" t="s">
        <v>227</v>
      </c>
      <c r="I206" s="14">
        <v>39574</v>
      </c>
      <c r="J206" t="s">
        <v>515</v>
      </c>
      <c r="M206">
        <v>144</v>
      </c>
      <c r="N206" s="18" t="s">
        <v>24</v>
      </c>
      <c r="O206" t="s">
        <v>473</v>
      </c>
      <c r="P206" s="18" t="s">
        <v>279</v>
      </c>
      <c r="Q206" s="14">
        <v>39592</v>
      </c>
      <c r="R206">
        <v>51</v>
      </c>
      <c r="S206" t="s">
        <v>515</v>
      </c>
    </row>
    <row r="207" spans="1:19" x14ac:dyDescent="0.25">
      <c r="A207" s="13">
        <v>206</v>
      </c>
      <c r="B207" s="18" t="s">
        <v>51</v>
      </c>
      <c r="C207" t="s">
        <v>474</v>
      </c>
      <c r="D207" s="18" t="s">
        <v>366</v>
      </c>
      <c r="E207" s="18" t="s">
        <v>367</v>
      </c>
      <c r="G207" s="18">
        <v>2008</v>
      </c>
      <c r="H207" s="18" t="s">
        <v>228</v>
      </c>
      <c r="I207" s="14">
        <v>39576</v>
      </c>
      <c r="J207" t="s">
        <v>515</v>
      </c>
      <c r="K207">
        <v>120.81132075471699</v>
      </c>
      <c r="M207">
        <v>246</v>
      </c>
      <c r="N207" s="18" t="s">
        <v>26</v>
      </c>
      <c r="O207" t="s">
        <v>473</v>
      </c>
      <c r="P207" s="18" t="s">
        <v>271</v>
      </c>
      <c r="Q207" s="14">
        <v>39600</v>
      </c>
      <c r="R207">
        <v>59</v>
      </c>
      <c r="S207" t="s">
        <v>515</v>
      </c>
    </row>
    <row r="208" spans="1:19" x14ac:dyDescent="0.25">
      <c r="A208">
        <v>207</v>
      </c>
      <c r="B208" s="18" t="s">
        <v>51</v>
      </c>
      <c r="C208" t="s">
        <v>498</v>
      </c>
      <c r="D208" s="18" t="s">
        <v>390</v>
      </c>
      <c r="E208" s="18" t="s">
        <v>391</v>
      </c>
      <c r="G208" s="18">
        <v>2008</v>
      </c>
      <c r="H208" s="18" t="s">
        <v>229</v>
      </c>
      <c r="I208" s="14">
        <v>39574</v>
      </c>
      <c r="J208" t="s">
        <v>515</v>
      </c>
      <c r="M208">
        <v>202</v>
      </c>
      <c r="N208" s="18" t="s">
        <v>24</v>
      </c>
      <c r="O208" t="s">
        <v>473</v>
      </c>
      <c r="P208" s="18" t="s">
        <v>265</v>
      </c>
      <c r="Q208" s="14">
        <v>39614</v>
      </c>
      <c r="R208">
        <v>73</v>
      </c>
      <c r="S208" t="s">
        <v>515</v>
      </c>
    </row>
    <row r="209" spans="1:20" x14ac:dyDescent="0.25">
      <c r="A209" s="13">
        <v>208</v>
      </c>
      <c r="B209" s="18" t="s">
        <v>24</v>
      </c>
      <c r="C209" t="s">
        <v>508</v>
      </c>
      <c r="D209" s="18" t="s">
        <v>424</v>
      </c>
      <c r="E209" s="18" t="s">
        <v>425</v>
      </c>
      <c r="G209" s="18">
        <v>2008</v>
      </c>
      <c r="H209" s="18" t="s">
        <v>230</v>
      </c>
      <c r="I209" s="14">
        <v>39562</v>
      </c>
      <c r="J209" t="s">
        <v>514</v>
      </c>
      <c r="K209">
        <v>103.20370370370371</v>
      </c>
      <c r="M209">
        <v>54</v>
      </c>
      <c r="N209" s="18" t="s">
        <v>26</v>
      </c>
      <c r="O209" t="s">
        <v>506</v>
      </c>
      <c r="P209" s="18" t="s">
        <v>187</v>
      </c>
      <c r="Q209" s="14">
        <v>39594</v>
      </c>
      <c r="R209">
        <v>22</v>
      </c>
      <c r="S209" t="s">
        <v>513</v>
      </c>
    </row>
    <row r="210" spans="1:20" x14ac:dyDescent="0.25">
      <c r="A210" s="13">
        <v>209</v>
      </c>
      <c r="B210" s="18" t="s">
        <v>22</v>
      </c>
      <c r="C210" t="s">
        <v>457</v>
      </c>
      <c r="D210" s="18" t="s">
        <v>336</v>
      </c>
      <c r="E210" s="18" t="s">
        <v>337</v>
      </c>
      <c r="G210" s="18">
        <v>2008</v>
      </c>
      <c r="H210" s="18" t="s">
        <v>231</v>
      </c>
      <c r="I210" s="14">
        <v>39586</v>
      </c>
      <c r="J210" t="s">
        <v>515</v>
      </c>
      <c r="K210">
        <v>273.30769230769232</v>
      </c>
      <c r="M210" s="13">
        <v>73</v>
      </c>
      <c r="N210" s="18" t="s">
        <v>22</v>
      </c>
      <c r="O210" t="s">
        <v>506</v>
      </c>
      <c r="P210" s="18" t="s">
        <v>217</v>
      </c>
      <c r="Q210" s="14">
        <v>39599</v>
      </c>
      <c r="R210">
        <v>27</v>
      </c>
      <c r="S210" t="s">
        <v>513</v>
      </c>
    </row>
    <row r="211" spans="1:20" x14ac:dyDescent="0.25">
      <c r="A211" s="13">
        <v>210</v>
      </c>
      <c r="B211" s="18" t="s">
        <v>51</v>
      </c>
      <c r="C211" t="s">
        <v>461</v>
      </c>
      <c r="D211" s="18" t="s">
        <v>352</v>
      </c>
      <c r="E211" s="18" t="s">
        <v>353</v>
      </c>
      <c r="G211" s="18">
        <v>2008</v>
      </c>
      <c r="H211" s="18" t="s">
        <v>232</v>
      </c>
      <c r="I211" s="14">
        <v>39586</v>
      </c>
      <c r="J211" t="s">
        <v>513</v>
      </c>
      <c r="K211">
        <v>463.07547169811312</v>
      </c>
      <c r="M211" s="34">
        <v>7</v>
      </c>
      <c r="N211" s="36" t="s">
        <v>26</v>
      </c>
      <c r="O211" t="s">
        <v>506</v>
      </c>
      <c r="P211" s="18" t="s">
        <v>270</v>
      </c>
      <c r="Q211" s="14">
        <v>39602</v>
      </c>
      <c r="R211">
        <v>30</v>
      </c>
      <c r="S211" t="s">
        <v>513</v>
      </c>
    </row>
    <row r="212" spans="1:20" x14ac:dyDescent="0.25">
      <c r="A212" s="13">
        <v>211</v>
      </c>
      <c r="B212" s="18" t="s">
        <v>26</v>
      </c>
      <c r="C212" t="s">
        <v>463</v>
      </c>
      <c r="D212" s="18" t="s">
        <v>296</v>
      </c>
      <c r="E212" s="18" t="s">
        <v>297</v>
      </c>
      <c r="G212" s="18">
        <v>2008</v>
      </c>
      <c r="H212" s="18" t="s">
        <v>233</v>
      </c>
      <c r="I212" s="14">
        <v>39580</v>
      </c>
      <c r="J212" t="s">
        <v>515</v>
      </c>
      <c r="K212">
        <v>184.49056603773585</v>
      </c>
      <c r="M212">
        <v>47</v>
      </c>
      <c r="N212" s="18" t="s">
        <v>26</v>
      </c>
      <c r="O212" t="s">
        <v>506</v>
      </c>
      <c r="P212" s="18" t="s">
        <v>213</v>
      </c>
      <c r="Q212" s="14">
        <v>39605</v>
      </c>
      <c r="R212">
        <v>33</v>
      </c>
      <c r="S212" t="s">
        <v>513</v>
      </c>
    </row>
    <row r="213" spans="1:20" x14ac:dyDescent="0.25">
      <c r="A213">
        <v>212</v>
      </c>
      <c r="B213" s="18" t="s">
        <v>26</v>
      </c>
      <c r="C213" t="s">
        <v>499</v>
      </c>
      <c r="D213" s="18" t="s">
        <v>392</v>
      </c>
      <c r="E213" s="18" t="s">
        <v>393</v>
      </c>
      <c r="G213" s="18">
        <v>2008</v>
      </c>
      <c r="H213" s="18" t="s">
        <v>234</v>
      </c>
      <c r="I213" s="14">
        <v>39589</v>
      </c>
      <c r="J213" t="s">
        <v>515</v>
      </c>
      <c r="M213">
        <v>239</v>
      </c>
      <c r="N213" s="18" t="s">
        <v>24</v>
      </c>
      <c r="O213" t="s">
        <v>506</v>
      </c>
      <c r="P213" s="18" t="s">
        <v>266</v>
      </c>
      <c r="Q213" s="14">
        <v>39612</v>
      </c>
    </row>
    <row r="214" spans="1:20" x14ac:dyDescent="0.25">
      <c r="A214">
        <v>213</v>
      </c>
      <c r="B214" s="18" t="s">
        <v>26</v>
      </c>
      <c r="C214" t="s">
        <v>460</v>
      </c>
      <c r="D214" s="18" t="s">
        <v>292</v>
      </c>
      <c r="E214" s="18" t="s">
        <v>293</v>
      </c>
      <c r="G214" s="18">
        <v>2008</v>
      </c>
      <c r="H214" s="18" t="s">
        <v>235</v>
      </c>
      <c r="I214" s="14">
        <v>39579</v>
      </c>
      <c r="J214" t="s">
        <v>515</v>
      </c>
      <c r="M214">
        <v>169</v>
      </c>
      <c r="N214" s="18" t="s">
        <v>24</v>
      </c>
      <c r="O214" t="s">
        <v>507</v>
      </c>
      <c r="P214" s="18" t="s">
        <v>192</v>
      </c>
      <c r="Q214" s="14">
        <v>39553</v>
      </c>
      <c r="R214">
        <v>20</v>
      </c>
      <c r="S214" t="s">
        <v>513</v>
      </c>
    </row>
    <row r="215" spans="1:20" x14ac:dyDescent="0.25">
      <c r="A215">
        <v>214</v>
      </c>
      <c r="B215" s="18" t="s">
        <v>26</v>
      </c>
      <c r="C215" t="s">
        <v>507</v>
      </c>
      <c r="D215" s="18" t="s">
        <v>420</v>
      </c>
      <c r="E215" s="18" t="s">
        <v>421</v>
      </c>
      <c r="G215" s="18">
        <v>2008</v>
      </c>
      <c r="H215" s="18" t="s">
        <v>236</v>
      </c>
      <c r="I215" s="14">
        <v>39587</v>
      </c>
      <c r="M215" s="13">
        <v>196</v>
      </c>
      <c r="N215" s="18" t="s">
        <v>51</v>
      </c>
      <c r="O215" t="s">
        <v>507</v>
      </c>
      <c r="P215" s="18" t="s">
        <v>252</v>
      </c>
      <c r="Q215" s="14">
        <v>39579</v>
      </c>
      <c r="R215">
        <v>46</v>
      </c>
      <c r="S215" t="s">
        <v>515</v>
      </c>
    </row>
    <row r="216" spans="1:20" x14ac:dyDescent="0.25">
      <c r="A216" s="13">
        <v>215</v>
      </c>
      <c r="B216" s="18" t="s">
        <v>26</v>
      </c>
      <c r="C216" t="s">
        <v>463</v>
      </c>
      <c r="D216" s="18" t="s">
        <v>296</v>
      </c>
      <c r="E216" s="18" t="s">
        <v>297</v>
      </c>
      <c r="G216" s="18">
        <v>2008</v>
      </c>
      <c r="H216" s="18" t="s">
        <v>237</v>
      </c>
      <c r="I216" s="14">
        <v>39592</v>
      </c>
      <c r="J216" t="s">
        <v>515</v>
      </c>
      <c r="K216">
        <v>131.09090909090907</v>
      </c>
      <c r="M216" s="13">
        <v>21</v>
      </c>
      <c r="N216" s="18" t="s">
        <v>26</v>
      </c>
      <c r="O216" t="s">
        <v>507</v>
      </c>
      <c r="P216" s="20" t="s">
        <v>253</v>
      </c>
      <c r="Q216" s="14">
        <v>39592</v>
      </c>
      <c r="R216">
        <v>59</v>
      </c>
      <c r="S216" t="s">
        <v>515</v>
      </c>
    </row>
    <row r="217" spans="1:20" x14ac:dyDescent="0.25">
      <c r="A217">
        <v>216</v>
      </c>
      <c r="B217" s="18" t="s">
        <v>26</v>
      </c>
      <c r="C217" t="s">
        <v>462</v>
      </c>
      <c r="D217" s="18" t="s">
        <v>304</v>
      </c>
      <c r="E217" s="18" t="s">
        <v>305</v>
      </c>
      <c r="G217" s="18">
        <v>2008</v>
      </c>
      <c r="H217" s="18" t="s">
        <v>238</v>
      </c>
      <c r="I217" s="14">
        <v>39588</v>
      </c>
      <c r="J217" t="s">
        <v>515</v>
      </c>
      <c r="M217" s="35">
        <v>25</v>
      </c>
      <c r="N217" s="36" t="s">
        <v>26</v>
      </c>
      <c r="O217" t="s">
        <v>507</v>
      </c>
      <c r="P217" s="18" t="s">
        <v>272</v>
      </c>
      <c r="Q217" s="14">
        <v>39605</v>
      </c>
      <c r="R217">
        <v>72</v>
      </c>
      <c r="S217" t="s">
        <v>515</v>
      </c>
    </row>
    <row r="218" spans="1:20" x14ac:dyDescent="0.25">
      <c r="A218">
        <v>217</v>
      </c>
      <c r="B218" s="18" t="s">
        <v>26</v>
      </c>
      <c r="C218" t="s">
        <v>462</v>
      </c>
      <c r="D218" s="18" t="s">
        <v>304</v>
      </c>
      <c r="E218" s="18" t="s">
        <v>305</v>
      </c>
      <c r="G218" s="18">
        <v>2008</v>
      </c>
      <c r="H218" s="18" t="s">
        <v>239</v>
      </c>
      <c r="I218" s="14">
        <v>39575</v>
      </c>
      <c r="J218" t="s">
        <v>515</v>
      </c>
      <c r="M218">
        <v>233</v>
      </c>
      <c r="N218" s="18" t="s">
        <v>51</v>
      </c>
      <c r="O218" t="s">
        <v>507</v>
      </c>
      <c r="P218" s="18" t="s">
        <v>236</v>
      </c>
      <c r="Q218" s="14">
        <v>39587</v>
      </c>
    </row>
    <row r="219" spans="1:20" x14ac:dyDescent="0.25">
      <c r="A219">
        <v>218</v>
      </c>
      <c r="B219" s="18" t="s">
        <v>26</v>
      </c>
      <c r="C219" t="s">
        <v>509</v>
      </c>
      <c r="D219" s="18" t="s">
        <v>429</v>
      </c>
      <c r="E219" s="18" t="s">
        <v>430</v>
      </c>
      <c r="G219" s="18">
        <v>2008</v>
      </c>
      <c r="H219" s="18" t="s">
        <v>240</v>
      </c>
      <c r="I219" s="14">
        <v>39593</v>
      </c>
      <c r="J219" t="s">
        <v>515</v>
      </c>
      <c r="M219" s="13">
        <v>162</v>
      </c>
      <c r="N219" s="18" t="s">
        <v>26</v>
      </c>
      <c r="O219" t="s">
        <v>496</v>
      </c>
      <c r="P219" s="18" t="s">
        <v>194</v>
      </c>
      <c r="Q219" s="14">
        <v>39579</v>
      </c>
      <c r="R219">
        <v>52.5</v>
      </c>
      <c r="S219" t="s">
        <v>515</v>
      </c>
    </row>
    <row r="220" spans="1:20" x14ac:dyDescent="0.25">
      <c r="A220">
        <v>219</v>
      </c>
      <c r="B220" s="18" t="s">
        <v>26</v>
      </c>
      <c r="C220" t="s">
        <v>502</v>
      </c>
      <c r="D220" s="18" t="s">
        <v>404</v>
      </c>
      <c r="E220" s="18" t="s">
        <v>405</v>
      </c>
      <c r="G220" s="18">
        <v>2008</v>
      </c>
      <c r="H220" s="18" t="s">
        <v>241</v>
      </c>
      <c r="I220" s="14">
        <v>39579</v>
      </c>
      <c r="J220" t="s">
        <v>515</v>
      </c>
      <c r="M220">
        <v>173</v>
      </c>
      <c r="N220" s="18" t="s">
        <v>24</v>
      </c>
      <c r="O220" t="s">
        <v>508</v>
      </c>
      <c r="P220" s="18" t="s">
        <v>230</v>
      </c>
      <c r="Q220" s="14">
        <v>39562</v>
      </c>
      <c r="R220">
        <v>-10</v>
      </c>
      <c r="S220" t="s">
        <v>514</v>
      </c>
      <c r="T220" s="27">
        <v>103.20370370370371</v>
      </c>
    </row>
    <row r="221" spans="1:20" x14ac:dyDescent="0.25">
      <c r="A221">
        <v>220</v>
      </c>
      <c r="B221" s="18" t="s">
        <v>26</v>
      </c>
      <c r="C221" t="s">
        <v>505</v>
      </c>
      <c r="D221" s="18" t="s">
        <v>412</v>
      </c>
      <c r="E221" s="18" t="s">
        <v>413</v>
      </c>
      <c r="G221" s="18">
        <v>2008</v>
      </c>
      <c r="H221" s="18" t="s">
        <v>242</v>
      </c>
      <c r="I221" s="14">
        <v>39575</v>
      </c>
      <c r="J221" t="s">
        <v>515</v>
      </c>
      <c r="M221">
        <v>167</v>
      </c>
      <c r="N221" s="18" t="s">
        <v>24</v>
      </c>
      <c r="O221" t="s">
        <v>508</v>
      </c>
      <c r="P221" s="18" t="s">
        <v>245</v>
      </c>
      <c r="Q221" s="14">
        <v>39579</v>
      </c>
      <c r="R221">
        <v>7</v>
      </c>
      <c r="S221" t="s">
        <v>513</v>
      </c>
      <c r="T221" s="27">
        <v>509.64705882352945</v>
      </c>
    </row>
    <row r="222" spans="1:20" x14ac:dyDescent="0.25">
      <c r="A222">
        <v>221</v>
      </c>
      <c r="B222" s="18" t="s">
        <v>26</v>
      </c>
      <c r="C222" t="s">
        <v>509</v>
      </c>
      <c r="D222" s="18" t="s">
        <v>429</v>
      </c>
      <c r="E222" s="18" t="s">
        <v>430</v>
      </c>
      <c r="G222" s="18">
        <v>2008</v>
      </c>
      <c r="H222" s="18" t="s">
        <v>243</v>
      </c>
      <c r="I222" s="14">
        <v>39575</v>
      </c>
      <c r="J222" t="s">
        <v>515</v>
      </c>
      <c r="M222" s="13">
        <v>229</v>
      </c>
      <c r="N222" s="18" t="s">
        <v>26</v>
      </c>
      <c r="O222" t="s">
        <v>508</v>
      </c>
      <c r="P222" s="18" t="s">
        <v>275</v>
      </c>
      <c r="Q222" s="14">
        <v>39593</v>
      </c>
      <c r="R222">
        <v>21</v>
      </c>
      <c r="S222" t="s">
        <v>513</v>
      </c>
      <c r="T222" s="27">
        <v>449.72222222222223</v>
      </c>
    </row>
    <row r="223" spans="1:20" x14ac:dyDescent="0.25">
      <c r="A223">
        <v>222</v>
      </c>
      <c r="B223" s="18" t="s">
        <v>26</v>
      </c>
      <c r="C223" t="s">
        <v>492</v>
      </c>
      <c r="D223" s="18" t="s">
        <v>396</v>
      </c>
      <c r="E223" s="18" t="s">
        <v>397</v>
      </c>
      <c r="G223" s="18">
        <v>2008</v>
      </c>
      <c r="H223" s="18" t="s">
        <v>244</v>
      </c>
      <c r="I223" s="14">
        <v>39581</v>
      </c>
      <c r="J223" t="s">
        <v>515</v>
      </c>
      <c r="M223">
        <v>67</v>
      </c>
      <c r="N223" s="18" t="s">
        <v>26</v>
      </c>
      <c r="O223" t="s">
        <v>508</v>
      </c>
      <c r="P223" s="18" t="s">
        <v>204</v>
      </c>
      <c r="Q223" s="14">
        <v>39546</v>
      </c>
      <c r="R223">
        <v>27</v>
      </c>
      <c r="S223" t="s">
        <v>513</v>
      </c>
    </row>
    <row r="224" spans="1:20" x14ac:dyDescent="0.25">
      <c r="A224" s="13">
        <v>223</v>
      </c>
      <c r="B224" s="18" t="s">
        <v>24</v>
      </c>
      <c r="C224" t="s">
        <v>508</v>
      </c>
      <c r="D224" s="18" t="s">
        <v>424</v>
      </c>
      <c r="E224" s="18" t="s">
        <v>425</v>
      </c>
      <c r="G224" s="18">
        <v>2008</v>
      </c>
      <c r="H224" s="18" t="s">
        <v>245</v>
      </c>
      <c r="I224" s="14">
        <v>39579</v>
      </c>
      <c r="J224" t="s">
        <v>513</v>
      </c>
      <c r="K224">
        <v>509.64705882352945</v>
      </c>
      <c r="M224">
        <v>164</v>
      </c>
      <c r="N224" s="18" t="s">
        <v>26</v>
      </c>
      <c r="O224" t="s">
        <v>508</v>
      </c>
      <c r="P224" s="18" t="s">
        <v>263</v>
      </c>
      <c r="Q224" s="14">
        <v>39615</v>
      </c>
      <c r="R224">
        <v>43</v>
      </c>
      <c r="S224" t="s">
        <v>515</v>
      </c>
      <c r="T224" s="27">
        <v>228.39215686274508</v>
      </c>
    </row>
    <row r="225" spans="1:19" x14ac:dyDescent="0.25">
      <c r="A225">
        <v>224</v>
      </c>
      <c r="B225" s="18" t="s">
        <v>26</v>
      </c>
      <c r="C225" t="s">
        <v>499</v>
      </c>
      <c r="D225" s="18" t="s">
        <v>392</v>
      </c>
      <c r="E225" s="18" t="s">
        <v>393</v>
      </c>
      <c r="G225" s="18">
        <v>2008</v>
      </c>
      <c r="H225" s="18" t="s">
        <v>246</v>
      </c>
      <c r="I225" s="14">
        <v>39580</v>
      </c>
      <c r="J225" t="s">
        <v>515</v>
      </c>
      <c r="M225">
        <v>70</v>
      </c>
      <c r="N225" s="18" t="s">
        <v>26</v>
      </c>
      <c r="O225" t="s">
        <v>509</v>
      </c>
      <c r="P225" s="18" t="s">
        <v>216</v>
      </c>
      <c r="Q225" s="14">
        <v>39571</v>
      </c>
      <c r="R225">
        <v>32</v>
      </c>
      <c r="S225" t="s">
        <v>513</v>
      </c>
    </row>
    <row r="226" spans="1:19" x14ac:dyDescent="0.25">
      <c r="A226">
        <v>225</v>
      </c>
      <c r="B226" s="18" t="s">
        <v>26</v>
      </c>
      <c r="C226" t="s">
        <v>473</v>
      </c>
      <c r="D226" s="18" t="s">
        <v>416</v>
      </c>
      <c r="E226" s="18" t="s">
        <v>417</v>
      </c>
      <c r="G226" s="18">
        <v>2008</v>
      </c>
      <c r="H226" s="18" t="s">
        <v>247</v>
      </c>
      <c r="I226" s="14">
        <v>39579</v>
      </c>
      <c r="J226" t="s">
        <v>515</v>
      </c>
      <c r="M226" s="13">
        <v>255</v>
      </c>
      <c r="N226" s="18" t="s">
        <v>22</v>
      </c>
      <c r="O226" t="s">
        <v>509</v>
      </c>
      <c r="P226" s="18" t="s">
        <v>243</v>
      </c>
      <c r="Q226" s="14">
        <v>39575</v>
      </c>
      <c r="R226">
        <v>36</v>
      </c>
      <c r="S226" t="s">
        <v>515</v>
      </c>
    </row>
    <row r="227" spans="1:19" x14ac:dyDescent="0.25">
      <c r="A227">
        <v>226</v>
      </c>
      <c r="B227" s="18" t="s">
        <v>24</v>
      </c>
      <c r="C227" t="s">
        <v>488</v>
      </c>
      <c r="D227" s="18" t="s">
        <v>368</v>
      </c>
      <c r="E227" s="18" t="s">
        <v>369</v>
      </c>
      <c r="G227" s="18">
        <v>2008</v>
      </c>
      <c r="H227" s="18" t="s">
        <v>248</v>
      </c>
      <c r="I227" s="14">
        <v>39576</v>
      </c>
      <c r="J227" t="s">
        <v>515</v>
      </c>
      <c r="M227" s="13">
        <v>209</v>
      </c>
      <c r="N227" s="18" t="s">
        <v>22</v>
      </c>
      <c r="O227" t="s">
        <v>509</v>
      </c>
      <c r="P227" s="18" t="s">
        <v>249</v>
      </c>
      <c r="Q227" s="14">
        <v>39579</v>
      </c>
      <c r="R227">
        <v>40</v>
      </c>
      <c r="S227" t="s">
        <v>515</v>
      </c>
    </row>
    <row r="228" spans="1:19" x14ac:dyDescent="0.25">
      <c r="A228">
        <v>227</v>
      </c>
      <c r="B228" s="18" t="s">
        <v>26</v>
      </c>
      <c r="C228" t="s">
        <v>509</v>
      </c>
      <c r="D228" s="18" t="s">
        <v>429</v>
      </c>
      <c r="E228" s="18" t="s">
        <v>430</v>
      </c>
      <c r="G228" s="18">
        <v>2008</v>
      </c>
      <c r="H228" s="18" t="s">
        <v>249</v>
      </c>
      <c r="I228" s="14">
        <v>39579</v>
      </c>
      <c r="J228" t="s">
        <v>515</v>
      </c>
      <c r="M228">
        <v>203</v>
      </c>
      <c r="N228" s="18" t="s">
        <v>22</v>
      </c>
      <c r="O228" t="s">
        <v>509</v>
      </c>
      <c r="P228" s="18" t="s">
        <v>240</v>
      </c>
      <c r="Q228" s="14">
        <v>39593</v>
      </c>
      <c r="R228">
        <v>54</v>
      </c>
      <c r="S228" t="s">
        <v>515</v>
      </c>
    </row>
    <row r="229" spans="1:19" x14ac:dyDescent="0.25">
      <c r="A229">
        <v>228</v>
      </c>
      <c r="B229" s="18" t="s">
        <v>22</v>
      </c>
      <c r="C229" t="s">
        <v>447</v>
      </c>
      <c r="D229" s="18" t="s">
        <v>324</v>
      </c>
      <c r="E229" s="18" t="s">
        <v>325</v>
      </c>
      <c r="G229" s="18">
        <v>2008</v>
      </c>
      <c r="H229" s="18" t="s">
        <v>250</v>
      </c>
      <c r="I229" s="14">
        <v>39574</v>
      </c>
      <c r="J229" t="s">
        <v>515</v>
      </c>
      <c r="M229">
        <v>252</v>
      </c>
      <c r="N229" s="18" t="s">
        <v>26</v>
      </c>
      <c r="O229" t="s">
        <v>509</v>
      </c>
      <c r="P229" s="18" t="s">
        <v>208</v>
      </c>
      <c r="Q229" s="14">
        <v>39557</v>
      </c>
      <c r="R229">
        <v>57</v>
      </c>
      <c r="S229" t="s">
        <v>515</v>
      </c>
    </row>
    <row r="230" spans="1:19" x14ac:dyDescent="0.25">
      <c r="A230" s="13">
        <v>229</v>
      </c>
      <c r="B230" s="18" t="s">
        <v>26</v>
      </c>
      <c r="C230" t="s">
        <v>470</v>
      </c>
      <c r="D230" s="18" t="s">
        <v>342</v>
      </c>
      <c r="E230" s="18" t="s">
        <v>343</v>
      </c>
      <c r="G230" s="18">
        <v>2008</v>
      </c>
      <c r="H230" s="18" t="s">
        <v>251</v>
      </c>
      <c r="I230" s="14">
        <v>39581</v>
      </c>
      <c r="J230" t="s">
        <v>515</v>
      </c>
      <c r="K230">
        <v>166.8679245283019</v>
      </c>
      <c r="M230">
        <v>254</v>
      </c>
      <c r="N230" s="18" t="s">
        <v>26</v>
      </c>
      <c r="O230" t="s">
        <v>509</v>
      </c>
      <c r="P230" s="18" t="s">
        <v>268</v>
      </c>
      <c r="Q230" s="14">
        <v>39602</v>
      </c>
      <c r="R230">
        <v>63</v>
      </c>
      <c r="S230" t="s">
        <v>515</v>
      </c>
    </row>
    <row r="231" spans="1:19" x14ac:dyDescent="0.25">
      <c r="A231">
        <v>230</v>
      </c>
      <c r="B231" s="18" t="s">
        <v>26</v>
      </c>
      <c r="C231" t="s">
        <v>507</v>
      </c>
      <c r="D231" s="18" t="s">
        <v>420</v>
      </c>
      <c r="E231" s="18" t="s">
        <v>421</v>
      </c>
      <c r="G231" s="18">
        <v>2008</v>
      </c>
      <c r="H231" s="18" t="s">
        <v>252</v>
      </c>
      <c r="I231" s="14">
        <v>39579</v>
      </c>
      <c r="J231" t="s">
        <v>515</v>
      </c>
      <c r="M231">
        <v>174</v>
      </c>
      <c r="N231" s="18" t="s">
        <v>51</v>
      </c>
      <c r="O231" t="s">
        <v>510</v>
      </c>
      <c r="P231" s="18" t="s">
        <v>224</v>
      </c>
      <c r="Q231" s="14">
        <v>39565</v>
      </c>
      <c r="R231">
        <v>65</v>
      </c>
      <c r="S231" t="s">
        <v>515</v>
      </c>
    </row>
    <row r="232" spans="1:19" x14ac:dyDescent="0.25">
      <c r="A232">
        <v>231</v>
      </c>
      <c r="B232" s="18" t="s">
        <v>26</v>
      </c>
      <c r="C232" t="s">
        <v>507</v>
      </c>
      <c r="D232" s="18" t="s">
        <v>420</v>
      </c>
      <c r="E232" s="18" t="s">
        <v>421</v>
      </c>
      <c r="G232" s="18">
        <v>2008</v>
      </c>
      <c r="H232" s="20" t="s">
        <v>253</v>
      </c>
      <c r="I232" s="14">
        <v>39592</v>
      </c>
      <c r="J232" t="s">
        <v>515</v>
      </c>
      <c r="M232">
        <v>69</v>
      </c>
      <c r="N232" s="18" t="s">
        <v>26</v>
      </c>
      <c r="O232" t="s">
        <v>466</v>
      </c>
      <c r="P232" s="18" t="s">
        <v>66</v>
      </c>
      <c r="Q232" s="14">
        <v>39207</v>
      </c>
      <c r="R232">
        <v>24</v>
      </c>
      <c r="S232" t="s">
        <v>513</v>
      </c>
    </row>
    <row r="233" spans="1:19" x14ac:dyDescent="0.25">
      <c r="A233">
        <v>232</v>
      </c>
      <c r="B233" s="18" t="s">
        <v>24</v>
      </c>
      <c r="C233" t="s">
        <v>511</v>
      </c>
      <c r="D233" s="18" t="s">
        <v>433</v>
      </c>
      <c r="E233" s="18" t="s">
        <v>434</v>
      </c>
      <c r="G233" s="18">
        <v>2008</v>
      </c>
      <c r="H233" s="18" t="s">
        <v>254</v>
      </c>
      <c r="I233" s="14">
        <v>39580</v>
      </c>
      <c r="J233" t="s">
        <v>515</v>
      </c>
      <c r="M233">
        <v>216</v>
      </c>
      <c r="N233" s="18" t="s">
        <v>26</v>
      </c>
      <c r="O233" t="s">
        <v>466</v>
      </c>
      <c r="P233" s="18" t="s">
        <v>65</v>
      </c>
      <c r="Q233" s="14">
        <v>39214</v>
      </c>
      <c r="R233">
        <v>31</v>
      </c>
      <c r="S233" t="s">
        <v>513</v>
      </c>
    </row>
    <row r="234" spans="1:19" x14ac:dyDescent="0.25">
      <c r="A234">
        <v>233</v>
      </c>
      <c r="B234" s="18" t="s">
        <v>51</v>
      </c>
      <c r="C234" t="s">
        <v>471</v>
      </c>
      <c r="D234" s="18" t="s">
        <v>340</v>
      </c>
      <c r="E234" s="18" t="s">
        <v>341</v>
      </c>
      <c r="G234" s="18">
        <v>2008</v>
      </c>
      <c r="H234" s="18" t="s">
        <v>255</v>
      </c>
      <c r="I234" s="14">
        <v>39574</v>
      </c>
      <c r="J234" t="s">
        <v>515</v>
      </c>
      <c r="M234">
        <v>207</v>
      </c>
      <c r="N234" s="18" t="s">
        <v>51</v>
      </c>
      <c r="O234" t="s">
        <v>511</v>
      </c>
      <c r="P234" s="18" t="s">
        <v>254</v>
      </c>
      <c r="Q234" s="14">
        <v>39580</v>
      </c>
      <c r="R234">
        <v>75</v>
      </c>
      <c r="S234" t="s">
        <v>515</v>
      </c>
    </row>
    <row r="235" spans="1:19" x14ac:dyDescent="0.25">
      <c r="A235" s="13">
        <v>234</v>
      </c>
      <c r="B235" s="18" t="s">
        <v>51</v>
      </c>
      <c r="C235" t="s">
        <v>461</v>
      </c>
      <c r="D235" s="18" t="s">
        <v>352</v>
      </c>
      <c r="E235" s="18" t="s">
        <v>353</v>
      </c>
      <c r="G235" s="18">
        <v>2008</v>
      </c>
      <c r="H235" s="18" t="s">
        <v>256</v>
      </c>
      <c r="I235" s="14">
        <v>39594</v>
      </c>
      <c r="J235" t="s">
        <v>515</v>
      </c>
      <c r="K235">
        <v>1254.155172413793</v>
      </c>
      <c r="M235">
        <v>250</v>
      </c>
      <c r="N235" s="18" t="s">
        <v>26</v>
      </c>
      <c r="O235" t="s">
        <v>512</v>
      </c>
      <c r="P235" s="18" t="s">
        <v>269</v>
      </c>
      <c r="Q235" s="14">
        <v>39589</v>
      </c>
      <c r="R235">
        <v>36</v>
      </c>
      <c r="S235" t="s">
        <v>515</v>
      </c>
    </row>
    <row r="236" spans="1:19" x14ac:dyDescent="0.25">
      <c r="A236">
        <v>235</v>
      </c>
      <c r="B236" s="18" t="s">
        <v>26</v>
      </c>
      <c r="C236" t="s">
        <v>495</v>
      </c>
      <c r="D236" s="18" t="s">
        <v>412</v>
      </c>
      <c r="E236" s="18" t="s">
        <v>413</v>
      </c>
      <c r="G236" s="18">
        <v>2008</v>
      </c>
      <c r="H236" s="18" t="s">
        <v>257</v>
      </c>
      <c r="I236" s="14">
        <v>39586</v>
      </c>
      <c r="J236" t="s">
        <v>515</v>
      </c>
      <c r="M236">
        <v>66</v>
      </c>
      <c r="N236" s="18" t="s">
        <v>24</v>
      </c>
      <c r="O236" t="s">
        <v>512</v>
      </c>
      <c r="P236" s="18" t="s">
        <v>260</v>
      </c>
      <c r="Q236" s="14">
        <v>39601</v>
      </c>
      <c r="R236">
        <v>48</v>
      </c>
      <c r="S236" t="s">
        <v>515</v>
      </c>
    </row>
    <row r="237" spans="1:19" x14ac:dyDescent="0.25">
      <c r="A237">
        <v>236</v>
      </c>
      <c r="B237" s="18" t="s">
        <v>24</v>
      </c>
      <c r="C237" t="s">
        <v>494</v>
      </c>
      <c r="D237" s="18" t="s">
        <v>406</v>
      </c>
      <c r="E237" s="18" t="s">
        <v>407</v>
      </c>
      <c r="G237" s="18">
        <v>2008</v>
      </c>
      <c r="H237" s="18" t="s">
        <v>258</v>
      </c>
      <c r="I237" s="14">
        <v>39599</v>
      </c>
      <c r="J237" t="s">
        <v>515</v>
      </c>
      <c r="M237">
        <v>89</v>
      </c>
      <c r="N237" s="18" t="s">
        <v>22</v>
      </c>
      <c r="O237" t="s">
        <v>512</v>
      </c>
      <c r="P237" s="18" t="s">
        <v>262</v>
      </c>
      <c r="Q237" s="14">
        <v>39615</v>
      </c>
      <c r="R237">
        <v>62</v>
      </c>
      <c r="S237" t="s">
        <v>515</v>
      </c>
    </row>
    <row r="238" spans="1:19" x14ac:dyDescent="0.25">
      <c r="A238">
        <v>237</v>
      </c>
      <c r="B238" s="18" t="s">
        <v>24</v>
      </c>
      <c r="C238" t="s">
        <v>480</v>
      </c>
      <c r="D238" s="18" t="s">
        <v>364</v>
      </c>
      <c r="E238" s="18" t="s">
        <v>365</v>
      </c>
      <c r="G238" s="18">
        <v>2008</v>
      </c>
      <c r="H238" s="18" t="s">
        <v>259</v>
      </c>
      <c r="I238" s="14">
        <v>39593</v>
      </c>
      <c r="J238" t="s">
        <v>515</v>
      </c>
      <c r="M238">
        <v>256</v>
      </c>
      <c r="N238" s="18" t="s">
        <v>22</v>
      </c>
      <c r="O238" t="s">
        <v>462</v>
      </c>
      <c r="P238" s="18" t="s">
        <v>72</v>
      </c>
      <c r="Q238" s="14">
        <v>39232</v>
      </c>
      <c r="R238">
        <v>4</v>
      </c>
      <c r="S238" t="s">
        <v>513</v>
      </c>
    </row>
    <row r="239" spans="1:19" x14ac:dyDescent="0.25">
      <c r="A239">
        <v>238</v>
      </c>
      <c r="B239" s="18" t="s">
        <v>24</v>
      </c>
      <c r="C239" t="s">
        <v>512</v>
      </c>
      <c r="D239" s="18" t="s">
        <v>435</v>
      </c>
      <c r="E239" s="18" t="s">
        <v>436</v>
      </c>
      <c r="G239" s="18">
        <v>2008</v>
      </c>
      <c r="H239" s="18" t="s">
        <v>260</v>
      </c>
      <c r="I239" s="14">
        <v>39601</v>
      </c>
      <c r="J239" t="s">
        <v>515</v>
      </c>
      <c r="M239">
        <v>184</v>
      </c>
      <c r="N239" s="18" t="s">
        <v>24</v>
      </c>
      <c r="O239" s="34" t="s">
        <v>462</v>
      </c>
      <c r="P239" s="36" t="s">
        <v>128</v>
      </c>
      <c r="Q239" s="37">
        <v>39523</v>
      </c>
      <c r="R239" s="34">
        <v>7</v>
      </c>
      <c r="S239" s="34" t="s">
        <v>513</v>
      </c>
    </row>
    <row r="240" spans="1:19" x14ac:dyDescent="0.25">
      <c r="A240">
        <v>239</v>
      </c>
      <c r="B240" s="18" t="s">
        <v>24</v>
      </c>
      <c r="C240" t="s">
        <v>445</v>
      </c>
      <c r="D240" s="18" t="s">
        <v>320</v>
      </c>
      <c r="E240" s="18" t="s">
        <v>321</v>
      </c>
      <c r="G240" s="18">
        <v>2008</v>
      </c>
      <c r="H240" s="18" t="s">
        <v>261</v>
      </c>
      <c r="I240" s="14">
        <v>39616</v>
      </c>
      <c r="J240" t="s">
        <v>515</v>
      </c>
      <c r="M240">
        <v>243</v>
      </c>
      <c r="N240" s="18" t="s">
        <v>26</v>
      </c>
      <c r="O240" t="s">
        <v>462</v>
      </c>
      <c r="P240" s="18" t="s">
        <v>67</v>
      </c>
      <c r="Q240" s="14">
        <v>39190</v>
      </c>
      <c r="R240">
        <v>13</v>
      </c>
      <c r="S240" t="s">
        <v>513</v>
      </c>
    </row>
    <row r="241" spans="1:19" x14ac:dyDescent="0.25">
      <c r="A241">
        <v>240</v>
      </c>
      <c r="B241" s="18" t="s">
        <v>24</v>
      </c>
      <c r="C241" t="s">
        <v>512</v>
      </c>
      <c r="D241" s="18" t="s">
        <v>435</v>
      </c>
      <c r="E241" s="18" t="s">
        <v>436</v>
      </c>
      <c r="G241" s="18">
        <v>2008</v>
      </c>
      <c r="H241" s="18" t="s">
        <v>262</v>
      </c>
      <c r="I241" s="14">
        <v>39615</v>
      </c>
      <c r="J241" t="s">
        <v>515</v>
      </c>
      <c r="M241">
        <v>72</v>
      </c>
      <c r="N241" s="18" t="s">
        <v>24</v>
      </c>
      <c r="O241" t="s">
        <v>462</v>
      </c>
      <c r="P241" s="18" t="s">
        <v>68</v>
      </c>
      <c r="Q241" s="14">
        <v>39201</v>
      </c>
      <c r="R241">
        <v>24</v>
      </c>
      <c r="S241" t="s">
        <v>513</v>
      </c>
    </row>
    <row r="242" spans="1:19" x14ac:dyDescent="0.25">
      <c r="A242" s="13">
        <v>241</v>
      </c>
      <c r="B242" s="18" t="s">
        <v>24</v>
      </c>
      <c r="C242" t="s">
        <v>508</v>
      </c>
      <c r="D242" s="18" t="s">
        <v>424</v>
      </c>
      <c r="E242" s="18" t="s">
        <v>425</v>
      </c>
      <c r="G242" s="18">
        <v>2008</v>
      </c>
      <c r="H242" s="18" t="s">
        <v>263</v>
      </c>
      <c r="I242" s="14">
        <v>39615</v>
      </c>
      <c r="J242" t="s">
        <v>515</v>
      </c>
      <c r="K242">
        <v>228.39215686274508</v>
      </c>
      <c r="M242">
        <v>245</v>
      </c>
      <c r="N242" s="18" t="s">
        <v>22</v>
      </c>
      <c r="O242" t="s">
        <v>462</v>
      </c>
      <c r="P242" s="18" t="s">
        <v>69</v>
      </c>
      <c r="Q242" s="14">
        <v>39207</v>
      </c>
      <c r="R242">
        <v>30</v>
      </c>
      <c r="S242" t="s">
        <v>513</v>
      </c>
    </row>
    <row r="243" spans="1:19" x14ac:dyDescent="0.25">
      <c r="A243" s="13">
        <v>242</v>
      </c>
      <c r="B243" s="18" t="s">
        <v>51</v>
      </c>
      <c r="C243" t="s">
        <v>461</v>
      </c>
      <c r="D243" s="18" t="s">
        <v>352</v>
      </c>
      <c r="E243" s="18" t="s">
        <v>353</v>
      </c>
      <c r="G243" s="18">
        <v>2008</v>
      </c>
      <c r="H243" s="18" t="s">
        <v>264</v>
      </c>
      <c r="I243" s="14">
        <v>39612</v>
      </c>
      <c r="J243" t="s">
        <v>515</v>
      </c>
      <c r="K243">
        <v>236.49056603773585</v>
      </c>
      <c r="M243">
        <v>205</v>
      </c>
      <c r="N243" s="18" t="s">
        <v>51</v>
      </c>
      <c r="O243" t="s">
        <v>462</v>
      </c>
      <c r="P243" s="18" t="s">
        <v>178</v>
      </c>
      <c r="Q243" s="14">
        <v>39558</v>
      </c>
      <c r="R243">
        <v>42</v>
      </c>
      <c r="S243" t="s">
        <v>515</v>
      </c>
    </row>
    <row r="244" spans="1:19" x14ac:dyDescent="0.25">
      <c r="A244">
        <v>243</v>
      </c>
      <c r="B244" s="18" t="s">
        <v>26</v>
      </c>
      <c r="C244" t="s">
        <v>473</v>
      </c>
      <c r="D244" s="18" t="s">
        <v>416</v>
      </c>
      <c r="E244" s="18" t="s">
        <v>417</v>
      </c>
      <c r="G244" s="18">
        <v>2008</v>
      </c>
      <c r="H244" s="18" t="s">
        <v>265</v>
      </c>
      <c r="I244" s="14">
        <v>39614</v>
      </c>
      <c r="J244" t="s">
        <v>515</v>
      </c>
      <c r="M244">
        <v>68</v>
      </c>
      <c r="N244" s="18" t="s">
        <v>22</v>
      </c>
      <c r="O244" t="s">
        <v>462</v>
      </c>
      <c r="P244" s="18" t="s">
        <v>239</v>
      </c>
      <c r="Q244" s="14">
        <v>39575</v>
      </c>
      <c r="R244">
        <v>59</v>
      </c>
      <c r="S244" t="s">
        <v>515</v>
      </c>
    </row>
    <row r="245" spans="1:19" x14ac:dyDescent="0.25">
      <c r="A245">
        <v>244</v>
      </c>
      <c r="B245" s="18" t="s">
        <v>22</v>
      </c>
      <c r="C245" t="s">
        <v>506</v>
      </c>
      <c r="D245" s="18" t="s">
        <v>418</v>
      </c>
      <c r="E245" s="18" t="s">
        <v>419</v>
      </c>
      <c r="G245" s="18">
        <v>2008</v>
      </c>
      <c r="H245" s="18" t="s">
        <v>266</v>
      </c>
      <c r="I245" s="14">
        <v>39612</v>
      </c>
      <c r="M245">
        <v>237</v>
      </c>
      <c r="N245" s="18" t="s">
        <v>24</v>
      </c>
      <c r="O245" t="s">
        <v>462</v>
      </c>
      <c r="P245" s="18" t="s">
        <v>41</v>
      </c>
      <c r="Q245" s="14">
        <v>38856</v>
      </c>
      <c r="R245">
        <v>71</v>
      </c>
      <c r="S245" t="s">
        <v>515</v>
      </c>
    </row>
    <row r="246" spans="1:19" x14ac:dyDescent="0.25">
      <c r="A246">
        <v>245</v>
      </c>
      <c r="B246" s="18" t="s">
        <v>22</v>
      </c>
      <c r="C246" t="s">
        <v>451</v>
      </c>
      <c r="D246" s="18" t="s">
        <v>348</v>
      </c>
      <c r="E246" s="18" t="s">
        <v>349</v>
      </c>
      <c r="G246" s="18">
        <v>2008</v>
      </c>
      <c r="H246" s="18" t="s">
        <v>267</v>
      </c>
      <c r="I246" s="14">
        <v>39592</v>
      </c>
      <c r="J246" t="s">
        <v>515</v>
      </c>
      <c r="M246">
        <v>232</v>
      </c>
      <c r="N246" s="18" t="s">
        <v>24</v>
      </c>
      <c r="O246" t="s">
        <v>462</v>
      </c>
      <c r="P246" s="18" t="s">
        <v>186</v>
      </c>
      <c r="Q246" s="14">
        <v>39587</v>
      </c>
      <c r="R246">
        <v>71</v>
      </c>
      <c r="S246" t="s">
        <v>515</v>
      </c>
    </row>
    <row r="247" spans="1:19" x14ac:dyDescent="0.25">
      <c r="A247">
        <v>246</v>
      </c>
      <c r="B247" s="18" t="s">
        <v>26</v>
      </c>
      <c r="C247" t="s">
        <v>509</v>
      </c>
      <c r="D247" s="18" t="s">
        <v>429</v>
      </c>
      <c r="E247" s="18" t="s">
        <v>430</v>
      </c>
      <c r="G247" s="18">
        <v>2008</v>
      </c>
      <c r="H247" s="18" t="s">
        <v>268</v>
      </c>
      <c r="I247" s="14">
        <v>39602</v>
      </c>
      <c r="J247" t="s">
        <v>515</v>
      </c>
      <c r="M247">
        <v>226</v>
      </c>
      <c r="N247" s="18" t="s">
        <v>24</v>
      </c>
      <c r="O247" t="s">
        <v>462</v>
      </c>
      <c r="P247" s="18" t="s">
        <v>238</v>
      </c>
      <c r="Q247" s="14">
        <v>39588</v>
      </c>
      <c r="R247">
        <v>72</v>
      </c>
      <c r="S247" t="s">
        <v>515</v>
      </c>
    </row>
    <row r="248" spans="1:19" x14ac:dyDescent="0.25">
      <c r="A248">
        <v>247</v>
      </c>
      <c r="B248" s="18" t="s">
        <v>24</v>
      </c>
      <c r="C248" t="s">
        <v>512</v>
      </c>
      <c r="D248" s="18" t="s">
        <v>435</v>
      </c>
      <c r="E248" s="18" t="s">
        <v>436</v>
      </c>
      <c r="G248" s="18">
        <v>2008</v>
      </c>
      <c r="H248" s="18" t="s">
        <v>269</v>
      </c>
      <c r="I248" s="14">
        <v>39589</v>
      </c>
      <c r="J248" t="s">
        <v>515</v>
      </c>
      <c r="M248" s="13">
        <v>210</v>
      </c>
      <c r="N248" s="18" t="s">
        <v>51</v>
      </c>
      <c r="O248" t="s">
        <v>465</v>
      </c>
      <c r="P248" s="18" t="s">
        <v>70</v>
      </c>
      <c r="Q248" s="14">
        <v>39223</v>
      </c>
      <c r="R248">
        <v>27</v>
      </c>
      <c r="S248" t="s">
        <v>513</v>
      </c>
    </row>
    <row r="249" spans="1:19" x14ac:dyDescent="0.25">
      <c r="A249">
        <v>248</v>
      </c>
      <c r="B249" s="18" t="s">
        <v>22</v>
      </c>
      <c r="C249" t="s">
        <v>506</v>
      </c>
      <c r="D249" s="18" t="s">
        <v>418</v>
      </c>
      <c r="E249" s="18" t="s">
        <v>419</v>
      </c>
      <c r="G249" s="18">
        <v>2008</v>
      </c>
      <c r="H249" s="18" t="s">
        <v>270</v>
      </c>
      <c r="I249" s="14">
        <v>39602</v>
      </c>
      <c r="J249" t="s">
        <v>513</v>
      </c>
      <c r="M249">
        <v>64</v>
      </c>
      <c r="N249" s="18" t="s">
        <v>51</v>
      </c>
      <c r="O249" t="s">
        <v>465</v>
      </c>
      <c r="P249" s="18" t="s">
        <v>71</v>
      </c>
      <c r="Q249" s="14">
        <v>39232</v>
      </c>
      <c r="R249">
        <v>36</v>
      </c>
      <c r="S249" t="s">
        <v>515</v>
      </c>
    </row>
    <row r="250" spans="1:19" x14ac:dyDescent="0.25">
      <c r="A250">
        <v>249</v>
      </c>
      <c r="B250" s="18" t="s">
        <v>26</v>
      </c>
      <c r="C250" t="s">
        <v>473</v>
      </c>
      <c r="D250" s="18" t="s">
        <v>416</v>
      </c>
      <c r="E250" s="18" t="s">
        <v>417</v>
      </c>
      <c r="G250" s="18">
        <v>2008</v>
      </c>
      <c r="H250" s="18" t="s">
        <v>271</v>
      </c>
      <c r="I250" s="14">
        <v>39600</v>
      </c>
      <c r="J250" t="s">
        <v>515</v>
      </c>
      <c r="M250" s="13">
        <v>234</v>
      </c>
      <c r="N250" s="18" t="s">
        <v>51</v>
      </c>
      <c r="O250" t="s">
        <v>454</v>
      </c>
      <c r="P250" s="18" t="s">
        <v>75</v>
      </c>
      <c r="Q250" s="14">
        <v>39221</v>
      </c>
      <c r="R250">
        <v>4</v>
      </c>
      <c r="S250" t="s">
        <v>513</v>
      </c>
    </row>
    <row r="251" spans="1:19" x14ac:dyDescent="0.25">
      <c r="A251">
        <v>250</v>
      </c>
      <c r="B251" s="18" t="s">
        <v>26</v>
      </c>
      <c r="C251" t="s">
        <v>507</v>
      </c>
      <c r="D251" s="18" t="s">
        <v>420</v>
      </c>
      <c r="E251" s="18" t="s">
        <v>421</v>
      </c>
      <c r="G251" s="18">
        <v>2008</v>
      </c>
      <c r="H251" s="18" t="s">
        <v>272</v>
      </c>
      <c r="I251" s="14">
        <v>39605</v>
      </c>
      <c r="J251" t="s">
        <v>515</v>
      </c>
      <c r="M251">
        <v>65</v>
      </c>
      <c r="N251" s="18" t="s">
        <v>24</v>
      </c>
      <c r="O251" t="s">
        <v>454</v>
      </c>
      <c r="P251" s="18" t="s">
        <v>76</v>
      </c>
      <c r="Q251" s="14">
        <v>39231</v>
      </c>
      <c r="R251">
        <v>14</v>
      </c>
      <c r="S251" t="s">
        <v>513</v>
      </c>
    </row>
    <row r="252" spans="1:19" x14ac:dyDescent="0.25">
      <c r="A252">
        <v>251</v>
      </c>
      <c r="B252" s="18" t="s">
        <v>26</v>
      </c>
      <c r="C252" t="s">
        <v>460</v>
      </c>
      <c r="D252" s="18" t="s">
        <v>292</v>
      </c>
      <c r="E252" s="18" t="s">
        <v>293</v>
      </c>
      <c r="G252" s="18">
        <v>2008</v>
      </c>
      <c r="H252" s="18" t="s">
        <v>273</v>
      </c>
      <c r="I252" s="14">
        <v>39590</v>
      </c>
      <c r="J252" t="s">
        <v>515</v>
      </c>
      <c r="M252">
        <v>185</v>
      </c>
      <c r="N252" s="18" t="s">
        <v>22</v>
      </c>
      <c r="O252" t="s">
        <v>454</v>
      </c>
      <c r="P252" s="18" t="s">
        <v>73</v>
      </c>
      <c r="Q252" s="14">
        <v>39191</v>
      </c>
      <c r="R252">
        <v>19.5</v>
      </c>
      <c r="S252" t="s">
        <v>513</v>
      </c>
    </row>
    <row r="253" spans="1:19" x14ac:dyDescent="0.25">
      <c r="A253">
        <v>252</v>
      </c>
      <c r="B253" s="18" t="s">
        <v>26</v>
      </c>
      <c r="C253" t="s">
        <v>492</v>
      </c>
      <c r="D253" s="18" t="s">
        <v>396</v>
      </c>
      <c r="E253" s="18" t="s">
        <v>397</v>
      </c>
      <c r="G253" s="18">
        <v>2008</v>
      </c>
      <c r="H253" s="18" t="s">
        <v>274</v>
      </c>
      <c r="I253" s="14">
        <v>39594</v>
      </c>
      <c r="J253" t="s">
        <v>515</v>
      </c>
      <c r="M253" s="13">
        <v>242</v>
      </c>
      <c r="N253" s="18" t="s">
        <v>51</v>
      </c>
      <c r="O253" t="s">
        <v>454</v>
      </c>
      <c r="P253" s="18" t="s">
        <v>77</v>
      </c>
      <c r="Q253" s="14">
        <v>39241</v>
      </c>
      <c r="R253">
        <v>24</v>
      </c>
      <c r="S253" t="s">
        <v>513</v>
      </c>
    </row>
    <row r="254" spans="1:19" x14ac:dyDescent="0.25">
      <c r="A254" s="13">
        <v>253</v>
      </c>
      <c r="B254" s="18" t="s">
        <v>24</v>
      </c>
      <c r="C254" t="s">
        <v>508</v>
      </c>
      <c r="D254" s="18" t="s">
        <v>424</v>
      </c>
      <c r="E254" s="18" t="s">
        <v>425</v>
      </c>
      <c r="G254" s="18">
        <v>2008</v>
      </c>
      <c r="H254" s="18" t="s">
        <v>275</v>
      </c>
      <c r="I254" s="14">
        <v>39593</v>
      </c>
      <c r="J254" t="s">
        <v>513</v>
      </c>
      <c r="K254">
        <v>449.72222222222223</v>
      </c>
      <c r="M254">
        <v>96</v>
      </c>
      <c r="N254" s="18" t="s">
        <v>51</v>
      </c>
      <c r="O254" t="s">
        <v>454</v>
      </c>
      <c r="P254" s="18" t="s">
        <v>78</v>
      </c>
      <c r="Q254" s="14">
        <v>39252</v>
      </c>
      <c r="R254">
        <v>35</v>
      </c>
      <c r="S254" t="s">
        <v>513</v>
      </c>
    </row>
    <row r="255" spans="1:19" x14ac:dyDescent="0.25">
      <c r="A255">
        <v>254</v>
      </c>
      <c r="B255" s="18" t="s">
        <v>26</v>
      </c>
      <c r="C255" t="s">
        <v>505</v>
      </c>
      <c r="D255" s="18" t="s">
        <v>412</v>
      </c>
      <c r="E255" s="18" t="s">
        <v>413</v>
      </c>
      <c r="G255" s="18">
        <v>2008</v>
      </c>
      <c r="H255" s="18" t="s">
        <v>276</v>
      </c>
      <c r="I255" s="14">
        <v>39597</v>
      </c>
      <c r="J255" t="s">
        <v>515</v>
      </c>
      <c r="M255">
        <v>95</v>
      </c>
      <c r="N255" s="18" t="s">
        <v>24</v>
      </c>
      <c r="O255" t="s">
        <v>454</v>
      </c>
      <c r="P255" s="18" t="s">
        <v>74</v>
      </c>
      <c r="Q255" s="14">
        <v>39208</v>
      </c>
      <c r="R255">
        <v>36.5</v>
      </c>
      <c r="S255" t="s">
        <v>515</v>
      </c>
    </row>
    <row r="256" spans="1:19" x14ac:dyDescent="0.25">
      <c r="A256" s="13">
        <v>255</v>
      </c>
      <c r="B256" s="18" t="s">
        <v>22</v>
      </c>
      <c r="C256" t="s">
        <v>448</v>
      </c>
      <c r="D256" s="18" t="s">
        <v>326</v>
      </c>
      <c r="E256" s="18" t="s">
        <v>327</v>
      </c>
      <c r="G256" s="18">
        <v>2008</v>
      </c>
      <c r="H256" s="18" t="s">
        <v>277</v>
      </c>
      <c r="I256" s="14">
        <v>39594</v>
      </c>
      <c r="J256" t="s">
        <v>515</v>
      </c>
      <c r="K256">
        <v>190.69811320754718</v>
      </c>
      <c r="M256">
        <v>100</v>
      </c>
      <c r="N256" s="18" t="s">
        <v>24</v>
      </c>
      <c r="O256" t="s">
        <v>454</v>
      </c>
      <c r="P256" s="18" t="s">
        <v>79</v>
      </c>
      <c r="Q256" s="14">
        <v>39265</v>
      </c>
      <c r="R256">
        <v>48</v>
      </c>
      <c r="S256" t="s">
        <v>515</v>
      </c>
    </row>
    <row r="257" spans="1:19" x14ac:dyDescent="0.25">
      <c r="A257">
        <v>256</v>
      </c>
      <c r="B257" s="18" t="s">
        <v>22</v>
      </c>
      <c r="C257" t="s">
        <v>484</v>
      </c>
      <c r="D257" s="18" t="s">
        <v>380</v>
      </c>
      <c r="E257" s="18" t="s">
        <v>381</v>
      </c>
      <c r="G257" s="18">
        <v>2008</v>
      </c>
      <c r="H257" s="18" t="s">
        <v>278</v>
      </c>
      <c r="I257" s="14">
        <v>39609</v>
      </c>
      <c r="J257" t="s">
        <v>515</v>
      </c>
      <c r="M257">
        <v>244</v>
      </c>
      <c r="N257" s="18" t="s">
        <v>22</v>
      </c>
      <c r="O257" t="s">
        <v>454</v>
      </c>
      <c r="P257" s="18" t="s">
        <v>80</v>
      </c>
      <c r="Q257" s="14">
        <v>39275</v>
      </c>
      <c r="R257">
        <v>58</v>
      </c>
      <c r="S257" t="s">
        <v>515</v>
      </c>
    </row>
    <row r="258" spans="1:19" x14ac:dyDescent="0.25">
      <c r="A258">
        <v>257</v>
      </c>
      <c r="B258" s="18" t="s">
        <v>26</v>
      </c>
      <c r="C258" t="s">
        <v>473</v>
      </c>
      <c r="D258" s="18" t="s">
        <v>416</v>
      </c>
      <c r="E258" s="18" t="s">
        <v>417</v>
      </c>
      <c r="G258" s="18">
        <v>2008</v>
      </c>
      <c r="H258" s="18" t="s">
        <v>279</v>
      </c>
      <c r="I258" s="14">
        <v>39592</v>
      </c>
      <c r="J258" t="s">
        <v>515</v>
      </c>
      <c r="M258">
        <v>214</v>
      </c>
      <c r="N258" s="18" t="s">
        <v>26</v>
      </c>
      <c r="O258" t="s">
        <v>454</v>
      </c>
      <c r="P258" s="18" t="s">
        <v>81</v>
      </c>
      <c r="Q258" s="14">
        <v>39284</v>
      </c>
      <c r="R258">
        <v>67</v>
      </c>
      <c r="S258" t="s">
        <v>515</v>
      </c>
    </row>
  </sheetData>
  <sortState xmlns:xlrd2="http://schemas.microsoft.com/office/spreadsheetml/2017/richdata2" ref="O2:T258">
    <sortCondition ref="O2:O258"/>
    <sortCondition ref="R2:R25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E47"/>
  <sheetViews>
    <sheetView workbookViewId="0">
      <selection activeCell="F5" sqref="F5"/>
    </sheetView>
  </sheetViews>
  <sheetFormatPr defaultRowHeight="15" x14ac:dyDescent="0.25"/>
  <cols>
    <col min="1" max="1" width="12.42578125" bestFit="1" customWidth="1"/>
    <col min="4" max="4" width="12.42578125" bestFit="1" customWidth="1"/>
  </cols>
  <sheetData>
    <row r="1" spans="1:5" x14ac:dyDescent="0.25">
      <c r="A1" s="23" t="s">
        <v>0</v>
      </c>
      <c r="B1" s="24" t="s">
        <v>16</v>
      </c>
      <c r="D1" s="23" t="s">
        <v>0</v>
      </c>
      <c r="E1" s="24" t="s">
        <v>16</v>
      </c>
    </row>
    <row r="2" spans="1:5" x14ac:dyDescent="0.25">
      <c r="A2" s="12">
        <v>16</v>
      </c>
      <c r="B2" s="25" t="s">
        <v>39</v>
      </c>
      <c r="D2" s="12">
        <v>112</v>
      </c>
      <c r="E2" s="25" t="s">
        <v>135</v>
      </c>
    </row>
    <row r="3" spans="1:5" x14ac:dyDescent="0.25">
      <c r="A3" s="12">
        <v>17</v>
      </c>
      <c r="B3" s="25" t="s">
        <v>40</v>
      </c>
      <c r="D3" s="12">
        <v>112</v>
      </c>
      <c r="E3" s="25" t="s">
        <v>135</v>
      </c>
    </row>
    <row r="4" spans="1:5" x14ac:dyDescent="0.25">
      <c r="A4" s="12">
        <v>17</v>
      </c>
      <c r="B4" s="25" t="s">
        <v>40</v>
      </c>
      <c r="D4" s="12">
        <v>117</v>
      </c>
      <c r="E4" s="25" t="s">
        <v>140</v>
      </c>
    </row>
    <row r="5" spans="1:5" x14ac:dyDescent="0.25">
      <c r="A5" s="12">
        <v>18</v>
      </c>
      <c r="B5" s="25" t="s">
        <v>43</v>
      </c>
      <c r="D5" s="12">
        <v>117</v>
      </c>
      <c r="E5" s="25" t="s">
        <v>140</v>
      </c>
    </row>
    <row r="6" spans="1:5" x14ac:dyDescent="0.25">
      <c r="A6" s="12">
        <v>18</v>
      </c>
      <c r="B6" s="25" t="s">
        <v>43</v>
      </c>
      <c r="D6" s="12">
        <v>118</v>
      </c>
      <c r="E6" s="25" t="s">
        <v>141</v>
      </c>
    </row>
    <row r="7" spans="1:5" x14ac:dyDescent="0.25">
      <c r="A7" s="12">
        <v>19</v>
      </c>
      <c r="B7" s="25" t="s">
        <v>437</v>
      </c>
      <c r="D7" s="12">
        <v>127</v>
      </c>
      <c r="E7" s="25" t="s">
        <v>150</v>
      </c>
    </row>
    <row r="8" spans="1:5" x14ac:dyDescent="0.25">
      <c r="A8" s="12">
        <v>19</v>
      </c>
      <c r="B8" s="25" t="s">
        <v>437</v>
      </c>
      <c r="D8" s="12">
        <v>128</v>
      </c>
      <c r="E8" s="25" t="s">
        <v>151</v>
      </c>
    </row>
    <row r="9" spans="1:5" x14ac:dyDescent="0.25">
      <c r="A9" s="12">
        <v>20</v>
      </c>
      <c r="B9" s="25" t="s">
        <v>54</v>
      </c>
      <c r="D9" s="12">
        <v>128</v>
      </c>
      <c r="E9" s="25" t="s">
        <v>151</v>
      </c>
    </row>
    <row r="10" spans="1:5" x14ac:dyDescent="0.25">
      <c r="A10" s="12">
        <v>21</v>
      </c>
      <c r="B10" s="25" t="s">
        <v>55</v>
      </c>
      <c r="D10" s="12">
        <v>133</v>
      </c>
      <c r="E10" s="25" t="s">
        <v>286</v>
      </c>
    </row>
    <row r="11" spans="1:5" x14ac:dyDescent="0.25">
      <c r="A11" s="12">
        <v>22</v>
      </c>
      <c r="B11" s="25" t="s">
        <v>56</v>
      </c>
      <c r="D11" s="12">
        <v>133</v>
      </c>
      <c r="E11" s="25" t="s">
        <v>286</v>
      </c>
    </row>
    <row r="12" spans="1:5" x14ac:dyDescent="0.25">
      <c r="A12" s="12">
        <v>22</v>
      </c>
      <c r="B12" s="25" t="s">
        <v>56</v>
      </c>
      <c r="D12" s="12">
        <v>135</v>
      </c>
      <c r="E12" s="25" t="s">
        <v>157</v>
      </c>
    </row>
    <row r="13" spans="1:5" x14ac:dyDescent="0.25">
      <c r="A13" s="12">
        <v>23</v>
      </c>
      <c r="B13" s="25" t="s">
        <v>57</v>
      </c>
      <c r="D13" s="12">
        <v>135</v>
      </c>
      <c r="E13" s="25" t="s">
        <v>157</v>
      </c>
    </row>
    <row r="14" spans="1:5" x14ac:dyDescent="0.25">
      <c r="A14" s="12">
        <v>23</v>
      </c>
      <c r="B14" s="25" t="s">
        <v>57</v>
      </c>
      <c r="D14" s="12">
        <v>154</v>
      </c>
      <c r="E14" s="25" t="s">
        <v>176</v>
      </c>
    </row>
    <row r="15" spans="1:5" x14ac:dyDescent="0.25">
      <c r="A15" s="12">
        <v>24</v>
      </c>
      <c r="B15" s="25" t="s">
        <v>58</v>
      </c>
      <c r="D15" s="12">
        <v>154</v>
      </c>
      <c r="E15" s="25" t="s">
        <v>176</v>
      </c>
    </row>
    <row r="16" spans="1:5" x14ac:dyDescent="0.25">
      <c r="A16" s="12">
        <v>24</v>
      </c>
      <c r="B16" s="25" t="s">
        <v>58</v>
      </c>
      <c r="D16" s="12">
        <v>157</v>
      </c>
      <c r="E16" s="25" t="s">
        <v>179</v>
      </c>
    </row>
    <row r="17" spans="1:5" x14ac:dyDescent="0.25">
      <c r="A17" s="12">
        <v>25</v>
      </c>
      <c r="B17" s="25" t="s">
        <v>59</v>
      </c>
      <c r="D17" s="12">
        <v>157</v>
      </c>
      <c r="E17" s="25" t="s">
        <v>179</v>
      </c>
    </row>
    <row r="18" spans="1:5" x14ac:dyDescent="0.25">
      <c r="A18" s="12">
        <v>26</v>
      </c>
      <c r="B18" s="25" t="s">
        <v>60</v>
      </c>
      <c r="D18" s="12">
        <v>159</v>
      </c>
      <c r="E18" s="25" t="s">
        <v>181</v>
      </c>
    </row>
    <row r="19" spans="1:5" x14ac:dyDescent="0.25">
      <c r="A19" s="12">
        <v>27</v>
      </c>
      <c r="B19" s="25" t="s">
        <v>61</v>
      </c>
      <c r="D19" s="12">
        <v>159</v>
      </c>
      <c r="E19" s="25" t="s">
        <v>181</v>
      </c>
    </row>
    <row r="20" spans="1:5" x14ac:dyDescent="0.25">
      <c r="A20" s="12">
        <v>27</v>
      </c>
      <c r="B20" s="25" t="s">
        <v>61</v>
      </c>
      <c r="D20" s="12">
        <v>160</v>
      </c>
      <c r="E20" s="25" t="s">
        <v>182</v>
      </c>
    </row>
    <row r="21" spans="1:5" x14ac:dyDescent="0.25">
      <c r="A21" s="12">
        <v>28</v>
      </c>
      <c r="B21" s="25" t="s">
        <v>62</v>
      </c>
      <c r="D21" s="12">
        <v>160</v>
      </c>
      <c r="E21" s="25" t="s">
        <v>182</v>
      </c>
    </row>
    <row r="22" spans="1:5" x14ac:dyDescent="0.25">
      <c r="A22" s="12">
        <v>28</v>
      </c>
      <c r="B22" s="25" t="s">
        <v>62</v>
      </c>
      <c r="D22" s="12">
        <v>162</v>
      </c>
      <c r="E22" s="25" t="s">
        <v>184</v>
      </c>
    </row>
    <row r="23" spans="1:5" x14ac:dyDescent="0.25">
      <c r="A23" s="12">
        <v>29</v>
      </c>
      <c r="B23" s="25" t="s">
        <v>63</v>
      </c>
      <c r="D23" s="12">
        <v>171</v>
      </c>
      <c r="E23" s="25" t="s">
        <v>193</v>
      </c>
    </row>
    <row r="24" spans="1:5" x14ac:dyDescent="0.25">
      <c r="A24" s="12">
        <v>29</v>
      </c>
      <c r="B24" s="25" t="s">
        <v>63</v>
      </c>
      <c r="D24" s="12">
        <v>171</v>
      </c>
      <c r="E24" s="25" t="s">
        <v>193</v>
      </c>
    </row>
    <row r="25" spans="1:5" x14ac:dyDescent="0.25">
      <c r="A25" s="12">
        <v>30</v>
      </c>
      <c r="B25" s="25" t="s">
        <v>64</v>
      </c>
      <c r="D25" s="12">
        <v>177</v>
      </c>
      <c r="E25" s="25" t="s">
        <v>199</v>
      </c>
    </row>
    <row r="26" spans="1:5" x14ac:dyDescent="0.25">
      <c r="A26" s="12">
        <v>30</v>
      </c>
      <c r="B26" s="25" t="s">
        <v>64</v>
      </c>
      <c r="D26" s="12">
        <v>177</v>
      </c>
      <c r="E26" s="25" t="s">
        <v>199</v>
      </c>
    </row>
    <row r="27" spans="1:5" x14ac:dyDescent="0.25">
      <c r="A27" s="12">
        <v>60</v>
      </c>
      <c r="B27" s="25" t="s">
        <v>94</v>
      </c>
      <c r="D27" s="12">
        <v>187</v>
      </c>
      <c r="E27" s="25" t="s">
        <v>209</v>
      </c>
    </row>
    <row r="28" spans="1:5" x14ac:dyDescent="0.25">
      <c r="A28" s="12">
        <v>61</v>
      </c>
      <c r="B28" s="25" t="s">
        <v>95</v>
      </c>
      <c r="D28" s="12">
        <v>196</v>
      </c>
      <c r="E28" s="25" t="s">
        <v>218</v>
      </c>
    </row>
    <row r="29" spans="1:5" x14ac:dyDescent="0.25">
      <c r="A29" s="12">
        <v>61</v>
      </c>
      <c r="B29" s="25" t="s">
        <v>95</v>
      </c>
      <c r="D29" s="12">
        <v>196</v>
      </c>
      <c r="E29" s="25" t="s">
        <v>218</v>
      </c>
    </row>
    <row r="30" spans="1:5" x14ac:dyDescent="0.25">
      <c r="A30" s="12">
        <v>62</v>
      </c>
      <c r="B30" s="25" t="s">
        <v>96</v>
      </c>
      <c r="D30" s="12">
        <v>197</v>
      </c>
      <c r="E30" s="26" t="s">
        <v>219</v>
      </c>
    </row>
    <row r="31" spans="1:5" x14ac:dyDescent="0.25">
      <c r="A31" s="12">
        <v>62</v>
      </c>
      <c r="B31" s="25" t="s">
        <v>96</v>
      </c>
      <c r="D31" s="12">
        <v>200</v>
      </c>
      <c r="E31" s="25" t="s">
        <v>222</v>
      </c>
    </row>
    <row r="32" spans="1:5" x14ac:dyDescent="0.25">
      <c r="A32" s="12">
        <v>63</v>
      </c>
      <c r="B32" s="25" t="s">
        <v>97</v>
      </c>
      <c r="D32" s="12">
        <v>206</v>
      </c>
      <c r="E32" s="25" t="s">
        <v>228</v>
      </c>
    </row>
    <row r="33" spans="1:5" x14ac:dyDescent="0.25">
      <c r="A33" s="12">
        <v>73</v>
      </c>
      <c r="B33" s="25" t="s">
        <v>98</v>
      </c>
      <c r="D33" s="12">
        <v>208</v>
      </c>
      <c r="E33" s="25" t="s">
        <v>230</v>
      </c>
    </row>
    <row r="34" spans="1:5" x14ac:dyDescent="0.25">
      <c r="A34" s="12">
        <v>74</v>
      </c>
      <c r="B34" s="25" t="s">
        <v>99</v>
      </c>
      <c r="D34" s="12">
        <v>209</v>
      </c>
      <c r="E34" s="25" t="s">
        <v>231</v>
      </c>
    </row>
    <row r="35" spans="1:5" x14ac:dyDescent="0.25">
      <c r="A35" s="12">
        <v>78</v>
      </c>
      <c r="B35" s="25" t="s">
        <v>103</v>
      </c>
      <c r="D35" s="12">
        <v>210</v>
      </c>
      <c r="E35" s="25" t="s">
        <v>232</v>
      </c>
    </row>
    <row r="36" spans="1:5" x14ac:dyDescent="0.25">
      <c r="A36" s="12">
        <v>80</v>
      </c>
      <c r="B36" s="25" t="s">
        <v>105</v>
      </c>
      <c r="D36" s="12">
        <v>210</v>
      </c>
      <c r="E36" s="25" t="s">
        <v>232</v>
      </c>
    </row>
    <row r="37" spans="1:5" x14ac:dyDescent="0.25">
      <c r="A37" s="12">
        <v>83</v>
      </c>
      <c r="B37" s="25" t="s">
        <v>284</v>
      </c>
      <c r="D37" s="12">
        <v>211</v>
      </c>
      <c r="E37" s="25" t="s">
        <v>233</v>
      </c>
    </row>
    <row r="38" spans="1:5" x14ac:dyDescent="0.25">
      <c r="A38" s="12">
        <v>83</v>
      </c>
      <c r="B38" s="25" t="s">
        <v>284</v>
      </c>
      <c r="D38" s="12">
        <v>215</v>
      </c>
      <c r="E38" s="25" t="s">
        <v>237</v>
      </c>
    </row>
    <row r="39" spans="1:5" x14ac:dyDescent="0.25">
      <c r="A39" s="12">
        <v>88</v>
      </c>
      <c r="B39" s="25" t="s">
        <v>112</v>
      </c>
      <c r="D39" s="12">
        <v>223</v>
      </c>
      <c r="E39" s="25" t="s">
        <v>245</v>
      </c>
    </row>
    <row r="40" spans="1:5" x14ac:dyDescent="0.25">
      <c r="A40" s="12">
        <v>88</v>
      </c>
      <c r="B40" s="25" t="s">
        <v>112</v>
      </c>
      <c r="D40" s="12">
        <v>223</v>
      </c>
      <c r="E40" s="25" t="s">
        <v>245</v>
      </c>
    </row>
    <row r="41" spans="1:5" x14ac:dyDescent="0.25">
      <c r="A41" s="12">
        <v>93</v>
      </c>
      <c r="B41" s="25" t="s">
        <v>117</v>
      </c>
      <c r="D41" s="12">
        <v>229</v>
      </c>
      <c r="E41" s="25" t="s">
        <v>251</v>
      </c>
    </row>
    <row r="42" spans="1:5" x14ac:dyDescent="0.25">
      <c r="A42" s="12">
        <v>98</v>
      </c>
      <c r="B42" s="25" t="s">
        <v>122</v>
      </c>
      <c r="D42" s="12">
        <v>234</v>
      </c>
      <c r="E42" s="25" t="s">
        <v>256</v>
      </c>
    </row>
    <row r="43" spans="1:5" x14ac:dyDescent="0.25">
      <c r="A43" s="12">
        <v>107</v>
      </c>
      <c r="B43" s="25" t="s">
        <v>130</v>
      </c>
      <c r="D43" s="12">
        <v>241</v>
      </c>
      <c r="E43" s="25" t="s">
        <v>263</v>
      </c>
    </row>
    <row r="44" spans="1:5" x14ac:dyDescent="0.25">
      <c r="A44" s="12">
        <v>108</v>
      </c>
      <c r="B44" s="25" t="s">
        <v>131</v>
      </c>
      <c r="D44" s="12">
        <v>242</v>
      </c>
      <c r="E44" s="25" t="s">
        <v>264</v>
      </c>
    </row>
    <row r="45" spans="1:5" x14ac:dyDescent="0.25">
      <c r="A45" s="12">
        <v>108</v>
      </c>
      <c r="B45" s="25" t="s">
        <v>131</v>
      </c>
      <c r="D45" s="12">
        <v>253</v>
      </c>
      <c r="E45" s="25" t="s">
        <v>275</v>
      </c>
    </row>
    <row r="46" spans="1:5" x14ac:dyDescent="0.25">
      <c r="A46" s="12">
        <v>109</v>
      </c>
      <c r="B46" s="25" t="s">
        <v>132</v>
      </c>
      <c r="D46" s="12">
        <v>253</v>
      </c>
      <c r="E46" s="25" t="s">
        <v>275</v>
      </c>
    </row>
    <row r="47" spans="1:5" x14ac:dyDescent="0.25">
      <c r="A47" s="12">
        <v>109</v>
      </c>
      <c r="B47" s="25" t="s">
        <v>132</v>
      </c>
      <c r="D47" s="13">
        <v>255</v>
      </c>
      <c r="E47" s="18" t="s">
        <v>277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"/>
  <dimension ref="A1:E65"/>
  <sheetViews>
    <sheetView workbookViewId="0">
      <selection activeCell="H14" sqref="H14"/>
    </sheetView>
  </sheetViews>
  <sheetFormatPr defaultRowHeight="15" x14ac:dyDescent="0.25"/>
  <sheetData>
    <row r="1" spans="1:5" x14ac:dyDescent="0.25">
      <c r="B1">
        <v>108</v>
      </c>
      <c r="C1">
        <v>92</v>
      </c>
      <c r="D1">
        <v>16</v>
      </c>
      <c r="E1" t="s">
        <v>23</v>
      </c>
    </row>
    <row r="2" spans="1:5" x14ac:dyDescent="0.25">
      <c r="B2">
        <v>115</v>
      </c>
      <c r="C2">
        <v>92</v>
      </c>
      <c r="D2">
        <v>23</v>
      </c>
      <c r="E2" t="s">
        <v>23</v>
      </c>
    </row>
    <row r="3" spans="1:5" x14ac:dyDescent="0.25">
      <c r="B3">
        <v>121</v>
      </c>
      <c r="C3">
        <v>92</v>
      </c>
      <c r="D3">
        <v>29</v>
      </c>
      <c r="E3" t="s">
        <v>23</v>
      </c>
    </row>
    <row r="4" spans="1:5" x14ac:dyDescent="0.25">
      <c r="B4">
        <v>128</v>
      </c>
      <c r="C4">
        <v>92</v>
      </c>
      <c r="D4">
        <v>36</v>
      </c>
      <c r="E4" t="s">
        <v>23</v>
      </c>
    </row>
    <row r="5" spans="1:5" x14ac:dyDescent="0.25">
      <c r="A5">
        <v>820</v>
      </c>
      <c r="B5">
        <v>135</v>
      </c>
      <c r="C5">
        <v>92</v>
      </c>
      <c r="D5">
        <v>43</v>
      </c>
      <c r="E5" t="s">
        <v>23</v>
      </c>
    </row>
    <row r="6" spans="1:5" x14ac:dyDescent="0.25">
      <c r="A6">
        <v>900</v>
      </c>
      <c r="B6">
        <v>149</v>
      </c>
      <c r="C6">
        <v>92</v>
      </c>
      <c r="D6">
        <v>57</v>
      </c>
      <c r="E6" t="s">
        <v>23</v>
      </c>
    </row>
    <row r="7" spans="1:5" x14ac:dyDescent="0.25">
      <c r="A7">
        <v>1211</v>
      </c>
      <c r="B7">
        <v>159</v>
      </c>
      <c r="C7">
        <v>92</v>
      </c>
      <c r="D7">
        <v>67</v>
      </c>
      <c r="E7" t="s">
        <v>23</v>
      </c>
    </row>
    <row r="8" spans="1:5" x14ac:dyDescent="0.25">
      <c r="B8">
        <v>112</v>
      </c>
      <c r="C8">
        <v>92</v>
      </c>
      <c r="D8">
        <v>20</v>
      </c>
      <c r="E8" t="s">
        <v>23</v>
      </c>
    </row>
    <row r="9" spans="1:5" x14ac:dyDescent="0.25">
      <c r="A9">
        <v>944</v>
      </c>
      <c r="B9">
        <v>139</v>
      </c>
      <c r="C9">
        <v>92</v>
      </c>
      <c r="D9">
        <v>47</v>
      </c>
      <c r="E9" t="s">
        <v>23</v>
      </c>
    </row>
    <row r="10" spans="1:5" x14ac:dyDescent="0.25">
      <c r="A10">
        <v>1147</v>
      </c>
      <c r="B10">
        <v>149</v>
      </c>
      <c r="C10">
        <v>92</v>
      </c>
      <c r="D10">
        <v>57</v>
      </c>
      <c r="E10" t="s">
        <v>23</v>
      </c>
    </row>
    <row r="11" spans="1:5" x14ac:dyDescent="0.25">
      <c r="B11">
        <v>109</v>
      </c>
      <c r="C11">
        <v>89</v>
      </c>
      <c r="D11">
        <v>20</v>
      </c>
      <c r="E11" t="s">
        <v>23</v>
      </c>
    </row>
    <row r="12" spans="1:5" x14ac:dyDescent="0.25">
      <c r="B12">
        <v>119</v>
      </c>
      <c r="C12">
        <v>89</v>
      </c>
      <c r="D12">
        <v>30</v>
      </c>
      <c r="E12" t="s">
        <v>23</v>
      </c>
    </row>
    <row r="13" spans="1:5" x14ac:dyDescent="0.25">
      <c r="A13">
        <v>1039</v>
      </c>
      <c r="B13">
        <v>126</v>
      </c>
      <c r="C13">
        <v>89</v>
      </c>
      <c r="D13">
        <v>37</v>
      </c>
      <c r="E13" t="s">
        <v>23</v>
      </c>
    </row>
    <row r="14" spans="1:5" x14ac:dyDescent="0.25">
      <c r="A14">
        <v>1106</v>
      </c>
      <c r="B14">
        <v>140</v>
      </c>
      <c r="C14">
        <v>89</v>
      </c>
      <c r="D14">
        <v>51</v>
      </c>
      <c r="E14" t="s">
        <v>23</v>
      </c>
    </row>
    <row r="15" spans="1:5" x14ac:dyDescent="0.25">
      <c r="A15">
        <v>1129</v>
      </c>
      <c r="B15">
        <v>150</v>
      </c>
      <c r="C15">
        <v>89</v>
      </c>
      <c r="D15">
        <v>61</v>
      </c>
      <c r="E15" t="s">
        <v>23</v>
      </c>
    </row>
    <row r="16" spans="1:5" x14ac:dyDescent="0.25">
      <c r="B16">
        <v>109</v>
      </c>
      <c r="C16">
        <v>126</v>
      </c>
      <c r="D16">
        <v>-17</v>
      </c>
      <c r="E16" t="s">
        <v>23</v>
      </c>
    </row>
    <row r="17" spans="1:5" x14ac:dyDescent="0.25">
      <c r="A17">
        <v>925</v>
      </c>
      <c r="B17">
        <v>140</v>
      </c>
      <c r="C17">
        <v>126</v>
      </c>
      <c r="D17">
        <v>14</v>
      </c>
      <c r="E17" t="s">
        <v>23</v>
      </c>
    </row>
    <row r="18" spans="1:5" x14ac:dyDescent="0.25">
      <c r="A18">
        <v>1148</v>
      </c>
      <c r="B18">
        <v>146</v>
      </c>
      <c r="C18">
        <v>126</v>
      </c>
      <c r="D18">
        <v>20</v>
      </c>
      <c r="E18" t="s">
        <v>23</v>
      </c>
    </row>
    <row r="19" spans="1:5" x14ac:dyDescent="0.25">
      <c r="A19">
        <v>1022</v>
      </c>
      <c r="B19">
        <v>159</v>
      </c>
      <c r="C19">
        <v>126</v>
      </c>
      <c r="D19">
        <v>33</v>
      </c>
      <c r="E19" t="s">
        <v>23</v>
      </c>
    </row>
    <row r="20" spans="1:5" x14ac:dyDescent="0.25">
      <c r="A20">
        <v>958</v>
      </c>
      <c r="B20">
        <v>182</v>
      </c>
      <c r="C20">
        <v>126</v>
      </c>
      <c r="D20">
        <v>56</v>
      </c>
      <c r="E20" t="s">
        <v>23</v>
      </c>
    </row>
    <row r="21" spans="1:5" x14ac:dyDescent="0.25">
      <c r="B21">
        <v>195</v>
      </c>
      <c r="C21">
        <v>126</v>
      </c>
      <c r="D21">
        <v>69</v>
      </c>
      <c r="E21" t="s">
        <v>23</v>
      </c>
    </row>
    <row r="22" spans="1:5" x14ac:dyDescent="0.25">
      <c r="A22">
        <v>1121</v>
      </c>
      <c r="B22">
        <v>129</v>
      </c>
      <c r="C22">
        <v>115</v>
      </c>
      <c r="D22">
        <v>14</v>
      </c>
      <c r="E22" t="s">
        <v>23</v>
      </c>
    </row>
    <row r="23" spans="1:5" x14ac:dyDescent="0.25">
      <c r="A23">
        <v>1201</v>
      </c>
      <c r="B23">
        <v>140</v>
      </c>
      <c r="C23">
        <v>115</v>
      </c>
      <c r="D23">
        <v>25</v>
      </c>
      <c r="E23" t="s">
        <v>23</v>
      </c>
    </row>
    <row r="24" spans="1:5" x14ac:dyDescent="0.25">
      <c r="A24">
        <v>1000</v>
      </c>
      <c r="B24">
        <v>146</v>
      </c>
      <c r="C24">
        <v>115</v>
      </c>
      <c r="D24">
        <v>31</v>
      </c>
      <c r="E24" t="s">
        <v>23</v>
      </c>
    </row>
    <row r="25" spans="1:5" x14ac:dyDescent="0.25">
      <c r="A25">
        <v>1115</v>
      </c>
      <c r="B25">
        <v>184</v>
      </c>
      <c r="C25">
        <v>115</v>
      </c>
      <c r="D25">
        <v>69</v>
      </c>
      <c r="E25" t="s">
        <v>23</v>
      </c>
    </row>
    <row r="26" spans="1:5" x14ac:dyDescent="0.25">
      <c r="A26">
        <v>1433</v>
      </c>
      <c r="B26">
        <v>116</v>
      </c>
      <c r="C26">
        <v>120</v>
      </c>
      <c r="D26">
        <v>-4</v>
      </c>
      <c r="E26" t="s">
        <v>23</v>
      </c>
    </row>
    <row r="27" spans="1:5" x14ac:dyDescent="0.25">
      <c r="B27">
        <v>120</v>
      </c>
      <c r="C27">
        <v>120</v>
      </c>
      <c r="D27">
        <v>0</v>
      </c>
      <c r="E27" t="s">
        <v>23</v>
      </c>
    </row>
    <row r="28" spans="1:5" x14ac:dyDescent="0.25">
      <c r="A28">
        <v>1126</v>
      </c>
      <c r="B28">
        <v>129</v>
      </c>
      <c r="C28">
        <v>120</v>
      </c>
      <c r="D28">
        <v>9</v>
      </c>
      <c r="E28" t="s">
        <v>23</v>
      </c>
    </row>
    <row r="29" spans="1:5" x14ac:dyDescent="0.25">
      <c r="A29">
        <v>840</v>
      </c>
      <c r="B29">
        <v>140</v>
      </c>
      <c r="C29">
        <v>120</v>
      </c>
      <c r="D29">
        <v>20</v>
      </c>
      <c r="E29" t="s">
        <v>23</v>
      </c>
    </row>
    <row r="30" spans="1:5" x14ac:dyDescent="0.25">
      <c r="A30">
        <v>1036</v>
      </c>
      <c r="B30">
        <v>149</v>
      </c>
      <c r="C30">
        <v>120</v>
      </c>
      <c r="D30">
        <v>29</v>
      </c>
      <c r="E30" t="s">
        <v>23</v>
      </c>
    </row>
    <row r="31" spans="1:5" x14ac:dyDescent="0.25">
      <c r="A31">
        <v>934</v>
      </c>
      <c r="B31">
        <v>132</v>
      </c>
      <c r="C31">
        <v>101</v>
      </c>
      <c r="D31">
        <v>31</v>
      </c>
      <c r="E31" t="s">
        <v>23</v>
      </c>
    </row>
    <row r="32" spans="1:5" x14ac:dyDescent="0.25">
      <c r="B32">
        <v>125</v>
      </c>
      <c r="C32">
        <v>101</v>
      </c>
      <c r="D32">
        <v>24</v>
      </c>
      <c r="E32" t="s">
        <v>23</v>
      </c>
    </row>
    <row r="33" spans="1:5" x14ac:dyDescent="0.25">
      <c r="B33">
        <v>108</v>
      </c>
      <c r="C33">
        <v>95</v>
      </c>
      <c r="D33">
        <v>13</v>
      </c>
      <c r="E33" t="s">
        <v>23</v>
      </c>
    </row>
    <row r="34" spans="1:5" x14ac:dyDescent="0.25">
      <c r="B34">
        <v>119</v>
      </c>
      <c r="C34">
        <v>95</v>
      </c>
      <c r="D34">
        <v>24</v>
      </c>
      <c r="E34" t="s">
        <v>23</v>
      </c>
    </row>
    <row r="35" spans="1:5" x14ac:dyDescent="0.25">
      <c r="A35">
        <v>1046</v>
      </c>
      <c r="B35">
        <v>125</v>
      </c>
      <c r="C35">
        <v>95</v>
      </c>
      <c r="D35">
        <v>30</v>
      </c>
      <c r="E35" t="s">
        <v>23</v>
      </c>
    </row>
    <row r="36" spans="1:5" x14ac:dyDescent="0.25">
      <c r="A36">
        <v>1214</v>
      </c>
      <c r="B36">
        <v>141</v>
      </c>
      <c r="C36">
        <v>114</v>
      </c>
      <c r="D36">
        <v>27</v>
      </c>
      <c r="E36" t="s">
        <v>23</v>
      </c>
    </row>
    <row r="37" spans="1:5" x14ac:dyDescent="0.25">
      <c r="A37">
        <v>715</v>
      </c>
      <c r="B37">
        <v>150</v>
      </c>
      <c r="C37">
        <v>114</v>
      </c>
      <c r="D37">
        <v>36</v>
      </c>
      <c r="E37" t="s">
        <v>23</v>
      </c>
    </row>
    <row r="38" spans="1:5" x14ac:dyDescent="0.25">
      <c r="A38">
        <v>1250</v>
      </c>
      <c r="B38">
        <v>150</v>
      </c>
      <c r="C38">
        <v>146</v>
      </c>
      <c r="D38">
        <v>4</v>
      </c>
      <c r="E38" t="s">
        <v>23</v>
      </c>
    </row>
    <row r="39" spans="1:5" x14ac:dyDescent="0.25">
      <c r="B39">
        <v>109</v>
      </c>
      <c r="C39">
        <v>89.5</v>
      </c>
      <c r="D39">
        <v>19.5</v>
      </c>
      <c r="E39" t="s">
        <v>23</v>
      </c>
    </row>
    <row r="40" spans="1:5" x14ac:dyDescent="0.25">
      <c r="B40">
        <v>126</v>
      </c>
      <c r="C40">
        <v>89.5</v>
      </c>
      <c r="D40">
        <v>36.5</v>
      </c>
      <c r="E40" t="s">
        <v>23</v>
      </c>
    </row>
    <row r="41" spans="1:5" x14ac:dyDescent="0.25">
      <c r="A41">
        <v>1000</v>
      </c>
      <c r="B41">
        <v>139</v>
      </c>
      <c r="C41">
        <v>135</v>
      </c>
      <c r="D41">
        <v>4</v>
      </c>
      <c r="E41" t="s">
        <v>23</v>
      </c>
    </row>
    <row r="42" spans="1:5" x14ac:dyDescent="0.25">
      <c r="A42">
        <v>956</v>
      </c>
      <c r="B42">
        <v>149</v>
      </c>
      <c r="C42">
        <v>135</v>
      </c>
      <c r="D42">
        <v>14</v>
      </c>
      <c r="E42" t="s">
        <v>23</v>
      </c>
    </row>
    <row r="43" spans="1:5" x14ac:dyDescent="0.25">
      <c r="A43">
        <v>940</v>
      </c>
      <c r="B43">
        <v>159</v>
      </c>
      <c r="C43">
        <v>135</v>
      </c>
      <c r="D43">
        <v>24</v>
      </c>
      <c r="E43" t="s">
        <v>23</v>
      </c>
    </row>
    <row r="44" spans="1:5" x14ac:dyDescent="0.25">
      <c r="A44">
        <v>1112</v>
      </c>
      <c r="B44">
        <v>170</v>
      </c>
      <c r="C44">
        <v>135</v>
      </c>
      <c r="D44">
        <v>35</v>
      </c>
      <c r="E44" t="s">
        <v>23</v>
      </c>
    </row>
    <row r="45" spans="1:5" x14ac:dyDescent="0.25">
      <c r="A45">
        <v>1030</v>
      </c>
      <c r="B45">
        <v>183</v>
      </c>
      <c r="C45">
        <v>135</v>
      </c>
      <c r="D45">
        <v>48</v>
      </c>
      <c r="E45" t="s">
        <v>23</v>
      </c>
    </row>
    <row r="46" spans="1:5" x14ac:dyDescent="0.25">
      <c r="A46">
        <v>1030</v>
      </c>
      <c r="B46">
        <v>193</v>
      </c>
      <c r="C46">
        <v>135</v>
      </c>
      <c r="D46">
        <v>58</v>
      </c>
      <c r="E46" t="s">
        <v>23</v>
      </c>
    </row>
    <row r="47" spans="1:5" x14ac:dyDescent="0.25">
      <c r="B47">
        <v>202</v>
      </c>
      <c r="C47">
        <v>135</v>
      </c>
      <c r="D47">
        <v>67</v>
      </c>
      <c r="E47" t="s">
        <v>23</v>
      </c>
    </row>
    <row r="48" spans="1:5" x14ac:dyDescent="0.25">
      <c r="B48">
        <v>115</v>
      </c>
      <c r="C48">
        <v>92</v>
      </c>
      <c r="D48">
        <v>23</v>
      </c>
      <c r="E48" t="s">
        <v>23</v>
      </c>
    </row>
    <row r="49" spans="1:5" x14ac:dyDescent="0.25">
      <c r="B49">
        <v>122</v>
      </c>
      <c r="C49">
        <v>92</v>
      </c>
      <c r="D49">
        <v>30</v>
      </c>
      <c r="E49" t="s">
        <v>23</v>
      </c>
    </row>
    <row r="50" spans="1:5" x14ac:dyDescent="0.25">
      <c r="A50">
        <v>1128</v>
      </c>
      <c r="B50">
        <v>128</v>
      </c>
      <c r="C50">
        <v>92</v>
      </c>
      <c r="D50">
        <v>36</v>
      </c>
      <c r="E50" t="s">
        <v>23</v>
      </c>
    </row>
    <row r="51" spans="1:5" x14ac:dyDescent="0.25">
      <c r="A51">
        <v>855</v>
      </c>
      <c r="B51">
        <v>137</v>
      </c>
      <c r="C51">
        <v>92</v>
      </c>
      <c r="D51">
        <v>45</v>
      </c>
      <c r="E51" t="s">
        <v>23</v>
      </c>
    </row>
    <row r="52" spans="1:5" x14ac:dyDescent="0.25">
      <c r="A52">
        <v>806</v>
      </c>
      <c r="B52">
        <v>141</v>
      </c>
      <c r="C52">
        <v>92</v>
      </c>
      <c r="D52">
        <v>49</v>
      </c>
      <c r="E52" t="s">
        <v>23</v>
      </c>
    </row>
    <row r="53" spans="1:5" x14ac:dyDescent="0.25">
      <c r="A53">
        <v>936</v>
      </c>
      <c r="B53">
        <v>151</v>
      </c>
      <c r="C53">
        <v>92</v>
      </c>
      <c r="D53">
        <v>59</v>
      </c>
      <c r="E53" t="s">
        <v>23</v>
      </c>
    </row>
    <row r="54" spans="1:5" x14ac:dyDescent="0.25">
      <c r="A54">
        <v>1137</v>
      </c>
      <c r="B54">
        <v>158</v>
      </c>
      <c r="C54">
        <v>92</v>
      </c>
      <c r="D54">
        <v>66</v>
      </c>
      <c r="E54" t="s">
        <v>23</v>
      </c>
    </row>
    <row r="55" spans="1:5" x14ac:dyDescent="0.25">
      <c r="A55">
        <v>2008</v>
      </c>
      <c r="B55">
        <v>116</v>
      </c>
      <c r="C55">
        <v>107</v>
      </c>
      <c r="D55">
        <v>9</v>
      </c>
      <c r="E55" t="s">
        <v>23</v>
      </c>
    </row>
    <row r="56" spans="1:5" x14ac:dyDescent="0.25">
      <c r="B56">
        <v>120</v>
      </c>
      <c r="C56">
        <v>107</v>
      </c>
      <c r="D56">
        <v>13</v>
      </c>
      <c r="E56" t="s">
        <v>23</v>
      </c>
    </row>
    <row r="57" spans="1:5" x14ac:dyDescent="0.25">
      <c r="B57">
        <v>127</v>
      </c>
      <c r="C57">
        <v>107</v>
      </c>
      <c r="D57">
        <v>20</v>
      </c>
      <c r="E57" t="s">
        <v>23</v>
      </c>
    </row>
    <row r="58" spans="1:5" x14ac:dyDescent="0.25">
      <c r="A58">
        <v>1019</v>
      </c>
      <c r="B58">
        <v>140</v>
      </c>
      <c r="C58">
        <v>107</v>
      </c>
      <c r="D58">
        <v>33</v>
      </c>
      <c r="E58" t="s">
        <v>23</v>
      </c>
    </row>
    <row r="59" spans="1:5" x14ac:dyDescent="0.25">
      <c r="A59">
        <v>1214</v>
      </c>
      <c r="B59">
        <v>150</v>
      </c>
      <c r="C59">
        <v>107</v>
      </c>
      <c r="D59">
        <v>43</v>
      </c>
      <c r="E59" t="s">
        <v>23</v>
      </c>
    </row>
    <row r="60" spans="1:5" x14ac:dyDescent="0.25">
      <c r="B60">
        <v>115</v>
      </c>
      <c r="C60">
        <v>134</v>
      </c>
      <c r="D60">
        <v>-19</v>
      </c>
      <c r="E60" t="s">
        <v>23</v>
      </c>
    </row>
    <row r="61" spans="1:5" x14ac:dyDescent="0.25">
      <c r="A61">
        <v>1050</v>
      </c>
      <c r="B61">
        <v>149</v>
      </c>
      <c r="C61">
        <v>134</v>
      </c>
      <c r="D61">
        <v>15</v>
      </c>
      <c r="E61" t="s">
        <v>23</v>
      </c>
    </row>
    <row r="62" spans="1:5" x14ac:dyDescent="0.25">
      <c r="A62">
        <v>847</v>
      </c>
      <c r="B62">
        <v>159</v>
      </c>
      <c r="C62">
        <v>134</v>
      </c>
      <c r="D62">
        <v>25</v>
      </c>
      <c r="E62" t="s">
        <v>23</v>
      </c>
    </row>
    <row r="63" spans="1:5" x14ac:dyDescent="0.25">
      <c r="B63">
        <v>170</v>
      </c>
      <c r="C63">
        <v>134</v>
      </c>
      <c r="D63">
        <v>36</v>
      </c>
      <c r="E63" t="s">
        <v>23</v>
      </c>
    </row>
    <row r="64" spans="1:5" x14ac:dyDescent="0.25">
      <c r="B64">
        <v>157</v>
      </c>
      <c r="C64">
        <v>79</v>
      </c>
      <c r="D64">
        <v>78</v>
      </c>
      <c r="E64" t="s">
        <v>25</v>
      </c>
    </row>
    <row r="65" spans="1:5" x14ac:dyDescent="0.25">
      <c r="A65">
        <v>1101</v>
      </c>
      <c r="B65">
        <v>156</v>
      </c>
      <c r="C65">
        <v>71</v>
      </c>
      <c r="D65">
        <v>85</v>
      </c>
      <c r="E65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D1ED-C568-440A-A190-695CBBE88715}">
  <dimension ref="A1:D7"/>
  <sheetViews>
    <sheetView workbookViewId="0">
      <selection activeCell="R18" sqref="R18"/>
    </sheetView>
  </sheetViews>
  <sheetFormatPr defaultRowHeight="15" x14ac:dyDescent="0.25"/>
  <cols>
    <col min="1" max="1" width="9.7109375" style="14" bestFit="1" customWidth="1"/>
    <col min="2" max="2" width="12" bestFit="1" customWidth="1"/>
    <col min="4" max="4" width="12.7109375" bestFit="1" customWidth="1"/>
  </cols>
  <sheetData>
    <row r="1" spans="1:4" x14ac:dyDescent="0.25">
      <c r="A1" s="14" t="s">
        <v>538</v>
      </c>
      <c r="B1" t="s">
        <v>539</v>
      </c>
      <c r="C1" t="s">
        <v>540</v>
      </c>
    </row>
    <row r="2" spans="1:4" x14ac:dyDescent="0.25">
      <c r="A2" s="14">
        <v>39191</v>
      </c>
      <c r="B2">
        <v>86.259259259259267</v>
      </c>
      <c r="C2">
        <v>177.01960784313727</v>
      </c>
      <c r="D2" t="s">
        <v>514</v>
      </c>
    </row>
    <row r="3" spans="1:4" x14ac:dyDescent="0.25">
      <c r="A3" s="14">
        <v>39529</v>
      </c>
      <c r="B3">
        <v>539.18181818181824</v>
      </c>
      <c r="C3">
        <v>77.730769230769241</v>
      </c>
      <c r="D3" t="s">
        <v>514</v>
      </c>
    </row>
    <row r="4" spans="1:4" x14ac:dyDescent="0.25">
      <c r="A4" s="14">
        <v>39534</v>
      </c>
      <c r="B4">
        <v>433.63636363636363</v>
      </c>
      <c r="C4">
        <v>81.36666666666666</v>
      </c>
      <c r="D4" t="s">
        <v>514</v>
      </c>
    </row>
    <row r="5" spans="1:4" x14ac:dyDescent="0.25">
      <c r="A5" s="14">
        <v>39535</v>
      </c>
      <c r="B5">
        <v>143.69999999999996</v>
      </c>
      <c r="C5">
        <v>33.428571428571438</v>
      </c>
      <c r="D5" t="s">
        <v>513</v>
      </c>
    </row>
    <row r="6" spans="1:4" x14ac:dyDescent="0.25">
      <c r="A6" s="14">
        <v>39222</v>
      </c>
      <c r="B6">
        <v>187.01818181818183</v>
      </c>
      <c r="C6">
        <v>173.70967741935485</v>
      </c>
      <c r="D6" t="s">
        <v>513</v>
      </c>
    </row>
    <row r="7" spans="1:4" x14ac:dyDescent="0.25">
      <c r="A7" s="14">
        <v>39551</v>
      </c>
      <c r="B7">
        <v>190.69811320754718</v>
      </c>
      <c r="C7">
        <v>249.00000000000003</v>
      </c>
      <c r="D7" t="s">
        <v>513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</vt:vector>
  </HeadingPairs>
  <TitlesOfParts>
    <vt:vector size="10" baseType="lpstr">
      <vt:lpstr>Labels</vt:lpstr>
      <vt:lpstr>Sheet1</vt:lpstr>
      <vt:lpstr>EIA results</vt:lpstr>
      <vt:lpstr>Data analysis</vt:lpstr>
      <vt:lpstr>Sheet5</vt:lpstr>
      <vt:lpstr>Sheet3</vt:lpstr>
      <vt:lpstr>corrected graph</vt:lpstr>
      <vt:lpstr>Bar graph in ngg</vt:lpstr>
      <vt:lpstr>pregnancy graph</vt:lpstr>
      <vt:lpstr>preg graph to day70</vt:lpstr>
    </vt:vector>
  </TitlesOfParts>
  <Company>Lincoln Park Zoo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Fowler</dc:creator>
  <cp:lastModifiedBy>stuart wells</cp:lastModifiedBy>
  <cp:lastPrinted>2019-07-19T15:00:08Z</cp:lastPrinted>
  <dcterms:created xsi:type="dcterms:W3CDTF">2019-07-11T12:41:10Z</dcterms:created>
  <dcterms:modified xsi:type="dcterms:W3CDTF">2020-01-08T23:07:43Z</dcterms:modified>
</cp:coreProperties>
</file>