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s\sh222\My Documents\bernadet O'Hare\hospital beds\"/>
    </mc:Choice>
  </mc:AlternateContent>
  <xr:revisionPtr revIDLastSave="0" documentId="8_{1A454E1F-9852-48A7-B61E-036E53A4C0DC}" xr6:coauthVersionLast="47" xr6:coauthVersionMax="47" xr10:uidLastSave="{00000000-0000-0000-0000-000000000000}"/>
  <bookViews>
    <workbookView xWindow="2505" yWindow="990" windowWidth="21600" windowHeight="11385" xr2:uid="{2247EB17-5B77-4681-9E4B-0E45DB3153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7" l="1"/>
  <c r="W5" i="7"/>
  <c r="V5" i="7"/>
  <c r="U5" i="7"/>
  <c r="T5" i="7"/>
  <c r="S5" i="7"/>
  <c r="Z5" i="7"/>
  <c r="K5" i="7"/>
  <c r="M5" i="7" s="1"/>
  <c r="Z4" i="7"/>
  <c r="K4" i="7"/>
  <c r="M4" i="7" s="1"/>
  <c r="Z3" i="7"/>
  <c r="K3" i="7"/>
  <c r="M3" i="7" s="1"/>
  <c r="K2" i="7"/>
  <c r="Z2" i="7"/>
  <c r="M2" i="7"/>
  <c r="N2" i="7" s="1"/>
  <c r="O2" i="7" s="1"/>
  <c r="N5" i="7" l="1"/>
  <c r="O5" i="7" s="1"/>
  <c r="AC5" i="7"/>
  <c r="N4" i="7"/>
  <c r="O4" i="7" s="1"/>
  <c r="AC4" i="7"/>
  <c r="N3" i="7"/>
  <c r="O3" i="7" s="1"/>
  <c r="AC3" i="7"/>
  <c r="AC2" i="7"/>
  <c r="AF2" i="7"/>
  <c r="AG2" i="7" s="1"/>
  <c r="AD2" i="7"/>
  <c r="AF5" i="7" l="1"/>
  <c r="AG5" i="7" s="1"/>
  <c r="AD5" i="7"/>
  <c r="AF4" i="7"/>
  <c r="AG4" i="7" s="1"/>
  <c r="AD4" i="7"/>
  <c r="AF3" i="7"/>
  <c r="AG3" i="7" s="1"/>
  <c r="AD3" i="7"/>
</calcChain>
</file>

<file path=xl/sharedStrings.xml><?xml version="1.0" encoding="utf-8"?>
<sst xmlns="http://schemas.openxmlformats.org/spreadsheetml/2006/main" count="30" uniqueCount="18">
  <si>
    <t>HOSBEDS</t>
  </si>
  <si>
    <t>LHOSBEDS4</t>
  </si>
  <si>
    <t>CORRUPTION</t>
  </si>
  <si>
    <t>POL</t>
  </si>
  <si>
    <t>REG</t>
  </si>
  <si>
    <t>RULE</t>
  </si>
  <si>
    <t>EFFECT</t>
  </si>
  <si>
    <t>VOICE</t>
  </si>
  <si>
    <t>GRPC</t>
  </si>
  <si>
    <t>LGRPC</t>
  </si>
  <si>
    <t>forecast</t>
  </si>
  <si>
    <t>residual</t>
  </si>
  <si>
    <t>check</t>
  </si>
  <si>
    <t>simulation</t>
  </si>
  <si>
    <t>new lhosbeds4</t>
  </si>
  <si>
    <t>change</t>
  </si>
  <si>
    <t>new hospital beds</t>
  </si>
  <si>
    <t xml:space="preserve">AFG - 20 -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</si>
</sst>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F667-6110-4404-9337-CFF3F5308DF9}">
  <dimension ref="A1:AG4899"/>
  <sheetViews>
    <sheetView tabSelected="1" topLeftCell="X1" workbookViewId="0">
      <selection activeCell="Y5" sqref="Y5"/>
    </sheetView>
  </sheetViews>
  <sheetFormatPr defaultRowHeight="15"/>
  <cols>
    <col min="3" max="3" width="15.5703125" customWidth="1"/>
    <col min="4" max="4" width="11.7109375" customWidth="1"/>
    <col min="5" max="6" width="12.5703125" bestFit="1" customWidth="1"/>
    <col min="7" max="7" width="11.5703125" bestFit="1" customWidth="1"/>
    <col min="8" max="9" width="12.5703125" bestFit="1" customWidth="1"/>
    <col min="10" max="10" width="12.28515625" bestFit="1" customWidth="1"/>
    <col min="19" max="19" width="12.5703125" bestFit="1" customWidth="1"/>
    <col min="25" max="25" width="12.28515625" bestFit="1" customWidth="1"/>
    <col min="29" max="29" width="16.7109375" customWidth="1"/>
    <col min="32" max="32" width="18.28515625" customWidth="1"/>
  </cols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Q1" t="s">
        <v>13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C1" t="s">
        <v>14</v>
      </c>
      <c r="AD1" t="s">
        <v>15</v>
      </c>
      <c r="AF1" t="s">
        <v>16</v>
      </c>
      <c r="AG1" t="s">
        <v>15</v>
      </c>
    </row>
    <row r="2" spans="1:33">
      <c r="A2" t="s">
        <v>17</v>
      </c>
      <c r="B2">
        <v>0.34</v>
      </c>
      <c r="C2">
        <v>2.9211903386280702</v>
      </c>
      <c r="D2" s="2">
        <v>-1.645391107</v>
      </c>
      <c r="E2">
        <v>-2.5791518689999999</v>
      </c>
      <c r="F2">
        <v>-1.5165282490000001</v>
      </c>
      <c r="G2">
        <v>-1.8700580600000001</v>
      </c>
      <c r="H2">
        <v>-1.478315592</v>
      </c>
      <c r="I2">
        <v>-1.404467344</v>
      </c>
      <c r="J2">
        <v>61.230559970000002</v>
      </c>
      <c r="K2">
        <f>LN(J2)</f>
        <v>4.1146464108016296</v>
      </c>
      <c r="M2">
        <f xml:space="preserve"> 8/(1+EXP(-(0.197193860745-0.0244300078342*D2 -0.103694236387*G2+0.0362146804208*H2 +0.0942335582254*I2)*(K2 -(4.65656784328+0.958363387674*D2 -0.808120140928*E2-1.62279877246*G2 +1.65628078968*I2 ))))</f>
        <v>3.15031853437302</v>
      </c>
      <c r="N2">
        <f>C2-M2</f>
        <v>-0.2291281957449498</v>
      </c>
      <c r="O2">
        <f>C2-M2-N2</f>
        <v>0</v>
      </c>
      <c r="S2">
        <v>-1.645391107</v>
      </c>
      <c r="T2">
        <v>-2.5791518689999999</v>
      </c>
      <c r="U2">
        <v>-1.5165282490000001</v>
      </c>
      <c r="V2">
        <v>-1.8700580600000001</v>
      </c>
      <c r="W2">
        <v>-1.478315592</v>
      </c>
      <c r="X2">
        <v>-1.404467344</v>
      </c>
      <c r="Y2">
        <v>61.230559970000002</v>
      </c>
      <c r="Z2">
        <f>LN(Y2)</f>
        <v>4.1146464108016296</v>
      </c>
      <c r="AC2">
        <f>8/(1+EXP(-(0.197193860745-0.0244300078342*S2 -0.103694236387*V2+0.0362146804208*W2 +0.0942335582254*X2)*(Z2 -(4.65656784328+0.958363387674*S2 -0.808120140928*T2-1.62279877246*V2+1.65628078968*X2 ))))+N2</f>
        <v>2.9211903386280702</v>
      </c>
      <c r="AD2">
        <f>AC2-C2</f>
        <v>0</v>
      </c>
      <c r="AF2">
        <f>EXP(AC2-4)</f>
        <v>0.34000000000000008</v>
      </c>
      <c r="AG2">
        <f>AF2-B2</f>
        <v>0</v>
      </c>
    </row>
    <row r="3" spans="1:33">
      <c r="A3" t="s">
        <v>17</v>
      </c>
      <c r="B3">
        <v>0.34</v>
      </c>
      <c r="C3">
        <v>2.9211903386280702</v>
      </c>
      <c r="D3" s="2">
        <v>-1.645391107</v>
      </c>
      <c r="E3">
        <v>-2.5791518689999999</v>
      </c>
      <c r="F3">
        <v>-1.5165282490000001</v>
      </c>
      <c r="G3">
        <v>-1.8700580600000001</v>
      </c>
      <c r="H3">
        <v>-1.478315592</v>
      </c>
      <c r="I3">
        <v>-1.404467344</v>
      </c>
      <c r="J3">
        <v>61.230559970000002</v>
      </c>
      <c r="K3">
        <f>LN(J3)</f>
        <v>4.1146464108016296</v>
      </c>
      <c r="M3">
        <f xml:space="preserve"> 8/(1+EXP(-(0.197193860745-0.0244300078342*D3 -0.103694236387*G3+0.0362146804208*H3 +0.0942335582254*I3)*(K3 -(4.65656784328+0.958363387674*D3 -0.808120140928*E3-1.62279877246*G3 +1.65628078968*I3 ))))</f>
        <v>3.15031853437302</v>
      </c>
      <c r="N3">
        <f>C3-M3</f>
        <v>-0.2291281957449498</v>
      </c>
      <c r="O3">
        <f>C3-M3-N3</f>
        <v>0</v>
      </c>
      <c r="S3">
        <v>-1.645391107</v>
      </c>
      <c r="T3">
        <v>-2.5791518689999999</v>
      </c>
      <c r="U3">
        <v>-1.5165282490000001</v>
      </c>
      <c r="V3">
        <v>-1.8700580600000001</v>
      </c>
      <c r="W3">
        <v>-1.478315592</v>
      </c>
      <c r="X3">
        <v>-1.404467344</v>
      </c>
      <c r="Y3">
        <v>70</v>
      </c>
      <c r="Z3">
        <f>LN(Y3)</f>
        <v>4.2484952420493594</v>
      </c>
      <c r="AC3">
        <f>8/(1+EXP(-(0.197193860745-0.0244300078342*S3 -0.103694236387*V3+0.0362146804208*W3 +0.0942335582254*X3)*(Z3 -(4.65656784328+0.958363387674*S3 -0.808120140928*T3-1.62279877246*V3+1.65628078968*X3 ))))+N3</f>
        <v>2.9841382772341163</v>
      </c>
      <c r="AD3">
        <f>AC3-C3</f>
        <v>6.2947938606046083E-2</v>
      </c>
      <c r="AF3">
        <f>EXP(AC3-4)</f>
        <v>0.3620902739235351</v>
      </c>
      <c r="AG3">
        <f>AF3-B3</f>
        <v>2.2090273923535075E-2</v>
      </c>
    </row>
    <row r="4" spans="1:33">
      <c r="A4" t="s">
        <v>17</v>
      </c>
      <c r="B4">
        <v>0.34</v>
      </c>
      <c r="C4">
        <v>2.9211903386280702</v>
      </c>
      <c r="D4" s="2">
        <v>-1.645391107</v>
      </c>
      <c r="E4">
        <v>-2.5791518689999999</v>
      </c>
      <c r="F4">
        <v>-1.5165282490000001</v>
      </c>
      <c r="G4">
        <v>-1.8700580600000001</v>
      </c>
      <c r="H4">
        <v>-1.478315592</v>
      </c>
      <c r="I4">
        <v>-1.404467344</v>
      </c>
      <c r="J4">
        <v>61.230559970000002</v>
      </c>
      <c r="K4">
        <f>LN(J4)</f>
        <v>4.1146464108016296</v>
      </c>
      <c r="M4">
        <f xml:space="preserve"> 8/(1+EXP(-(0.197193860745-0.0244300078342*D4 -0.103694236387*G4+0.0362146804208*H4 +0.0942335582254*I4)*(K4 -(4.65656784328+0.958363387674*D4 -0.808120140928*E4-1.62279877246*G4 +1.65628078968*I4 ))))</f>
        <v>3.15031853437302</v>
      </c>
      <c r="N4">
        <f>C4-M4</f>
        <v>-0.2291281957449498</v>
      </c>
      <c r="O4">
        <f>C4-M4-N4</f>
        <v>0</v>
      </c>
      <c r="S4">
        <v>-1.645391107</v>
      </c>
      <c r="T4">
        <v>-2.5791518689999999</v>
      </c>
      <c r="U4">
        <v>-1.5165282490000001</v>
      </c>
      <c r="V4">
        <v>-1.8700580600000001</v>
      </c>
      <c r="W4">
        <v>-1.478315592</v>
      </c>
      <c r="X4">
        <v>-1.404467344</v>
      </c>
      <c r="Y4">
        <v>50</v>
      </c>
      <c r="Z4">
        <f>LN(Y4)</f>
        <v>3.912023005428146</v>
      </c>
      <c r="AC4">
        <f>8/(1+EXP(-(0.197193860745-0.0244300078342*S4 -0.103694236387*V4+0.0362146804208*W4 +0.0942335582254*X4)*(Z4 -(4.65656784328+0.958363387674*S4 -0.808120140928*T4-1.62279877246*V4+1.65628078968*X4 ))))+N4</f>
        <v>2.8267405247364144</v>
      </c>
      <c r="AD4">
        <f>AC4-C4</f>
        <v>-9.4449813891655854E-2</v>
      </c>
      <c r="AF4">
        <f>EXP(AC4-4)</f>
        <v>0.30935695480492736</v>
      </c>
      <c r="AG4">
        <f>AF4-B4</f>
        <v>-3.064304519507266E-2</v>
      </c>
    </row>
    <row r="5" spans="1:33">
      <c r="A5" t="s">
        <v>17</v>
      </c>
      <c r="B5">
        <v>0.34</v>
      </c>
      <c r="C5">
        <v>2.9211903386280702</v>
      </c>
      <c r="D5" s="2">
        <v>-1.645391107</v>
      </c>
      <c r="E5">
        <v>-2.5791518689999999</v>
      </c>
      <c r="F5">
        <v>-1.5165282490000001</v>
      </c>
      <c r="G5">
        <v>-1.8700580600000001</v>
      </c>
      <c r="H5">
        <v>-1.478315592</v>
      </c>
      <c r="I5">
        <v>-1.404467344</v>
      </c>
      <c r="J5">
        <v>61.230559970000002</v>
      </c>
      <c r="K5">
        <f>LN(J5)</f>
        <v>4.1146464108016296</v>
      </c>
      <c r="M5">
        <f xml:space="preserve"> 8/(1+EXP(-(0.197193860745-0.0244300078342*D5 -0.103694236387*G5+0.0362146804208*H5 +0.0942335582254*I5)*(K5 -(4.65656784328+0.958363387674*D5 -0.808120140928*E5-1.62279877246*G5 +1.65628078968*I5 ))))</f>
        <v>3.15031853437302</v>
      </c>
      <c r="N5">
        <f>C5-M5</f>
        <v>-0.2291281957449498</v>
      </c>
      <c r="O5">
        <f>C5-M5-N5</f>
        <v>0</v>
      </c>
      <c r="S5">
        <f>D5+0.1</f>
        <v>-1.5453911069999999</v>
      </c>
      <c r="T5">
        <f>E5+0.1</f>
        <v>-2.4791518689999998</v>
      </c>
      <c r="U5">
        <f>F5+0.1</f>
        <v>-1.416528249</v>
      </c>
      <c r="V5">
        <f>G5+0.1</f>
        <v>-1.77005806</v>
      </c>
      <c r="W5">
        <f>H5+0.1</f>
        <v>-1.3783155919999999</v>
      </c>
      <c r="X5">
        <f>I5+0.1</f>
        <v>-1.3044673439999999</v>
      </c>
      <c r="Y5">
        <v>61.230559970000002</v>
      </c>
      <c r="Z5">
        <f>LN(Y5)</f>
        <v>4.1146464108016296</v>
      </c>
      <c r="AC5">
        <f>8/(1+EXP(-(0.197193860745-0.0244300078342*S5 -0.103694236387*V5+0.0362146804208*W5 +0.0942335582254*X5)*(Z5 -(4.65656784328+0.958363387674*S5 -0.808120140928*T5-1.62279877246*V5+1.65628078968*X5 ))))+N5</f>
        <v>2.9117958693891843</v>
      </c>
      <c r="AD5">
        <f>AC5-C5</f>
        <v>-9.3944692388858719E-3</v>
      </c>
      <c r="AF5">
        <f>EXP(AC5-4)</f>
        <v>0.33682083711440869</v>
      </c>
      <c r="AG5">
        <f>AF5-B5</f>
        <v>-3.1791628855913356E-3</v>
      </c>
    </row>
    <row r="4871" spans="8:8">
      <c r="H4871" s="1"/>
    </row>
    <row r="4872" spans="8:8">
      <c r="H4872" s="1"/>
    </row>
    <row r="4873" spans="8:8">
      <c r="H4873" s="1"/>
    </row>
    <row r="4874" spans="8:8">
      <c r="H4874" s="1"/>
    </row>
    <row r="4875" spans="8:8">
      <c r="H4875" s="1"/>
    </row>
    <row r="4876" spans="8:8">
      <c r="H4876" s="1"/>
    </row>
    <row r="4877" spans="8:8">
      <c r="H4877" s="1"/>
    </row>
    <row r="4878" spans="8:8">
      <c r="H4878" s="1"/>
    </row>
    <row r="4879" spans="8:8">
      <c r="H4879" s="1"/>
    </row>
    <row r="4880" spans="8:8">
      <c r="H4880" s="1"/>
    </row>
    <row r="4881" spans="8:8">
      <c r="H4881" s="1"/>
    </row>
    <row r="4882" spans="8:8">
      <c r="H4882" s="1"/>
    </row>
    <row r="4883" spans="8:8">
      <c r="H4883" s="1"/>
    </row>
    <row r="4884" spans="8:8">
      <c r="H4884" s="1"/>
    </row>
    <row r="4885" spans="8:8">
      <c r="H4885" s="1"/>
    </row>
    <row r="4886" spans="8:8">
      <c r="H4886" s="1"/>
    </row>
    <row r="4887" spans="8:8">
      <c r="H4887" s="1"/>
    </row>
    <row r="4888" spans="8:8">
      <c r="H4888" s="1"/>
    </row>
    <row r="4889" spans="8:8">
      <c r="H4889" s="1"/>
    </row>
    <row r="4890" spans="8:8">
      <c r="H4890" s="1"/>
    </row>
    <row r="4891" spans="8:8">
      <c r="H4891" s="1"/>
    </row>
    <row r="4892" spans="8:8">
      <c r="H4892" s="1"/>
    </row>
    <row r="4893" spans="8:8">
      <c r="H4893" s="1"/>
    </row>
    <row r="4894" spans="8:8">
      <c r="H4894" s="1"/>
    </row>
    <row r="4895" spans="8:8">
      <c r="H4895" s="1"/>
    </row>
    <row r="4896" spans="8:8">
      <c r="H4896" s="1"/>
    </row>
    <row r="4897" spans="8:8">
      <c r="H4897" s="1"/>
    </row>
    <row r="4898" spans="8:8">
      <c r="H4898" s="1"/>
    </row>
    <row r="4899" spans="8:8">
      <c r="H48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Hall, Stephen (Prof.)</dc:creator>
  <cp:keywords/>
  <dc:description/>
  <cp:lastModifiedBy/>
  <cp:revision/>
  <dcterms:created xsi:type="dcterms:W3CDTF">2024-03-18T12:07:55Z</dcterms:created>
  <dcterms:modified xsi:type="dcterms:W3CDTF">2025-08-01T15:47:03Z</dcterms:modified>
  <cp:category/>
  <cp:contentStatus/>
</cp:coreProperties>
</file>