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ognitoz001-my.sharepoint.com/personal/steve_cognitoz_net/Documents/MOC2025/AZ-500/"/>
    </mc:Choice>
  </mc:AlternateContent>
  <xr:revisionPtr revIDLastSave="1" documentId="13_ncr:1_{1C02BFF6-8C32-2848-96C4-A7B3218EF46F}" xr6:coauthVersionLast="47" xr6:coauthVersionMax="47" xr10:uidLastSave="{AB470345-A320-41D2-B149-29C0848AA1EE}"/>
  <bookViews>
    <workbookView xWindow="38280" yWindow="2415" windowWidth="29040" windowHeight="15720" tabRatio="500" xr2:uid="{00000000-000D-0000-FFFF-FFFF00000000}"/>
  </bookViews>
  <sheets>
    <sheet name="Example - IT Project Dashboard" sheetId="1" r:id="rId1"/>
    <sheet name="BLANK - IT Project Dashboard" sheetId="9" r:id="rId2"/>
  </sheets>
  <externalReferences>
    <externalReference r:id="rId3"/>
  </externalReferences>
  <definedNames>
    <definedName name="_xlnm.Print_Area" localSheetId="1">'BLANK - IT Project Dashboard'!$B$1:$I$38</definedName>
    <definedName name="_xlnm.Print_Area" localSheetId="0">'Example - IT Project Dashboard'!$B$1:$I$38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2" i="9" l="1"/>
  <c r="F21" i="9"/>
  <c r="F20" i="9"/>
  <c r="F19" i="9"/>
  <c r="F18" i="9"/>
  <c r="F17" i="9"/>
  <c r="F16" i="9"/>
  <c r="F15" i="9"/>
  <c r="F14" i="9"/>
  <c r="F13" i="9"/>
  <c r="F12" i="9"/>
  <c r="F11" i="9"/>
  <c r="F12" i="1"/>
  <c r="F13" i="1"/>
  <c r="F14" i="1"/>
  <c r="F15" i="1"/>
  <c r="F16" i="1"/>
  <c r="F17" i="1"/>
  <c r="F18" i="1"/>
  <c r="F19" i="1"/>
  <c r="F20" i="1"/>
  <c r="F21" i="1"/>
  <c r="F22" i="1"/>
  <c r="F11" i="1"/>
  <c r="C37" i="9"/>
  <c r="C36" i="9"/>
  <c r="C35" i="9"/>
  <c r="C30" i="9"/>
  <c r="C29" i="9"/>
  <c r="C28" i="9"/>
  <c r="C27" i="9"/>
  <c r="C26" i="9"/>
  <c r="C31" i="9"/>
  <c r="D29" i="9"/>
  <c r="C38" i="9"/>
  <c r="D37" i="9"/>
  <c r="C37" i="1"/>
  <c r="C36" i="1"/>
  <c r="C35" i="1"/>
  <c r="C38" i="1" s="1"/>
  <c r="C30" i="1"/>
  <c r="C29" i="1"/>
  <c r="C28" i="1"/>
  <c r="C27" i="1"/>
  <c r="C26" i="1"/>
  <c r="D27" i="9"/>
  <c r="D26" i="9"/>
  <c r="D28" i="9"/>
  <c r="D30" i="9"/>
  <c r="D31" i="9"/>
  <c r="D35" i="9"/>
  <c r="D36" i="9"/>
  <c r="D38" i="9"/>
  <c r="C31" i="1" l="1"/>
  <c r="D37" i="1"/>
  <c r="D27" i="1"/>
  <c r="D36" i="1"/>
  <c r="D30" i="1"/>
  <c r="D28" i="1"/>
  <c r="D29" i="1"/>
  <c r="D35" i="1"/>
  <c r="D38" i="1" s="1"/>
  <c r="D26" i="1"/>
  <c r="D31" i="1" s="1"/>
</calcChain>
</file>

<file path=xl/sharedStrings.xml><?xml version="1.0" encoding="utf-8"?>
<sst xmlns="http://schemas.openxmlformats.org/spreadsheetml/2006/main" count="154" uniqueCount="50">
  <si>
    <t>TASK NAME</t>
  </si>
  <si>
    <t>STATUS</t>
  </si>
  <si>
    <t>ASSIGNED TO</t>
  </si>
  <si>
    <t>COMMENTS</t>
  </si>
  <si>
    <t>Complete</t>
  </si>
  <si>
    <t>In Progress</t>
  </si>
  <si>
    <t>On Hold</t>
  </si>
  <si>
    <t>Not Started</t>
  </si>
  <si>
    <t>PRIORITY</t>
  </si>
  <si>
    <t>High</t>
  </si>
  <si>
    <t>Medium</t>
  </si>
  <si>
    <t>Low</t>
  </si>
  <si>
    <t xml:space="preserve">Change Requests </t>
  </si>
  <si>
    <t>Actions</t>
  </si>
  <si>
    <t>Decisions</t>
  </si>
  <si>
    <t>Overdue</t>
  </si>
  <si>
    <t>Launch</t>
  </si>
  <si>
    <t>Testing</t>
  </si>
  <si>
    <t>PROJECT NAME</t>
  </si>
  <si>
    <t>% COMPLETE</t>
  </si>
  <si>
    <t>DATE</t>
  </si>
  <si>
    <t>PROJECT  STATUS</t>
  </si>
  <si>
    <t>DASHBOARD DATA</t>
  </si>
  <si>
    <t>TASK TABLE</t>
  </si>
  <si>
    <t>TASK STATUS %</t>
  </si>
  <si>
    <t>COUNT</t>
  </si>
  <si>
    <t>%</t>
  </si>
  <si>
    <t>END 
DATE</t>
  </si>
  <si>
    <r>
      <t>DURATION</t>
    </r>
    <r>
      <rPr>
        <sz val="9"/>
        <color theme="0"/>
        <rFont val="Century Gothic"/>
        <family val="1"/>
      </rPr>
      <t xml:space="preserve"> 
in days</t>
    </r>
  </si>
  <si>
    <t>START 
DATE</t>
  </si>
  <si>
    <t>TOTAL</t>
  </si>
  <si>
    <t>BUDGET</t>
  </si>
  <si>
    <t>PLANNED</t>
  </si>
  <si>
    <t>ACTUAL</t>
  </si>
  <si>
    <t>TASK PRIORITY %</t>
  </si>
  <si>
    <t>TASK TIMELINE</t>
  </si>
  <si>
    <t>PENDING ITEMS</t>
  </si>
  <si>
    <t>Enter DASHBOARD DATA in the tables beginning at row 8.  Dashboard graphics will automatically populate.  User to complete non-shaded cells only.</t>
  </si>
  <si>
    <t>Planning</t>
  </si>
  <si>
    <t>Wireframes</t>
  </si>
  <si>
    <t>Image Sourcing</t>
  </si>
  <si>
    <t>Graphics</t>
  </si>
  <si>
    <t>Design</t>
  </si>
  <si>
    <t>Search Incorporation</t>
  </si>
  <si>
    <t>Standards</t>
  </si>
  <si>
    <t>Legal</t>
  </si>
  <si>
    <t>Optimization</t>
  </si>
  <si>
    <t>Platform Adaptation</t>
  </si>
  <si>
    <t>IT PROJECT DASHBOARD TEMPLATE</t>
  </si>
  <si>
    <t>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</si>
</sst>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;@"/>
    <numFmt numFmtId="165" formatCode="mm/dd"/>
    <numFmt numFmtId="166" formatCode="mm/dd/yy;@"/>
    <numFmt numFmtId="167" formatCode="mm/dd/yyyy"/>
  </numFmts>
  <fonts count="1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9"/>
      <color theme="0"/>
      <name val="Century Gothic"/>
      <family val="1"/>
    </font>
    <font>
      <sz val="12"/>
      <color theme="1"/>
      <name val="Calibri"/>
      <family val="2"/>
      <scheme val="minor"/>
    </font>
    <font>
      <b/>
      <sz val="10"/>
      <color theme="1"/>
      <name val="Century Gothic"/>
      <family val="1"/>
    </font>
    <font>
      <sz val="11"/>
      <color theme="1"/>
      <name val="Century Gothic"/>
      <family val="1"/>
    </font>
    <font>
      <b/>
      <sz val="13"/>
      <color theme="1"/>
      <name val="Century Gothic"/>
      <family val="1"/>
    </font>
    <font>
      <sz val="16"/>
      <color theme="1"/>
      <name val="Century Gothic"/>
      <family val="1"/>
    </font>
    <font>
      <sz val="22"/>
      <color theme="1"/>
      <name val="Century Gothic"/>
      <family val="1"/>
    </font>
    <font>
      <b/>
      <sz val="18"/>
      <color theme="1"/>
      <name val="Century Gothic"/>
      <family val="1"/>
    </font>
    <font>
      <b/>
      <sz val="22"/>
      <color theme="1" tint="0.34998626667073579"/>
      <name val="Century Gothic"/>
      <family val="1"/>
    </font>
    <font>
      <b/>
      <sz val="13"/>
      <color rgb="FF000000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9" fontId="9" fillId="0" borderId="0" applyFont="0" applyFill="0" applyBorder="0" applyAlignment="0" applyProtection="0"/>
  </cellStyleXfs>
  <cellXfs count="67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 readingOrder="1"/>
    </xf>
    <xf numFmtId="0" fontId="5" fillId="11" borderId="1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indent="1"/>
    </xf>
    <xf numFmtId="0" fontId="4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10" fontId="11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6" fontId="12" fillId="2" borderId="3" xfId="0" applyNumberFormat="1" applyFont="1" applyFill="1" applyBorder="1" applyAlignment="1">
      <alignment horizontal="center" vertical="center" wrapText="1"/>
    </xf>
    <xf numFmtId="9" fontId="12" fillId="2" borderId="3" xfId="6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0" fontId="13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4" fillId="6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165" fontId="4" fillId="5" borderId="1" xfId="0" applyNumberFormat="1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right" vertical="center" indent="1"/>
    </xf>
    <xf numFmtId="3" fontId="4" fillId="0" borderId="1" xfId="0" applyNumberFormat="1" applyFont="1" applyBorder="1" applyAlignment="1">
      <alignment horizontal="left" vertical="center" indent="1"/>
    </xf>
    <xf numFmtId="3" fontId="4" fillId="0" borderId="3" xfId="0" applyNumberFormat="1" applyFont="1" applyBorder="1" applyAlignment="1">
      <alignment horizontal="left" vertical="center" indent="1"/>
    </xf>
    <xf numFmtId="0" fontId="4" fillId="12" borderId="1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1" fontId="4" fillId="5" borderId="1" xfId="0" applyNumberFormat="1" applyFont="1" applyFill="1" applyBorder="1" applyAlignment="1">
      <alignment horizontal="center" vertical="center"/>
    </xf>
    <xf numFmtId="9" fontId="4" fillId="5" borderId="1" xfId="6" applyFont="1" applyFill="1" applyBorder="1" applyAlignment="1">
      <alignment horizontal="center" vertical="center"/>
    </xf>
    <xf numFmtId="1" fontId="4" fillId="5" borderId="3" xfId="0" applyNumberFormat="1" applyFont="1" applyFill="1" applyBorder="1" applyAlignment="1">
      <alignment horizontal="center" vertical="center"/>
    </xf>
    <xf numFmtId="9" fontId="4" fillId="5" borderId="3" xfId="6" applyFont="1" applyFill="1" applyBorder="1" applyAlignment="1">
      <alignment horizontal="center" vertical="center"/>
    </xf>
    <xf numFmtId="1" fontId="10" fillId="13" borderId="7" xfId="0" applyNumberFormat="1" applyFont="1" applyFill="1" applyBorder="1" applyAlignment="1">
      <alignment horizontal="center" vertical="center"/>
    </xf>
    <xf numFmtId="9" fontId="10" fillId="13" borderId="7" xfId="6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indent="1"/>
    </xf>
    <xf numFmtId="0" fontId="4" fillId="13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166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9" fontId="12" fillId="2" borderId="0" xfId="6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vertical="center"/>
    </xf>
    <xf numFmtId="0" fontId="4" fillId="8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wrapText="1" indent="1"/>
    </xf>
    <xf numFmtId="0" fontId="16" fillId="2" borderId="0" xfId="0" applyFont="1" applyFill="1" applyAlignment="1">
      <alignment vertical="center"/>
    </xf>
    <xf numFmtId="0" fontId="4" fillId="14" borderId="3" xfId="0" applyFont="1" applyFill="1" applyBorder="1" applyAlignment="1">
      <alignment horizontal="left" vertical="center" indent="1"/>
    </xf>
    <xf numFmtId="0" fontId="5" fillId="11" borderId="3" xfId="0" applyFont="1" applyFill="1" applyBorder="1" applyAlignment="1">
      <alignment horizontal="left" vertical="center" wrapText="1" indent="1" readingOrder="1"/>
    </xf>
    <xf numFmtId="0" fontId="6" fillId="7" borderId="8" xfId="0" applyFont="1" applyFill="1" applyBorder="1" applyAlignment="1">
      <alignment horizontal="left" vertical="center" wrapText="1" indent="1"/>
    </xf>
    <xf numFmtId="0" fontId="6" fillId="4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left" vertical="center" wrapText="1" indent="1" readingOrder="1"/>
    </xf>
    <xf numFmtId="167" fontId="12" fillId="2" borderId="3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0" fontId="12" fillId="2" borderId="6" xfId="0" applyFont="1" applyFill="1" applyBorder="1" applyAlignment="1">
      <alignment horizontal="left" vertical="center" wrapText="1" indent="1"/>
    </xf>
  </cellXfs>
  <cellStyles count="7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Normal" xfId="0" builtinId="0"/>
    <cellStyle name="Normal 2" xfId="5" xr:uid="{00000000-0005-0000-0000-000005000000}"/>
    <cellStyle name="Percent" xfId="6" builtinId="5"/>
  </cellStyles>
  <dxfs count="42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</dxfs>
  <tableStyles count="0" defaultTableStyle="TableStyleMedium9" defaultPivotStyle="PivotStyleMedium4"/>
  <colors>
    <mruColors>
      <color rgb="FFAAEEE6"/>
      <color rgb="FF00BD32"/>
      <color rgb="FFDAE2AE"/>
      <color rgb="FFFFAFAE"/>
      <color rgb="FF81D6F0"/>
      <color rgb="FFD2D2D2"/>
      <color rgb="FF03C15A"/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'Example - IT Project Dashboard'!$D$10</c:f>
              <c:strCache>
                <c:ptCount val="1"/>
                <c:pt idx="0">
                  <c:v>START 
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'Example - IT Project Dashboard'!$B$11:$B$22</c:f>
              <c:strCache>
                <c:ptCount val="12"/>
                <c:pt idx="0">
                  <c:v>Planning</c:v>
                </c:pt>
                <c:pt idx="1">
                  <c:v>Wireframes</c:v>
                </c:pt>
                <c:pt idx="2">
                  <c:v>Image Sourcing</c:v>
                </c:pt>
                <c:pt idx="3">
                  <c:v>Graphics</c:v>
                </c:pt>
                <c:pt idx="4">
                  <c:v>Design</c:v>
                </c:pt>
                <c:pt idx="5">
                  <c:v>Search Incorporation</c:v>
                </c:pt>
                <c:pt idx="6">
                  <c:v>Standards</c:v>
                </c:pt>
                <c:pt idx="7">
                  <c:v>Legal</c:v>
                </c:pt>
                <c:pt idx="8">
                  <c:v>Testing</c:v>
                </c:pt>
                <c:pt idx="9">
                  <c:v>Optimization</c:v>
                </c:pt>
                <c:pt idx="10">
                  <c:v>Platform Adaptation</c:v>
                </c:pt>
                <c:pt idx="11">
                  <c:v>Launch</c:v>
                </c:pt>
              </c:strCache>
            </c:strRef>
          </c:cat>
          <c:val>
            <c:numRef>
              <c:f>'Example - IT Project Dashboard'!$D$11:$D$22</c:f>
              <c:numCache>
                <c:formatCode>mm/dd</c:formatCode>
                <c:ptCount val="12"/>
                <c:pt idx="0">
                  <c:v>46632</c:v>
                </c:pt>
                <c:pt idx="1">
                  <c:v>46633</c:v>
                </c:pt>
                <c:pt idx="2">
                  <c:v>46637</c:v>
                </c:pt>
                <c:pt idx="3">
                  <c:v>46639</c:v>
                </c:pt>
                <c:pt idx="4">
                  <c:v>46641</c:v>
                </c:pt>
                <c:pt idx="5">
                  <c:v>46646</c:v>
                </c:pt>
                <c:pt idx="6">
                  <c:v>46647</c:v>
                </c:pt>
                <c:pt idx="7">
                  <c:v>46654</c:v>
                </c:pt>
                <c:pt idx="8">
                  <c:v>46662</c:v>
                </c:pt>
                <c:pt idx="9">
                  <c:v>46665</c:v>
                </c:pt>
                <c:pt idx="10">
                  <c:v>46666</c:v>
                </c:pt>
                <c:pt idx="11">
                  <c:v>46670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'Example - IT Project Dashboard'!$F$10</c:f>
              <c:strCache>
                <c:ptCount val="1"/>
                <c:pt idx="0">
                  <c:v>DURATION 
in days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5C3D-A44D-94B3-9A6869E3CD9F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C3D-A44D-94B3-9A6869E3CD9F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C3D-A44D-94B3-9A6869E3CD9F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C3D-A44D-94B3-9A6869E3CD9F}"/>
              </c:ext>
            </c:extLst>
          </c:dPt>
          <c:dPt>
            <c:idx val="8"/>
            <c:invertIfNegative val="0"/>
            <c:bubble3D val="0"/>
            <c:spPr>
              <a:solidFill>
                <a:srgbClr val="92D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C3D-A44D-94B3-9A6869E3CD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C3D-A44D-94B3-9A6869E3CD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C3D-A44D-94B3-9A6869E3CD9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C3D-A44D-94B3-9A6869E3CD9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5C3D-A44D-94B3-9A6869E3CD9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C3D-A44D-94B3-9A6869E3CD9F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C3D-A44D-94B3-9A6869E3CD9F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5C3D-A44D-94B3-9A6869E3CD9F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956-514D-99D3-3E9537F022EF}"/>
              </c:ext>
            </c:extLst>
          </c:dPt>
          <c:dPt>
            <c:idx val="17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956-514D-99D3-3E9537F022EF}"/>
              </c:ext>
            </c:extLst>
          </c:dPt>
          <c:dPt>
            <c:idx val="18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956-514D-99D3-3E9537F022EF}"/>
              </c:ext>
            </c:extLst>
          </c:dPt>
          <c:cat>
            <c:strRef>
              <c:f>'Example - IT Project Dashboard'!$B$11:$B$22</c:f>
              <c:strCache>
                <c:ptCount val="12"/>
                <c:pt idx="0">
                  <c:v>Planning</c:v>
                </c:pt>
                <c:pt idx="1">
                  <c:v>Wireframes</c:v>
                </c:pt>
                <c:pt idx="2">
                  <c:v>Image Sourcing</c:v>
                </c:pt>
                <c:pt idx="3">
                  <c:v>Graphics</c:v>
                </c:pt>
                <c:pt idx="4">
                  <c:v>Design</c:v>
                </c:pt>
                <c:pt idx="5">
                  <c:v>Search Incorporation</c:v>
                </c:pt>
                <c:pt idx="6">
                  <c:v>Standards</c:v>
                </c:pt>
                <c:pt idx="7">
                  <c:v>Legal</c:v>
                </c:pt>
                <c:pt idx="8">
                  <c:v>Testing</c:v>
                </c:pt>
                <c:pt idx="9">
                  <c:v>Optimization</c:v>
                </c:pt>
                <c:pt idx="10">
                  <c:v>Platform Adaptation</c:v>
                </c:pt>
                <c:pt idx="11">
                  <c:v>Launch</c:v>
                </c:pt>
              </c:strCache>
            </c:strRef>
          </c:cat>
          <c:val>
            <c:numRef>
              <c:f>'Example - IT Project Dashboard'!$F$11:$F$22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9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70218496"/>
        <c:axId val="70220032"/>
      </c:barChart>
      <c:catAx>
        <c:axId val="70218496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low"/>
        <c:txPr>
          <a:bodyPr anchor="ctr" anchorCtr="1"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70220032"/>
        <c:crosses val="max"/>
        <c:auto val="1"/>
        <c:lblAlgn val="ctr"/>
        <c:lblOffset val="100"/>
        <c:noMultiLvlLbl val="0"/>
      </c:catAx>
      <c:valAx>
        <c:axId val="70220032"/>
        <c:scaling>
          <c:orientation val="minMax"/>
          <c:min val="4663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70218496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anchor="t" anchorCtr="0"/>
          <a:lstStyle/>
          <a:p>
            <a:pPr>
              <a:defRPr>
                <a:latin typeface="Century Gothic" panose="020B0502020202020204" pitchFamily="34" charset="0"/>
              </a:defRPr>
            </a:pPr>
            <a:r>
              <a:rPr lang="en-US">
                <a:latin typeface="Century Gothic" panose="020B0502020202020204" pitchFamily="34" charset="0"/>
              </a:rPr>
              <a:t>TASK STATUS </a:t>
            </a:r>
            <a:r>
              <a:rPr lang="en-US" baseline="0">
                <a:latin typeface="Century Gothic" panose="020B0502020202020204" pitchFamily="34" charset="0"/>
              </a:rPr>
              <a:t>%</a:t>
            </a:r>
            <a:endParaRPr lang="en-US">
              <a:latin typeface="Century Gothic" panose="020B0502020202020204" pitchFamily="34" charset="0"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81D6F0"/>
              </a:solidFill>
            </c:spPr>
            <c:extLst>
              <c:ext xmlns:c16="http://schemas.microsoft.com/office/drawing/2014/chart" uri="{C3380CC4-5D6E-409C-BE32-E72D297353CC}">
                <c16:uniqueId val="{00000017-7C70-0047-867B-298EBAFAC2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18-7C70-0047-867B-298EBAFAC2FD}"/>
              </c:ext>
            </c:extLst>
          </c:dPt>
          <c:dPt>
            <c:idx val="2"/>
            <c:bubble3D val="0"/>
            <c:spPr>
              <a:solidFill>
                <a:srgbClr val="00BD32"/>
              </a:solidFill>
            </c:spPr>
            <c:extLst>
              <c:ext xmlns:c16="http://schemas.microsoft.com/office/drawing/2014/chart" uri="{C3380CC4-5D6E-409C-BE32-E72D297353CC}">
                <c16:uniqueId val="{00000019-7C70-0047-867B-298EBAFAC2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A-7C70-0047-867B-298EBAFAC2FD}"/>
              </c:ext>
            </c:extLst>
          </c:dPt>
          <c:dPt>
            <c:idx val="4"/>
            <c:bubble3D val="0"/>
            <c:spPr>
              <a:solidFill>
                <a:srgbClr val="D2D2D2"/>
              </a:solidFill>
            </c:spPr>
            <c:extLst>
              <c:ext xmlns:c16="http://schemas.microsoft.com/office/drawing/2014/chart" uri="{C3380CC4-5D6E-409C-BE32-E72D297353CC}">
                <c16:uniqueId val="{0000001B-7C70-0047-867B-298EBAFAC2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Century Gothic" panose="020B05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'Example - IT Project Dashboard'!$B$26:$B$30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</c:v>
                </c:pt>
                <c:pt idx="3">
                  <c:v>Overdue</c:v>
                </c:pt>
                <c:pt idx="4">
                  <c:v>On Hold</c:v>
                </c:pt>
              </c:strCache>
            </c:strRef>
          </c:cat>
          <c:val>
            <c:numRef>
              <c:f>'Example - IT Project Dashboard'!$C$26:$C$30</c:f>
              <c:numCache>
                <c:formatCode>0</c:formatCode>
                <c:ptCount val="5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C70-0047-867B-298EBAFAC2FD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81D6F0"/>
              </a:solidFill>
            </c:spPr>
            <c:extLst>
              <c:ext xmlns:c16="http://schemas.microsoft.com/office/drawing/2014/chart" uri="{C3380CC4-5D6E-409C-BE32-E72D297353CC}">
                <c16:uniqueId val="{0000000C-7C70-0047-867B-298EBAFAC2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E-7C70-0047-867B-298EBAFAC2FD}"/>
              </c:ext>
            </c:extLst>
          </c:dPt>
          <c:dPt>
            <c:idx val="2"/>
            <c:bubble3D val="0"/>
            <c:spPr>
              <a:solidFill>
                <a:srgbClr val="00BD32"/>
              </a:solidFill>
            </c:spPr>
            <c:extLst>
              <c:ext xmlns:c16="http://schemas.microsoft.com/office/drawing/2014/chart" uri="{C3380CC4-5D6E-409C-BE32-E72D297353CC}">
                <c16:uniqueId val="{00000010-7C70-0047-867B-298EBAFAC2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2-7C70-0047-867B-298EBAFAC2FD}"/>
              </c:ext>
            </c:extLst>
          </c:dPt>
          <c:dPt>
            <c:idx val="4"/>
            <c:bubble3D val="0"/>
            <c:spPr>
              <a:solidFill>
                <a:srgbClr val="D2D2D2"/>
              </a:solidFill>
            </c:spPr>
            <c:extLst>
              <c:ext xmlns:c16="http://schemas.microsoft.com/office/drawing/2014/chart" uri="{C3380CC4-5D6E-409C-BE32-E72D297353CC}">
                <c16:uniqueId val="{00000014-7C70-0047-867B-298EBAFAC2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Century Gothic" panose="020B05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'Example - IT Project Dashboard'!$B$26:$B$30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</c:v>
                </c:pt>
                <c:pt idx="3">
                  <c:v>Overdue</c:v>
                </c:pt>
                <c:pt idx="4">
                  <c:v>On Hold</c:v>
                </c:pt>
              </c:strCache>
            </c:strRef>
          </c:cat>
          <c:val>
            <c:numRef>
              <c:f>'Example - IT Project Dashboard'!$C$26:$C$30</c:f>
              <c:numCache>
                <c:formatCode>0</c:formatCode>
                <c:ptCount val="5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C70-0047-867B-298EBAFAC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>
            <a:defRPr sz="1400">
              <a:latin typeface="Century Gothic" panose="020B0502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>
                <a:latin typeface="Century Gothic" panose="020B0502020202020204" pitchFamily="34" charset="0"/>
              </a:defRPr>
            </a:pPr>
            <a:r>
              <a:rPr lang="en-US">
                <a:latin typeface="Century Gothic" panose="020B0502020202020204" pitchFamily="34" charset="0"/>
              </a:rPr>
              <a:t>BUDGET</a:t>
            </a:r>
          </a:p>
          <a:p>
            <a:pPr>
              <a:defRPr>
                <a:latin typeface="Century Gothic" panose="020B0502020202020204" pitchFamily="34" charset="0"/>
              </a:defRPr>
            </a:pPr>
            <a:endParaRPr lang="en-US">
              <a:latin typeface="Century Gothic" panose="020B0502020202020204" pitchFamily="34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65911273285962"/>
          <c:y val="0.29364341957255341"/>
          <c:w val="0.77391415402343"/>
          <c:h val="0.5373824521934758"/>
        </c:manualLayout>
      </c:layout>
      <c:barChart>
        <c:barDir val="bar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00BD32"/>
                  </a:gs>
                  <a:gs pos="100000">
                    <a:srgbClr val="00BD32">
                      <a:alpha val="50000"/>
                    </a:srgbClr>
                  </a:gs>
                </a:gsLst>
                <a:lin ang="0" scaled="0"/>
              </a:gradFill>
            </c:spPr>
            <c:extLst>
              <c:ext xmlns:c16="http://schemas.microsoft.com/office/drawing/2014/chart" uri="{C3380CC4-5D6E-409C-BE32-E72D297353CC}">
                <c16:uniqueId val="{00000001-1F9C-1242-A00A-B5FD633B82D2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92D050"/>
                  </a:gs>
                  <a:gs pos="100000">
                    <a:srgbClr val="92D050">
                      <a:alpha val="20000"/>
                    </a:srgbClr>
                  </a:gs>
                </a:gsLst>
                <a:lin ang="0" scaled="0"/>
              </a:gradFill>
            </c:spPr>
            <c:extLst>
              <c:ext xmlns:c16="http://schemas.microsoft.com/office/drawing/2014/chart" uri="{C3380CC4-5D6E-409C-BE32-E72D297353CC}">
                <c16:uniqueId val="{00000003-1F9C-1242-A00A-B5FD633B82D2}"/>
              </c:ext>
            </c:extLst>
          </c:dPt>
          <c:cat>
            <c:strRef>
              <c:f>'Example - IT Project Dashboard'!$F$25:$F$26</c:f>
              <c:strCache>
                <c:ptCount val="2"/>
                <c:pt idx="0">
                  <c:v>PLANNED</c:v>
                </c:pt>
                <c:pt idx="1">
                  <c:v>ACTUAL</c:v>
                </c:pt>
              </c:strCache>
            </c:strRef>
          </c:cat>
          <c:val>
            <c:numRef>
              <c:f>'Example - IT Project Dashboard'!$G$25:$G$26</c:f>
              <c:numCache>
                <c:formatCode>#,##0</c:formatCode>
                <c:ptCount val="2"/>
                <c:pt idx="0">
                  <c:v>80000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9C-1242-A00A-B5FD633B8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overlap val="100"/>
        <c:axId val="74175232"/>
        <c:axId val="74176768"/>
      </c:barChart>
      <c:catAx>
        <c:axId val="7417523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74176768"/>
        <c:crossesAt val="0"/>
        <c:auto val="1"/>
        <c:lblAlgn val="ctr"/>
        <c:lblOffset val="0"/>
        <c:noMultiLvlLbl val="0"/>
      </c:catAx>
      <c:valAx>
        <c:axId val="74176768"/>
        <c:scaling>
          <c:orientation val="minMax"/>
          <c:max val="90000"/>
          <c:min val="2000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Century Gothic" panose="020B0502020202020204" pitchFamily="34" charset="0"/>
              </a:defRPr>
            </a:pPr>
            <a:endParaRPr lang="en-US"/>
          </a:p>
        </c:txPr>
        <c:crossAx val="74175232"/>
        <c:crosses val="autoZero"/>
        <c:crossBetween val="between"/>
        <c:majorUnit val="10000"/>
        <c:minorUnit val="5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>
                <a:latin typeface="Century Gothic" panose="020B0502020202020204" pitchFamily="34" charset="0"/>
              </a:defRPr>
            </a:pPr>
            <a:r>
              <a:rPr lang="en-US">
                <a:latin typeface="Century Gothic" panose="020B0502020202020204" pitchFamily="34" charset="0"/>
              </a:rPr>
              <a:t>PENDING ITEMS</a:t>
            </a:r>
            <a:endParaRPr lang="en-US" baseline="0">
              <a:latin typeface="Century Gothic" panose="020B0502020202020204" pitchFamily="34" charset="0"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66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1-8DB5-A04E-A6EE-1CDBA827B6F4}"/>
              </c:ext>
            </c:extLst>
          </c:dPt>
          <c:dPt>
            <c:idx val="1"/>
            <c:invertIfNegative val="0"/>
            <c:bubble3D val="0"/>
            <c:spPr>
              <a:solidFill>
                <a:srgbClr val="00BD32"/>
              </a:solidFill>
            </c:spPr>
            <c:extLst>
              <c:ext xmlns:c16="http://schemas.microsoft.com/office/drawing/2014/chart" uri="{C3380CC4-5D6E-409C-BE32-E72D297353CC}">
                <c16:uniqueId val="{00000003-8DB5-A04E-A6EE-1CDBA827B6F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8DB5-A04E-A6EE-1CDBA827B6F4}"/>
              </c:ext>
            </c:extLst>
          </c:dPt>
          <c:cat>
            <c:strRef>
              <c:f>'Example - IT Project Dashboard'!$F$34:$F$36</c:f>
              <c:strCache>
                <c:ptCount val="3"/>
                <c:pt idx="0">
                  <c:v>Decisions</c:v>
                </c:pt>
                <c:pt idx="1">
                  <c:v>Actions</c:v>
                </c:pt>
                <c:pt idx="2">
                  <c:v>Change Requests </c:v>
                </c:pt>
              </c:strCache>
            </c:strRef>
          </c:cat>
          <c:val>
            <c:numRef>
              <c:f>'Example - IT Project Dashboard'!$G$34:$G$36</c:f>
              <c:numCache>
                <c:formatCode>#,##0</c:formatCode>
                <c:ptCount val="3"/>
                <c:pt idx="0">
                  <c:v>5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B5-A04E-A6EE-1CDBA827B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74343168"/>
        <c:axId val="74344704"/>
      </c:barChart>
      <c:catAx>
        <c:axId val="7434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Century Gothic" panose="020B0502020202020204" pitchFamily="34" charset="0"/>
              </a:defRPr>
            </a:pPr>
            <a:endParaRPr lang="en-US"/>
          </a:p>
        </c:txPr>
        <c:crossAx val="74344704"/>
        <c:crosses val="autoZero"/>
        <c:auto val="1"/>
        <c:lblAlgn val="ctr"/>
        <c:lblOffset val="100"/>
        <c:noMultiLvlLbl val="0"/>
      </c:catAx>
      <c:valAx>
        <c:axId val="7434470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Century Gothic" panose="020B0502020202020204" pitchFamily="34" charset="0"/>
              </a:defRPr>
            </a:pPr>
            <a:endParaRPr lang="en-US"/>
          </a:p>
        </c:txPr>
        <c:crossAx val="7434316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anchor="t" anchorCtr="0"/>
          <a:lstStyle/>
          <a:p>
            <a:pPr>
              <a:defRPr>
                <a:latin typeface="Century Gothic" panose="020B0502020202020204" pitchFamily="34" charset="0"/>
              </a:defRPr>
            </a:pPr>
            <a:r>
              <a:rPr lang="en-US">
                <a:latin typeface="Century Gothic" panose="020B0502020202020204" pitchFamily="34" charset="0"/>
              </a:rPr>
              <a:t>TASK PRIORITY </a:t>
            </a:r>
            <a:r>
              <a:rPr lang="en-US" baseline="0">
                <a:latin typeface="Century Gothic" panose="020B0502020202020204" pitchFamily="34" charset="0"/>
              </a:rPr>
              <a:t>%</a:t>
            </a:r>
            <a:endParaRPr lang="en-US">
              <a:latin typeface="Century Gothic" panose="020B0502020202020204" pitchFamily="34" charset="0"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6058-7141-9BF3-9B56FCBC90D1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058-7141-9BF3-9B56FCBC90D1}"/>
              </c:ext>
            </c:extLst>
          </c:dPt>
          <c:dPt>
            <c:idx val="2"/>
            <c:bubble3D val="0"/>
            <c:spPr>
              <a:solidFill>
                <a:srgbClr val="AAEEE6"/>
              </a:solidFill>
            </c:spPr>
            <c:extLst>
              <c:ext xmlns:c16="http://schemas.microsoft.com/office/drawing/2014/chart" uri="{C3380CC4-5D6E-409C-BE32-E72D297353CC}">
                <c16:uniqueId val="{00000005-6058-7141-9BF3-9B56FCBC90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6058-7141-9BF3-9B56FCBC90D1}"/>
              </c:ext>
            </c:extLst>
          </c:dPt>
          <c:dPt>
            <c:idx val="4"/>
            <c:bubble3D val="0"/>
            <c:spPr>
              <a:solidFill>
                <a:srgbClr val="D2D2D2"/>
              </a:solidFill>
            </c:spPr>
            <c:extLst>
              <c:ext xmlns:c16="http://schemas.microsoft.com/office/drawing/2014/chart" uri="{C3380CC4-5D6E-409C-BE32-E72D297353CC}">
                <c16:uniqueId val="{00000009-6058-7141-9BF3-9B56FCBC90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Century Gothic" panose="020B05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'Example - IT Project Dashboard'!$B$35:$B$37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'Example - IT Project Dashboard'!$C$35:$C$37</c:f>
              <c:numCache>
                <c:formatCode>0</c:formatCode>
                <c:ptCount val="3"/>
                <c:pt idx="0">
                  <c:v>7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58-7141-9BF3-9B56FCBC90D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81D6F0"/>
              </a:solidFill>
            </c:spPr>
            <c:extLst>
              <c:ext xmlns:c16="http://schemas.microsoft.com/office/drawing/2014/chart" uri="{C3380CC4-5D6E-409C-BE32-E72D297353CC}">
                <c16:uniqueId val="{0000000C-6058-7141-9BF3-9B56FCBC90D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E-6058-7141-9BF3-9B56FCBC90D1}"/>
              </c:ext>
            </c:extLst>
          </c:dPt>
          <c:dPt>
            <c:idx val="2"/>
            <c:bubble3D val="0"/>
            <c:spPr>
              <a:solidFill>
                <a:srgbClr val="00BD32"/>
              </a:solidFill>
            </c:spPr>
            <c:extLst>
              <c:ext xmlns:c16="http://schemas.microsoft.com/office/drawing/2014/chart" uri="{C3380CC4-5D6E-409C-BE32-E72D297353CC}">
                <c16:uniqueId val="{00000010-6058-7141-9BF3-9B56FCBC90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2-6058-7141-9BF3-9B56FCBC90D1}"/>
              </c:ext>
            </c:extLst>
          </c:dPt>
          <c:dPt>
            <c:idx val="4"/>
            <c:bubble3D val="0"/>
            <c:spPr>
              <a:solidFill>
                <a:srgbClr val="D2D2D2"/>
              </a:solidFill>
            </c:spPr>
            <c:extLst>
              <c:ext xmlns:c16="http://schemas.microsoft.com/office/drawing/2014/chart" uri="{C3380CC4-5D6E-409C-BE32-E72D297353CC}">
                <c16:uniqueId val="{00000014-6058-7141-9BF3-9B56FCBC90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Century Gothic" panose="020B05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'Example - IT Project Dashboard'!$B$35:$B$37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'Example - IT Project Dashboard'!$C$35:$C$37</c:f>
              <c:numCache>
                <c:formatCode>0</c:formatCode>
                <c:ptCount val="3"/>
                <c:pt idx="0">
                  <c:v>7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058-7141-9BF3-9B56FCBC9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>
            <a:defRPr sz="1400">
              <a:latin typeface="Century Gothic" panose="020B0502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'BLANK - IT Project Dashboard'!$D$10</c:f>
              <c:strCache>
                <c:ptCount val="1"/>
                <c:pt idx="0">
                  <c:v>START 
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'BLANK - IT Project Dashboard'!$B$11:$B$22</c:f>
              <c:strCache>
                <c:ptCount val="12"/>
                <c:pt idx="0">
                  <c:v>Planning</c:v>
                </c:pt>
                <c:pt idx="1">
                  <c:v>Wireframes</c:v>
                </c:pt>
                <c:pt idx="2">
                  <c:v>Image Sourcing</c:v>
                </c:pt>
                <c:pt idx="3">
                  <c:v>Graphics</c:v>
                </c:pt>
                <c:pt idx="4">
                  <c:v>Design</c:v>
                </c:pt>
                <c:pt idx="5">
                  <c:v>Search Incorporation</c:v>
                </c:pt>
                <c:pt idx="6">
                  <c:v>Standards</c:v>
                </c:pt>
                <c:pt idx="7">
                  <c:v>Legal</c:v>
                </c:pt>
                <c:pt idx="8">
                  <c:v>Testing</c:v>
                </c:pt>
                <c:pt idx="9">
                  <c:v>Optimization</c:v>
                </c:pt>
                <c:pt idx="10">
                  <c:v>Platform Adaptation</c:v>
                </c:pt>
                <c:pt idx="11">
                  <c:v>Launch</c:v>
                </c:pt>
              </c:strCache>
            </c:strRef>
          </c:cat>
          <c:val>
            <c:numRef>
              <c:f>'BLANK - IT Project Dashboard'!$D$11:$D$22</c:f>
              <c:numCache>
                <c:formatCode>mm/dd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B85-6347-8FE4-0009CE97FF76}"/>
            </c:ext>
          </c:extLst>
        </c:ser>
        <c:ser>
          <c:idx val="1"/>
          <c:order val="1"/>
          <c:tx>
            <c:strRef>
              <c:f>'BLANK - IT Project Dashboard'!$F$10</c:f>
              <c:strCache>
                <c:ptCount val="1"/>
                <c:pt idx="0">
                  <c:v>DURATION 
in days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B85-6347-8FE4-0009CE97FF76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85-6347-8FE4-0009CE97FF7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B85-6347-8FE4-0009CE97FF76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B85-6347-8FE4-0009CE97FF7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B85-6347-8FE4-0009CE97FF76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85-6347-8FE4-0009CE97FF76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B85-6347-8FE4-0009CE97FF76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B85-6347-8FE4-0009CE97FF76}"/>
              </c:ext>
            </c:extLst>
          </c:dPt>
          <c:dPt>
            <c:idx val="8"/>
            <c:invertIfNegative val="0"/>
            <c:bubble3D val="0"/>
            <c:spPr>
              <a:solidFill>
                <a:srgbClr val="92D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B85-6347-8FE4-0009CE97FF7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B85-6347-8FE4-0009CE97FF7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B85-6347-8FE4-0009CE97FF7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B85-6347-8FE4-0009CE97FF7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B85-6347-8FE4-0009CE97FF7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60000"/>
                  <a:lumOff val="4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B85-6347-8FE4-0009CE97FF76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B85-6347-8FE4-0009CE97FF76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B85-6347-8FE4-0009CE97FF76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B85-6347-8FE4-0009CE97FF76}"/>
              </c:ext>
            </c:extLst>
          </c:dPt>
          <c:dPt>
            <c:idx val="17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B85-6347-8FE4-0009CE97FF76}"/>
              </c:ext>
            </c:extLst>
          </c:dPt>
          <c:dPt>
            <c:idx val="18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B85-6347-8FE4-0009CE97FF76}"/>
              </c:ext>
            </c:extLst>
          </c:dPt>
          <c:cat>
            <c:strRef>
              <c:f>'BLANK - IT Project Dashboard'!$B$11:$B$22</c:f>
              <c:strCache>
                <c:ptCount val="12"/>
                <c:pt idx="0">
                  <c:v>Planning</c:v>
                </c:pt>
                <c:pt idx="1">
                  <c:v>Wireframes</c:v>
                </c:pt>
                <c:pt idx="2">
                  <c:v>Image Sourcing</c:v>
                </c:pt>
                <c:pt idx="3">
                  <c:v>Graphics</c:v>
                </c:pt>
                <c:pt idx="4">
                  <c:v>Design</c:v>
                </c:pt>
                <c:pt idx="5">
                  <c:v>Search Incorporation</c:v>
                </c:pt>
                <c:pt idx="6">
                  <c:v>Standards</c:v>
                </c:pt>
                <c:pt idx="7">
                  <c:v>Legal</c:v>
                </c:pt>
                <c:pt idx="8">
                  <c:v>Testing</c:v>
                </c:pt>
                <c:pt idx="9">
                  <c:v>Optimization</c:v>
                </c:pt>
                <c:pt idx="10">
                  <c:v>Platform Adaptation</c:v>
                </c:pt>
                <c:pt idx="11">
                  <c:v>Launch</c:v>
                </c:pt>
              </c:strCache>
            </c:strRef>
          </c:cat>
          <c:val>
            <c:numRef>
              <c:f>'BLANK - IT Project Dashboard'!$F$11:$F$22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B85-6347-8FE4-0009CE97F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70218496"/>
        <c:axId val="70220032"/>
      </c:barChart>
      <c:catAx>
        <c:axId val="70218496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low"/>
        <c:txPr>
          <a:bodyPr anchor="ctr" anchorCtr="1"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70220032"/>
        <c:crosses val="max"/>
        <c:auto val="1"/>
        <c:lblAlgn val="ctr"/>
        <c:lblOffset val="100"/>
        <c:noMultiLvlLbl val="0"/>
      </c:catAx>
      <c:valAx>
        <c:axId val="70220032"/>
        <c:scaling>
          <c:orientation val="minMax"/>
          <c:min val="4529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70218496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anchor="t" anchorCtr="0"/>
          <a:lstStyle/>
          <a:p>
            <a:pPr>
              <a:defRPr>
                <a:latin typeface="Century Gothic" panose="020B0502020202020204" pitchFamily="34" charset="0"/>
              </a:defRPr>
            </a:pPr>
            <a:r>
              <a:rPr lang="en-US">
                <a:latin typeface="Century Gothic" panose="020B0502020202020204" pitchFamily="34" charset="0"/>
              </a:rPr>
              <a:t>TASK STATUS </a:t>
            </a:r>
            <a:r>
              <a:rPr lang="en-US" baseline="0">
                <a:latin typeface="Century Gothic" panose="020B0502020202020204" pitchFamily="34" charset="0"/>
              </a:rPr>
              <a:t>%</a:t>
            </a:r>
            <a:endParaRPr lang="en-US">
              <a:latin typeface="Century Gothic" panose="020B0502020202020204" pitchFamily="34" charset="0"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81D6F0"/>
              </a:solidFill>
            </c:spPr>
            <c:extLst>
              <c:ext xmlns:c16="http://schemas.microsoft.com/office/drawing/2014/chart" uri="{C3380CC4-5D6E-409C-BE32-E72D297353CC}">
                <c16:uniqueId val="{00000001-88B6-2B4F-8779-14792D985F8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88B6-2B4F-8779-14792D985F83}"/>
              </c:ext>
            </c:extLst>
          </c:dPt>
          <c:dPt>
            <c:idx val="2"/>
            <c:bubble3D val="0"/>
            <c:spPr>
              <a:solidFill>
                <a:srgbClr val="00BD32"/>
              </a:solidFill>
            </c:spPr>
            <c:extLst>
              <c:ext xmlns:c16="http://schemas.microsoft.com/office/drawing/2014/chart" uri="{C3380CC4-5D6E-409C-BE32-E72D297353CC}">
                <c16:uniqueId val="{00000005-88B6-2B4F-8779-14792D985F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88B6-2B4F-8779-14792D985F83}"/>
              </c:ext>
            </c:extLst>
          </c:dPt>
          <c:dPt>
            <c:idx val="4"/>
            <c:bubble3D val="0"/>
            <c:spPr>
              <a:solidFill>
                <a:srgbClr val="D2D2D2"/>
              </a:solidFill>
            </c:spPr>
            <c:extLst>
              <c:ext xmlns:c16="http://schemas.microsoft.com/office/drawing/2014/chart" uri="{C3380CC4-5D6E-409C-BE32-E72D297353CC}">
                <c16:uniqueId val="{00000009-88B6-2B4F-8779-14792D985F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Century Gothic" panose="020B05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'BLANK - IT Project Dashboard'!$B$26:$B$30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</c:v>
                </c:pt>
                <c:pt idx="3">
                  <c:v>Overdue</c:v>
                </c:pt>
                <c:pt idx="4">
                  <c:v>On Hold</c:v>
                </c:pt>
              </c:strCache>
            </c:strRef>
          </c:cat>
          <c:val>
            <c:numRef>
              <c:f>'BLANK - IT Project Dashboard'!$C$26:$C$30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B6-2B4F-8779-14792D985F83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81D6F0"/>
              </a:solidFill>
            </c:spPr>
            <c:extLst>
              <c:ext xmlns:c16="http://schemas.microsoft.com/office/drawing/2014/chart" uri="{C3380CC4-5D6E-409C-BE32-E72D297353CC}">
                <c16:uniqueId val="{0000000C-88B6-2B4F-8779-14792D985F8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E-88B6-2B4F-8779-14792D985F83}"/>
              </c:ext>
            </c:extLst>
          </c:dPt>
          <c:dPt>
            <c:idx val="2"/>
            <c:bubble3D val="0"/>
            <c:spPr>
              <a:solidFill>
                <a:srgbClr val="00BD32"/>
              </a:solidFill>
            </c:spPr>
            <c:extLst>
              <c:ext xmlns:c16="http://schemas.microsoft.com/office/drawing/2014/chart" uri="{C3380CC4-5D6E-409C-BE32-E72D297353CC}">
                <c16:uniqueId val="{00000010-88B6-2B4F-8779-14792D985F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2-88B6-2B4F-8779-14792D985F83}"/>
              </c:ext>
            </c:extLst>
          </c:dPt>
          <c:dPt>
            <c:idx val="4"/>
            <c:bubble3D val="0"/>
            <c:spPr>
              <a:solidFill>
                <a:srgbClr val="D2D2D2"/>
              </a:solidFill>
            </c:spPr>
            <c:extLst>
              <c:ext xmlns:c16="http://schemas.microsoft.com/office/drawing/2014/chart" uri="{C3380CC4-5D6E-409C-BE32-E72D297353CC}">
                <c16:uniqueId val="{00000014-88B6-2B4F-8779-14792D985F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Century Gothic" panose="020B05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'BLANK - IT Project Dashboard'!$B$26:$B$30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</c:v>
                </c:pt>
                <c:pt idx="3">
                  <c:v>Overdue</c:v>
                </c:pt>
                <c:pt idx="4">
                  <c:v>On Hold</c:v>
                </c:pt>
              </c:strCache>
            </c:strRef>
          </c:cat>
          <c:val>
            <c:numRef>
              <c:f>'BLANK - IT Project Dashboard'!$C$26:$C$30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8B6-2B4F-8779-14792D985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>
            <a:defRPr sz="1400">
              <a:latin typeface="Century Gothic" panose="020B0502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>
                <a:latin typeface="Century Gothic" panose="020B0502020202020204" pitchFamily="34" charset="0"/>
              </a:defRPr>
            </a:pPr>
            <a:r>
              <a:rPr lang="en-US">
                <a:latin typeface="Century Gothic" panose="020B0502020202020204" pitchFamily="34" charset="0"/>
              </a:rPr>
              <a:t>BUDGET</a:t>
            </a:r>
          </a:p>
          <a:p>
            <a:pPr>
              <a:defRPr>
                <a:latin typeface="Century Gothic" panose="020B0502020202020204" pitchFamily="34" charset="0"/>
              </a:defRPr>
            </a:pPr>
            <a:endParaRPr lang="en-US">
              <a:latin typeface="Century Gothic" panose="020B0502020202020204" pitchFamily="34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65911273285962"/>
          <c:y val="0.29364341957255341"/>
          <c:w val="0.77391415402343"/>
          <c:h val="0.5373824521934758"/>
        </c:manualLayout>
      </c:layout>
      <c:barChart>
        <c:barDir val="bar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00BD32"/>
                  </a:gs>
                  <a:gs pos="100000">
                    <a:srgbClr val="00BD32">
                      <a:alpha val="50000"/>
                    </a:srgbClr>
                  </a:gs>
                </a:gsLst>
                <a:lin ang="0" scaled="0"/>
              </a:gradFill>
            </c:spPr>
            <c:extLst>
              <c:ext xmlns:c16="http://schemas.microsoft.com/office/drawing/2014/chart" uri="{C3380CC4-5D6E-409C-BE32-E72D297353CC}">
                <c16:uniqueId val="{00000001-B73F-2B41-AA30-FC0E5681E00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92D050"/>
                  </a:gs>
                  <a:gs pos="100000">
                    <a:srgbClr val="92D050">
                      <a:alpha val="20000"/>
                    </a:srgbClr>
                  </a:gs>
                </a:gsLst>
                <a:lin ang="0" scaled="0"/>
              </a:gradFill>
            </c:spPr>
            <c:extLst>
              <c:ext xmlns:c16="http://schemas.microsoft.com/office/drawing/2014/chart" uri="{C3380CC4-5D6E-409C-BE32-E72D297353CC}">
                <c16:uniqueId val="{00000003-B73F-2B41-AA30-FC0E5681E005}"/>
              </c:ext>
            </c:extLst>
          </c:dPt>
          <c:cat>
            <c:strRef>
              <c:f>'BLANK - IT Project Dashboard'!$F$25:$F$26</c:f>
              <c:strCache>
                <c:ptCount val="2"/>
                <c:pt idx="0">
                  <c:v>PLANNED</c:v>
                </c:pt>
                <c:pt idx="1">
                  <c:v>ACTUAL</c:v>
                </c:pt>
              </c:strCache>
            </c:strRef>
          </c:cat>
          <c:val>
            <c:numRef>
              <c:f>'BLANK - IT Project Dashboard'!$G$25:$G$26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3F-2B41-AA30-FC0E5681E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overlap val="100"/>
        <c:axId val="74175232"/>
        <c:axId val="74176768"/>
      </c:barChart>
      <c:catAx>
        <c:axId val="7417523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74176768"/>
        <c:crossesAt val="0"/>
        <c:auto val="1"/>
        <c:lblAlgn val="ctr"/>
        <c:lblOffset val="0"/>
        <c:noMultiLvlLbl val="0"/>
      </c:catAx>
      <c:valAx>
        <c:axId val="74176768"/>
        <c:scaling>
          <c:orientation val="minMax"/>
          <c:max val="90000"/>
          <c:min val="2000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Century Gothic" panose="020B0502020202020204" pitchFamily="34" charset="0"/>
              </a:defRPr>
            </a:pPr>
            <a:endParaRPr lang="en-US"/>
          </a:p>
        </c:txPr>
        <c:crossAx val="74175232"/>
        <c:crosses val="autoZero"/>
        <c:crossBetween val="between"/>
        <c:majorUnit val="10000"/>
        <c:minorUnit val="5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>
                <a:latin typeface="Century Gothic" panose="020B0502020202020204" pitchFamily="34" charset="0"/>
              </a:defRPr>
            </a:pPr>
            <a:r>
              <a:rPr lang="en-US">
                <a:latin typeface="Century Gothic" panose="020B0502020202020204" pitchFamily="34" charset="0"/>
              </a:rPr>
              <a:t>PENDING ITEMS</a:t>
            </a:r>
            <a:endParaRPr lang="en-US" baseline="0">
              <a:latin typeface="Century Gothic" panose="020B0502020202020204" pitchFamily="34" charset="0"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66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1-6829-C544-906B-2390CAD649E4}"/>
              </c:ext>
            </c:extLst>
          </c:dPt>
          <c:dPt>
            <c:idx val="1"/>
            <c:invertIfNegative val="0"/>
            <c:bubble3D val="0"/>
            <c:spPr>
              <a:solidFill>
                <a:srgbClr val="00BD32"/>
              </a:solidFill>
            </c:spPr>
            <c:extLst>
              <c:ext xmlns:c16="http://schemas.microsoft.com/office/drawing/2014/chart" uri="{C3380CC4-5D6E-409C-BE32-E72D297353CC}">
                <c16:uniqueId val="{00000003-6829-C544-906B-2390CAD649E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6829-C544-906B-2390CAD649E4}"/>
              </c:ext>
            </c:extLst>
          </c:dPt>
          <c:cat>
            <c:strRef>
              <c:f>'BLANK - IT Project Dashboard'!$F$34:$F$36</c:f>
              <c:strCache>
                <c:ptCount val="3"/>
                <c:pt idx="0">
                  <c:v>Decisions</c:v>
                </c:pt>
                <c:pt idx="1">
                  <c:v>Actions</c:v>
                </c:pt>
                <c:pt idx="2">
                  <c:v>Change Requests </c:v>
                </c:pt>
              </c:strCache>
            </c:strRef>
          </c:cat>
          <c:val>
            <c:numRef>
              <c:f>'BLANK - IT Project Dashboard'!$G$34:$G$36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29-C544-906B-2390CAD64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74343168"/>
        <c:axId val="74344704"/>
      </c:barChart>
      <c:catAx>
        <c:axId val="7434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Century Gothic" panose="020B0502020202020204" pitchFamily="34" charset="0"/>
              </a:defRPr>
            </a:pPr>
            <a:endParaRPr lang="en-US"/>
          </a:p>
        </c:txPr>
        <c:crossAx val="74344704"/>
        <c:crosses val="autoZero"/>
        <c:auto val="1"/>
        <c:lblAlgn val="ctr"/>
        <c:lblOffset val="100"/>
        <c:noMultiLvlLbl val="0"/>
      </c:catAx>
      <c:valAx>
        <c:axId val="7434470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Century Gothic" panose="020B0502020202020204" pitchFamily="34" charset="0"/>
              </a:defRPr>
            </a:pPr>
            <a:endParaRPr lang="en-US"/>
          </a:p>
        </c:txPr>
        <c:crossAx val="7434316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anchor="t" anchorCtr="0"/>
          <a:lstStyle/>
          <a:p>
            <a:pPr>
              <a:defRPr>
                <a:latin typeface="Century Gothic" panose="020B0502020202020204" pitchFamily="34" charset="0"/>
              </a:defRPr>
            </a:pPr>
            <a:r>
              <a:rPr lang="en-US">
                <a:latin typeface="Century Gothic" panose="020B0502020202020204" pitchFamily="34" charset="0"/>
              </a:rPr>
              <a:t>TASK PRIORITY </a:t>
            </a:r>
            <a:r>
              <a:rPr lang="en-US" baseline="0">
                <a:latin typeface="Century Gothic" panose="020B0502020202020204" pitchFamily="34" charset="0"/>
              </a:rPr>
              <a:t>%</a:t>
            </a:r>
            <a:endParaRPr lang="en-US">
              <a:latin typeface="Century Gothic" panose="020B0502020202020204" pitchFamily="34" charset="0"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6780-234A-BAB6-5371152CF2DA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780-234A-BAB6-5371152CF2DA}"/>
              </c:ext>
            </c:extLst>
          </c:dPt>
          <c:dPt>
            <c:idx val="2"/>
            <c:bubble3D val="0"/>
            <c:spPr>
              <a:solidFill>
                <a:srgbClr val="AAEEE6"/>
              </a:solidFill>
            </c:spPr>
            <c:extLst>
              <c:ext xmlns:c16="http://schemas.microsoft.com/office/drawing/2014/chart" uri="{C3380CC4-5D6E-409C-BE32-E72D297353CC}">
                <c16:uniqueId val="{00000005-6780-234A-BAB6-5371152CF2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6780-234A-BAB6-5371152CF2DA}"/>
              </c:ext>
            </c:extLst>
          </c:dPt>
          <c:dPt>
            <c:idx val="4"/>
            <c:bubble3D val="0"/>
            <c:spPr>
              <a:solidFill>
                <a:srgbClr val="D2D2D2"/>
              </a:solidFill>
            </c:spPr>
            <c:extLst>
              <c:ext xmlns:c16="http://schemas.microsoft.com/office/drawing/2014/chart" uri="{C3380CC4-5D6E-409C-BE32-E72D297353CC}">
                <c16:uniqueId val="{00000009-6780-234A-BAB6-5371152CF2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Century Gothic" panose="020B05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'BLANK - IT Project Dashboard'!$B$35:$B$37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'BLANK - IT Project Dashboard'!$C$35:$C$37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80-234A-BAB6-5371152CF2DA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81D6F0"/>
              </a:solidFill>
            </c:spPr>
            <c:extLst>
              <c:ext xmlns:c16="http://schemas.microsoft.com/office/drawing/2014/chart" uri="{C3380CC4-5D6E-409C-BE32-E72D297353CC}">
                <c16:uniqueId val="{0000000C-6780-234A-BAB6-5371152CF2D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E-6780-234A-BAB6-5371152CF2DA}"/>
              </c:ext>
            </c:extLst>
          </c:dPt>
          <c:dPt>
            <c:idx val="2"/>
            <c:bubble3D val="0"/>
            <c:spPr>
              <a:solidFill>
                <a:srgbClr val="00BD32"/>
              </a:solidFill>
            </c:spPr>
            <c:extLst>
              <c:ext xmlns:c16="http://schemas.microsoft.com/office/drawing/2014/chart" uri="{C3380CC4-5D6E-409C-BE32-E72D297353CC}">
                <c16:uniqueId val="{00000010-6780-234A-BAB6-5371152CF2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2-6780-234A-BAB6-5371152CF2DA}"/>
              </c:ext>
            </c:extLst>
          </c:dPt>
          <c:dPt>
            <c:idx val="4"/>
            <c:bubble3D val="0"/>
            <c:spPr>
              <a:solidFill>
                <a:srgbClr val="D2D2D2"/>
              </a:solidFill>
            </c:spPr>
            <c:extLst>
              <c:ext xmlns:c16="http://schemas.microsoft.com/office/drawing/2014/chart" uri="{C3380CC4-5D6E-409C-BE32-E72D297353CC}">
                <c16:uniqueId val="{00000014-6780-234A-BAB6-5371152CF2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Century Gothic" panose="020B05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'BLANK - IT Project Dashboard'!$B$35:$B$37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'BLANK - IT Project Dashboard'!$C$35:$C$37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780-234A-BAB6-5371152CF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>
            <a:defRPr sz="1400">
              <a:latin typeface="Century Gothic" panose="020B0502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114300</xdr:rowOff>
    </xdr:from>
    <xdr:to>
      <xdr:col>9</xdr:col>
      <xdr:colOff>25400</xdr:colOff>
      <xdr:row>4</xdr:row>
      <xdr:rowOff>5041900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5168900</xdr:rowOff>
    </xdr:from>
    <xdr:to>
      <xdr:col>3</xdr:col>
      <xdr:colOff>109220</xdr:colOff>
      <xdr:row>5</xdr:row>
      <xdr:rowOff>4089400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D21A8B2-9A02-3443-B364-920753FF4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495300</xdr:colOff>
      <xdr:row>4</xdr:row>
      <xdr:rowOff>5168900</xdr:rowOff>
    </xdr:from>
    <xdr:to>
      <xdr:col>8</xdr:col>
      <xdr:colOff>3759200</xdr:colOff>
      <xdr:row>5</xdr:row>
      <xdr:rowOff>1752600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1891D24-29D8-1C4A-BEED-278D35986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444500</xdr:colOff>
      <xdr:row>5</xdr:row>
      <xdr:rowOff>1930400</xdr:rowOff>
    </xdr:from>
    <xdr:to>
      <xdr:col>8</xdr:col>
      <xdr:colOff>3848100</xdr:colOff>
      <xdr:row>5</xdr:row>
      <xdr:rowOff>4178300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8CC3054-62B8-0F43-A063-22DDD600F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381000</xdr:colOff>
      <xdr:row>4</xdr:row>
      <xdr:rowOff>5168900</xdr:rowOff>
    </xdr:from>
    <xdr:to>
      <xdr:col>7</xdr:col>
      <xdr:colOff>172720</xdr:colOff>
      <xdr:row>5</xdr:row>
      <xdr:rowOff>4089400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DAC4423-BC35-BC44-810F-63C3DFD53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114300</xdr:rowOff>
    </xdr:from>
    <xdr:to>
      <xdr:col>9</xdr:col>
      <xdr:colOff>25400</xdr:colOff>
      <xdr:row>4</xdr:row>
      <xdr:rowOff>5041900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AE2A2-0884-B845-9169-BC40318A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5168900</xdr:rowOff>
    </xdr:from>
    <xdr:to>
      <xdr:col>3</xdr:col>
      <xdr:colOff>109220</xdr:colOff>
      <xdr:row>5</xdr:row>
      <xdr:rowOff>4089400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5A44CB-8EC7-7940-B4FA-9BDDF485A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495300</xdr:colOff>
      <xdr:row>4</xdr:row>
      <xdr:rowOff>5168900</xdr:rowOff>
    </xdr:from>
    <xdr:to>
      <xdr:col>8</xdr:col>
      <xdr:colOff>3759200</xdr:colOff>
      <xdr:row>5</xdr:row>
      <xdr:rowOff>1752600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B92604-308F-8F4A-ADA3-450BD40E2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444500</xdr:colOff>
      <xdr:row>5</xdr:row>
      <xdr:rowOff>1930400</xdr:rowOff>
    </xdr:from>
    <xdr:to>
      <xdr:col>8</xdr:col>
      <xdr:colOff>3848100</xdr:colOff>
      <xdr:row>5</xdr:row>
      <xdr:rowOff>4178300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9FAEB8-9B2B-904B-9FD6-C71712ED7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381000</xdr:colOff>
      <xdr:row>4</xdr:row>
      <xdr:rowOff>5168900</xdr:rowOff>
    </xdr:from>
    <xdr:to>
      <xdr:col>7</xdr:col>
      <xdr:colOff>172720</xdr:colOff>
      <xdr:row>5</xdr:row>
      <xdr:rowOff>4089400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D9C1C6-83DE-7C4B-85AE-DE312E080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14</xdr:col>
      <xdr:colOff>190500</xdr:colOff>
      <xdr:row>4</xdr:row>
      <xdr:rowOff>3670300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3618B7B-6128-F245-BFFC-A529D845F539}"/>
            </a:ext>
          </a:extLst>
        </xdr:cNvPr>
        <xdr:cNvGrpSpPr/>
      </xdr:nvGrpSpPr>
      <xdr:grpSpPr>
        <a:xfrm>
          <a:off x="14201775" y="1876425"/>
          <a:ext cx="2924175" cy="3670300"/>
          <a:chOff x="16992600" y="7112000"/>
          <a:chExt cx="2908300" cy="3670300"/>
        </a:xfrm>
      </xdr:grpSpPr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3659627A-7C1F-DF46-96F8-9EE6263824A0}"/>
              </a:ext>
            </a:extLst>
          </xdr:cNvPr>
          <xdr:cNvCxnSpPr/>
        </xdr:nvCxnSpPr>
        <xdr:spPr>
          <a:xfrm flipH="1">
            <a:off x="16992600" y="7353300"/>
            <a:ext cx="838200" cy="12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D77F63FC-F211-FA40-B125-CDDBAB45C936}"/>
              </a:ext>
            </a:extLst>
          </xdr:cNvPr>
          <xdr:cNvSpPr txBox="1"/>
        </xdr:nvSpPr>
        <xdr:spPr>
          <a:xfrm>
            <a:off x="17564100" y="7112000"/>
            <a:ext cx="2311400" cy="914400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Century Gothic" panose="020B0502020202020204" pitchFamily="34" charset="0"/>
              </a:rPr>
              <a:t>Right-click Horizontal (Value) Axis to format Bound Minimum and Bound Maximum settings under Axis Options.* Delete any unpopulated rows in your table.*</a:t>
            </a:r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183AEBF6-19E1-1149-B08F-D4E444BA38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7538700" y="8035742"/>
            <a:ext cx="2362200" cy="2746558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JV1015"/>
  <sheetViews>
    <sheetView showGridLines="0" tabSelected="1" workbookViewId="0">
      <pane ySplit="1" topLeftCell="A2" activePane="bottomLeft" state="frozen"/>
      <selection pane="bottomLeft" activeCell="G43" sqref="G43"/>
    </sheetView>
  </sheetViews>
  <sheetFormatPr defaultColWidth="11" defaultRowHeight="13.5" x14ac:dyDescent="0.25"/>
  <cols>
    <col min="1" max="1" width="3.375" style="5" customWidth="1"/>
    <col min="2" max="2" width="35.875" style="5" customWidth="1"/>
    <col min="3" max="3" width="20.875" style="5" customWidth="1"/>
    <col min="4" max="5" width="10.875" style="5" customWidth="1"/>
    <col min="6" max="8" width="17.875" style="5" customWidth="1"/>
    <col min="9" max="9" width="50.875" style="5" customWidth="1"/>
    <col min="10" max="10" width="3.375" style="5" customWidth="1"/>
    <col min="11" max="11" width="12.875" style="5" customWidth="1"/>
    <col min="12" max="12" width="3.375" style="5" customWidth="1"/>
    <col min="13" max="13" width="12.875" style="5" customWidth="1"/>
    <col min="14" max="14" width="3.375" style="5" customWidth="1"/>
    <col min="15" max="17" width="11" style="5"/>
    <col min="18" max="18" width="9" style="5" customWidth="1"/>
    <col min="19" max="16384" width="11" style="5"/>
  </cols>
  <sheetData>
    <row r="1" spans="1:258" ht="45" customHeight="1" x14ac:dyDescent="0.25">
      <c r="A1" s="1"/>
      <c r="B1" s="56" t="s">
        <v>48</v>
      </c>
      <c r="C1"/>
      <c r="D1"/>
      <c r="E1"/>
      <c r="F1"/>
      <c r="G1"/>
      <c r="H1"/>
      <c r="I1"/>
      <c r="J1" s="1"/>
      <c r="K1"/>
      <c r="L1" s="1"/>
      <c r="M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21" customFormat="1" ht="24.95" customHeight="1" x14ac:dyDescent="0.25">
      <c r="A2" s="16"/>
      <c r="B2" s="17" t="s">
        <v>18</v>
      </c>
      <c r="C2" s="18"/>
      <c r="D2" s="17"/>
      <c r="E2" s="17"/>
      <c r="F2" s="19" t="s">
        <v>20</v>
      </c>
      <c r="G2" s="20" t="s">
        <v>21</v>
      </c>
      <c r="H2" s="19" t="s">
        <v>19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258" ht="35.1" customHeight="1" thickBot="1" x14ac:dyDescent="0.3">
      <c r="A3" s="1"/>
      <c r="B3" s="64"/>
      <c r="C3" s="65"/>
      <c r="D3" s="65"/>
      <c r="E3" s="66"/>
      <c r="F3" s="22" t="s">
        <v>49</v>
      </c>
      <c r="G3" s="62" t="s">
        <v>5</v>
      </c>
      <c r="H3" s="23">
        <v>0.72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258" ht="35.1" customHeight="1" x14ac:dyDescent="0.25">
      <c r="A4" s="1"/>
      <c r="B4" s="51" t="s">
        <v>35</v>
      </c>
      <c r="C4" s="47"/>
      <c r="D4" s="47"/>
      <c r="E4" s="47"/>
      <c r="F4" s="48"/>
      <c r="G4" s="49"/>
      <c r="H4" s="5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258" ht="408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323.10000000000002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35.1" customHeight="1" x14ac:dyDescent="0.25">
      <c r="A8" s="1"/>
      <c r="B8" s="26" t="s">
        <v>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24.95" customHeight="1" thickBot="1" x14ac:dyDescent="0.3">
      <c r="A9" s="1"/>
      <c r="B9" s="25" t="s">
        <v>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s="9" customFormat="1" ht="35.1" customHeight="1" thickTop="1" x14ac:dyDescent="0.25">
      <c r="A10" s="8"/>
      <c r="B10" s="59" t="s">
        <v>0</v>
      </c>
      <c r="C10" s="59" t="s">
        <v>2</v>
      </c>
      <c r="D10" s="60" t="s">
        <v>29</v>
      </c>
      <c r="E10" s="60" t="s">
        <v>27</v>
      </c>
      <c r="F10" s="61" t="s">
        <v>28</v>
      </c>
      <c r="G10" s="59" t="s">
        <v>1</v>
      </c>
      <c r="H10" s="59" t="s">
        <v>8</v>
      </c>
      <c r="I10" s="59" t="s">
        <v>3</v>
      </c>
      <c r="J10" s="8"/>
      <c r="K10" s="59" t="s">
        <v>1</v>
      </c>
      <c r="L10" s="8"/>
      <c r="M10" s="59" t="s">
        <v>8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</row>
    <row r="11" spans="1:258" s="7" customFormat="1" ht="23.1" customHeight="1" x14ac:dyDescent="0.25">
      <c r="A11" s="6"/>
      <c r="B11" s="3" t="s">
        <v>38</v>
      </c>
      <c r="C11" s="2"/>
      <c r="D11" s="31">
        <v>46632</v>
      </c>
      <c r="E11" s="31">
        <v>46633</v>
      </c>
      <c r="F11" s="32">
        <f>IF(D11=0,0,(E11-D11)+1)</f>
        <v>2</v>
      </c>
      <c r="G11" s="2" t="s">
        <v>4</v>
      </c>
      <c r="H11" s="2" t="s">
        <v>9</v>
      </c>
      <c r="I11" s="2"/>
      <c r="K11" s="24" t="s">
        <v>7</v>
      </c>
      <c r="L11" s="6"/>
      <c r="M11" s="12" t="s">
        <v>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7" customFormat="1" ht="23.1" customHeight="1" x14ac:dyDescent="0.25">
      <c r="A12" s="6"/>
      <c r="B12" s="3" t="s">
        <v>39</v>
      </c>
      <c r="C12" s="4"/>
      <c r="D12" s="33">
        <v>46633</v>
      </c>
      <c r="E12" s="33">
        <v>46637</v>
      </c>
      <c r="F12" s="32">
        <f t="shared" ref="F12:F22" si="0">IF(D12=0,0,(E12-D12)+1)</f>
        <v>5</v>
      </c>
      <c r="G12" s="3" t="s">
        <v>4</v>
      </c>
      <c r="H12" s="3" t="s">
        <v>10</v>
      </c>
      <c r="I12" s="2"/>
      <c r="K12" s="3" t="s">
        <v>5</v>
      </c>
      <c r="L12" s="6"/>
      <c r="M12" s="13" t="s">
        <v>10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7" customFormat="1" ht="23.1" customHeight="1" x14ac:dyDescent="0.25">
      <c r="A13" s="6"/>
      <c r="B13" s="3" t="s">
        <v>40</v>
      </c>
      <c r="C13" s="4"/>
      <c r="D13" s="33">
        <v>46637</v>
      </c>
      <c r="E13" s="33">
        <v>46642</v>
      </c>
      <c r="F13" s="32">
        <f t="shared" si="0"/>
        <v>6</v>
      </c>
      <c r="G13" s="3" t="s">
        <v>4</v>
      </c>
      <c r="H13" s="3" t="s">
        <v>11</v>
      </c>
      <c r="I13" s="2"/>
      <c r="K13" s="3" t="s">
        <v>4</v>
      </c>
      <c r="L13" s="6"/>
      <c r="M13" s="14" t="s">
        <v>11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7" customFormat="1" ht="23.1" customHeight="1" x14ac:dyDescent="0.25">
      <c r="A14" s="6"/>
      <c r="B14" s="3" t="s">
        <v>41</v>
      </c>
      <c r="C14" s="10"/>
      <c r="D14" s="33">
        <v>46639</v>
      </c>
      <c r="E14" s="33">
        <v>46641</v>
      </c>
      <c r="F14" s="32">
        <f t="shared" si="0"/>
        <v>3</v>
      </c>
      <c r="G14" s="3" t="s">
        <v>4</v>
      </c>
      <c r="H14" s="3" t="s">
        <v>11</v>
      </c>
      <c r="I14" s="2"/>
      <c r="K14" s="10" t="s">
        <v>15</v>
      </c>
      <c r="L14" s="6"/>
      <c r="M14" s="9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7" customFormat="1" ht="23.1" customHeight="1" x14ac:dyDescent="0.25">
      <c r="A15" s="6"/>
      <c r="B15" s="3" t="s">
        <v>42</v>
      </c>
      <c r="C15" s="4"/>
      <c r="D15" s="33">
        <v>46641</v>
      </c>
      <c r="E15" s="33">
        <v>46645</v>
      </c>
      <c r="F15" s="32">
        <f t="shared" si="0"/>
        <v>5</v>
      </c>
      <c r="G15" s="3" t="s">
        <v>4</v>
      </c>
      <c r="H15" s="3" t="s">
        <v>11</v>
      </c>
      <c r="I15" s="2"/>
      <c r="J15" s="6"/>
      <c r="K15" s="10" t="s">
        <v>6</v>
      </c>
      <c r="L15" s="6"/>
      <c r="M15" s="1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7" customFormat="1" ht="23.1" customHeight="1" x14ac:dyDescent="0.25">
      <c r="A16" s="6"/>
      <c r="B16" s="3" t="s">
        <v>43</v>
      </c>
      <c r="C16" s="4"/>
      <c r="D16" s="33">
        <v>46646</v>
      </c>
      <c r="E16" s="33">
        <v>46647</v>
      </c>
      <c r="F16" s="32">
        <f t="shared" si="0"/>
        <v>2</v>
      </c>
      <c r="G16" s="3" t="s">
        <v>15</v>
      </c>
      <c r="H16" s="3" t="s">
        <v>9</v>
      </c>
      <c r="I16" s="2"/>
      <c r="J16" s="6"/>
      <c r="K16" s="1"/>
      <c r="L16" s="6"/>
      <c r="M16" s="1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1:258" s="7" customFormat="1" ht="23.1" customHeight="1" x14ac:dyDescent="0.25">
      <c r="A17" s="6"/>
      <c r="B17" s="3" t="s">
        <v>44</v>
      </c>
      <c r="C17" s="11"/>
      <c r="D17" s="33">
        <v>46647</v>
      </c>
      <c r="E17" s="31">
        <v>46651</v>
      </c>
      <c r="F17" s="32">
        <f t="shared" si="0"/>
        <v>5</v>
      </c>
      <c r="G17" s="3" t="s">
        <v>5</v>
      </c>
      <c r="H17" s="3" t="s">
        <v>9</v>
      </c>
      <c r="I17" s="2"/>
      <c r="J17" s="6"/>
      <c r="K17" s="1"/>
      <c r="L17" s="6"/>
      <c r="M17" s="1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1:258" s="7" customFormat="1" ht="23.1" customHeight="1" x14ac:dyDescent="0.25">
      <c r="A18" s="6"/>
      <c r="B18" s="3" t="s">
        <v>45</v>
      </c>
      <c r="C18" s="11"/>
      <c r="D18" s="33">
        <v>46654</v>
      </c>
      <c r="E18" s="31">
        <v>46662</v>
      </c>
      <c r="F18" s="32">
        <f t="shared" si="0"/>
        <v>9</v>
      </c>
      <c r="G18" s="3" t="s">
        <v>5</v>
      </c>
      <c r="H18" s="3" t="s">
        <v>9</v>
      </c>
      <c r="I18" s="2"/>
      <c r="J18" s="6"/>
      <c r="K18" s="1"/>
      <c r="L18" s="6"/>
      <c r="M18" s="1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1:258" s="7" customFormat="1" ht="23.1" customHeight="1" x14ac:dyDescent="0.25">
      <c r="A19" s="6"/>
      <c r="B19" s="3" t="s">
        <v>17</v>
      </c>
      <c r="C19" s="11"/>
      <c r="D19" s="33">
        <v>46662</v>
      </c>
      <c r="E19" s="31">
        <v>46665</v>
      </c>
      <c r="F19" s="32">
        <f t="shared" si="0"/>
        <v>4</v>
      </c>
      <c r="G19" s="3" t="s">
        <v>5</v>
      </c>
      <c r="H19" s="3" t="s">
        <v>9</v>
      </c>
      <c r="I19" s="2"/>
      <c r="J19" s="6"/>
      <c r="K19" s="1"/>
      <c r="L19" s="6"/>
      <c r="M19" s="1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1:258" s="7" customFormat="1" ht="23.1" customHeight="1" x14ac:dyDescent="0.25">
      <c r="A20" s="6"/>
      <c r="B20" s="3" t="s">
        <v>46</v>
      </c>
      <c r="C20" s="11"/>
      <c r="D20" s="33">
        <v>46665</v>
      </c>
      <c r="E20" s="31">
        <v>46667</v>
      </c>
      <c r="F20" s="32">
        <f t="shared" si="0"/>
        <v>3</v>
      </c>
      <c r="G20" s="3" t="s">
        <v>6</v>
      </c>
      <c r="H20" s="3" t="s">
        <v>9</v>
      </c>
      <c r="I20" s="2"/>
      <c r="J20" s="6"/>
      <c r="K20" s="1"/>
      <c r="L20" s="6"/>
      <c r="M20" s="1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1:258" s="7" customFormat="1" ht="23.1" customHeight="1" x14ac:dyDescent="0.25">
      <c r="A21" s="6"/>
      <c r="B21" s="3" t="s">
        <v>47</v>
      </c>
      <c r="C21" s="11"/>
      <c r="D21" s="33">
        <v>46666</v>
      </c>
      <c r="E21" s="31">
        <v>46669</v>
      </c>
      <c r="F21" s="32">
        <f t="shared" si="0"/>
        <v>4</v>
      </c>
      <c r="G21" s="3" t="s">
        <v>7</v>
      </c>
      <c r="H21" s="3" t="s">
        <v>9</v>
      </c>
      <c r="I21" s="2"/>
      <c r="J21" s="6"/>
      <c r="K21" s="1"/>
      <c r="L21" s="6"/>
      <c r="M21" s="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1:258" s="7" customFormat="1" ht="23.1" customHeight="1" x14ac:dyDescent="0.25">
      <c r="A22" s="6"/>
      <c r="B22" s="3" t="s">
        <v>16</v>
      </c>
      <c r="C22" s="11"/>
      <c r="D22" s="33">
        <v>46670</v>
      </c>
      <c r="E22" s="31">
        <v>46670</v>
      </c>
      <c r="F22" s="32">
        <f t="shared" si="0"/>
        <v>1</v>
      </c>
      <c r="G22" s="3" t="s">
        <v>7</v>
      </c>
      <c r="H22" s="3" t="s">
        <v>10</v>
      </c>
      <c r="I22" s="2"/>
      <c r="J22" s="6"/>
      <c r="K22" s="1"/>
      <c r="L22" s="6"/>
      <c r="M22" s="1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1:25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24.95" customHeight="1" x14ac:dyDescent="0.25">
      <c r="A24" s="1"/>
      <c r="B24" s="25" t="s">
        <v>24</v>
      </c>
      <c r="C24" s="1"/>
      <c r="D24" s="1"/>
      <c r="E24" s="1"/>
      <c r="F24" s="25" t="s">
        <v>31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s="15" customFormat="1" ht="23.1" customHeight="1" x14ac:dyDescent="0.25">
      <c r="B25" s="45" t="s">
        <v>1</v>
      </c>
      <c r="C25" s="46" t="s">
        <v>25</v>
      </c>
      <c r="D25" s="46" t="s">
        <v>26</v>
      </c>
      <c r="F25" s="37" t="s">
        <v>32</v>
      </c>
      <c r="G25" s="35">
        <v>80000</v>
      </c>
    </row>
    <row r="26" spans="1:258" s="15" customFormat="1" ht="23.1" customHeight="1" thickBot="1" x14ac:dyDescent="0.3">
      <c r="B26" s="27" t="s">
        <v>7</v>
      </c>
      <c r="C26" s="39">
        <f>COUNTIF(G11:G22, "Not Started")</f>
        <v>2</v>
      </c>
      <c r="D26" s="40">
        <f>IFERROR(C26/C31,"")</f>
        <v>0.16666666666666666</v>
      </c>
      <c r="F26" s="38" t="s">
        <v>33</v>
      </c>
      <c r="G26" s="36">
        <v>50000</v>
      </c>
    </row>
    <row r="27" spans="1:258" s="15" customFormat="1" ht="23.1" customHeight="1" x14ac:dyDescent="0.25">
      <c r="B27" s="3" t="s">
        <v>5</v>
      </c>
      <c r="C27" s="39">
        <f>COUNTIF(G11:G22, "In Progress")</f>
        <v>3</v>
      </c>
      <c r="D27" s="40">
        <f>IFERROR(C27/C31,"")</f>
        <v>0.25</v>
      </c>
    </row>
    <row r="28" spans="1:258" s="15" customFormat="1" ht="23.1" customHeight="1" x14ac:dyDescent="0.25">
      <c r="B28" s="28" t="s">
        <v>4</v>
      </c>
      <c r="C28" s="39">
        <f>COUNTIF(G11:G22, "Complete")</f>
        <v>5</v>
      </c>
      <c r="D28" s="40">
        <f>IFERROR(C28/C31,"")</f>
        <v>0.41666666666666669</v>
      </c>
    </row>
    <row r="29" spans="1:258" s="15" customFormat="1" ht="23.1" customHeight="1" x14ac:dyDescent="0.25">
      <c r="B29" s="29" t="s">
        <v>15</v>
      </c>
      <c r="C29" s="39">
        <f>COUNTIF(G11:G22, "Overdue")</f>
        <v>1</v>
      </c>
      <c r="D29" s="40">
        <f>IFERROR(C29/C31,"")</f>
        <v>8.3333333333333329E-2</v>
      </c>
    </row>
    <row r="30" spans="1:258" s="15" customFormat="1" ht="23.1" customHeight="1" thickBot="1" x14ac:dyDescent="0.3">
      <c r="B30" s="30" t="s">
        <v>6</v>
      </c>
      <c r="C30" s="41">
        <f>COUNTIF(G11:G22, "On Hold")</f>
        <v>1</v>
      </c>
      <c r="D30" s="42">
        <f>IFERROR(C30/C31,"")</f>
        <v>8.3333333333333329E-2</v>
      </c>
    </row>
    <row r="31" spans="1:258" s="15" customFormat="1" ht="23.1" customHeight="1" x14ac:dyDescent="0.25">
      <c r="B31" s="34" t="s">
        <v>30</v>
      </c>
      <c r="C31" s="43">
        <f>SUM(C26:C30)</f>
        <v>12</v>
      </c>
      <c r="D31" s="44">
        <f>SUM(D26:D30)</f>
        <v>1</v>
      </c>
    </row>
    <row r="32" spans="1:258" s="15" customFormat="1" x14ac:dyDescent="0.25"/>
    <row r="33" spans="1:258" ht="24.95" customHeight="1" x14ac:dyDescent="0.25">
      <c r="A33" s="1"/>
      <c r="B33" s="25" t="s">
        <v>34</v>
      </c>
      <c r="C33" s="1"/>
      <c r="D33" s="1"/>
      <c r="E33" s="1"/>
      <c r="F33" s="52" t="s">
        <v>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s="15" customFormat="1" ht="23.1" customHeight="1" x14ac:dyDescent="0.25">
      <c r="B34" s="45" t="s">
        <v>8</v>
      </c>
      <c r="C34" s="46" t="s">
        <v>25</v>
      </c>
      <c r="D34" s="46" t="s">
        <v>26</v>
      </c>
      <c r="F34" s="54" t="s">
        <v>14</v>
      </c>
      <c r="G34" s="35">
        <v>5</v>
      </c>
    </row>
    <row r="35" spans="1:258" s="15" customFormat="1" ht="23.1" customHeight="1" x14ac:dyDescent="0.25">
      <c r="B35" s="12" t="s">
        <v>9</v>
      </c>
      <c r="C35" s="39">
        <f>COUNTIF(H11:H22, "High")</f>
        <v>7</v>
      </c>
      <c r="D35" s="40">
        <f>IFERROR(C35/C38,"")</f>
        <v>0.58333333333333337</v>
      </c>
      <c r="F35" s="53" t="s">
        <v>13</v>
      </c>
      <c r="G35" s="35">
        <v>2</v>
      </c>
    </row>
    <row r="36" spans="1:258" s="15" customFormat="1" ht="23.1" customHeight="1" thickBot="1" x14ac:dyDescent="0.3">
      <c r="B36" s="13" t="s">
        <v>10</v>
      </c>
      <c r="C36" s="39">
        <f>COUNTIF(H11:H22, "Medium")</f>
        <v>2</v>
      </c>
      <c r="D36" s="40">
        <f>IFERROR(C36/C38,"")</f>
        <v>0.16666666666666666</v>
      </c>
      <c r="F36" s="57" t="s">
        <v>12</v>
      </c>
      <c r="G36" s="36">
        <v>4</v>
      </c>
    </row>
    <row r="37" spans="1:258" s="15" customFormat="1" ht="23.1" customHeight="1" thickBot="1" x14ac:dyDescent="0.3">
      <c r="B37" s="58" t="s">
        <v>11</v>
      </c>
      <c r="C37" s="41">
        <f>COUNTIF(H11:H22, "Low")</f>
        <v>3</v>
      </c>
      <c r="D37" s="42">
        <f>IFERROR(C37/C38,"")</f>
        <v>0.25</v>
      </c>
      <c r="F37" s="1"/>
      <c r="G37" s="1"/>
    </row>
    <row r="38" spans="1:258" s="15" customFormat="1" ht="23.1" customHeight="1" x14ac:dyDescent="0.25">
      <c r="B38" s="34" t="s">
        <v>30</v>
      </c>
      <c r="C38" s="43">
        <f>SUM(C35:C37)</f>
        <v>12</v>
      </c>
      <c r="D38" s="44">
        <f>SUM(D35:D37)</f>
        <v>1</v>
      </c>
      <c r="F38" s="1"/>
      <c r="G38" s="1"/>
    </row>
    <row r="39" spans="1:25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customFormat="1" ht="50.1" customHeight="1" x14ac:dyDescent="0.25">
      <c r="B40" s="1"/>
    </row>
    <row r="41" spans="1:25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8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8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8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8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8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8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</row>
    <row r="327" spans="1:28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</row>
    <row r="328" spans="1:28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</row>
    <row r="329" spans="1:28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</row>
    <row r="330" spans="1:28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</row>
    <row r="331" spans="1:28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</row>
    <row r="332" spans="1:28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</row>
    <row r="333" spans="1:28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</row>
    <row r="334" spans="1:28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</row>
    <row r="335" spans="1:28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</row>
    <row r="336" spans="1:28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</row>
    <row r="337" spans="1:28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</row>
    <row r="338" spans="1:28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</row>
    <row r="339" spans="1:28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</row>
    <row r="340" spans="1:28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</row>
    <row r="341" spans="1:28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</row>
    <row r="342" spans="1:28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</row>
    <row r="343" spans="1:28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</row>
    <row r="344" spans="1:28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</row>
    <row r="345" spans="1:28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</row>
    <row r="346" spans="1:28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</row>
    <row r="347" spans="1:28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</row>
    <row r="348" spans="1:28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</row>
    <row r="349" spans="1:28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</row>
    <row r="350" spans="1:28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</row>
    <row r="351" spans="1:28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</row>
    <row r="352" spans="1:28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</row>
    <row r="353" spans="1:28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</row>
    <row r="354" spans="1:28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</row>
    <row r="355" spans="1:28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</row>
    <row r="356" spans="1:28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</row>
    <row r="357" spans="1:28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</row>
    <row r="358" spans="1:28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</row>
    <row r="359" spans="1:28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</row>
    <row r="360" spans="1:28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</row>
    <row r="361" spans="1:28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</row>
    <row r="362" spans="1:28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</row>
    <row r="363" spans="1:28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</row>
    <row r="364" spans="1:28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</row>
    <row r="365" spans="1:28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</row>
    <row r="366" spans="1:28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</row>
    <row r="367" spans="1:28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</row>
    <row r="368" spans="1:28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</row>
    <row r="369" spans="1:28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</row>
    <row r="370" spans="1:28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</row>
    <row r="371" spans="1:28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</row>
    <row r="372" spans="1:28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</row>
    <row r="373" spans="1:28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</row>
    <row r="374" spans="1:28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</row>
    <row r="375" spans="1:28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</row>
    <row r="376" spans="1:28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</row>
    <row r="377" spans="1:28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</row>
    <row r="378" spans="1:28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</row>
    <row r="379" spans="1:28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</row>
    <row r="380" spans="1:28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</row>
    <row r="381" spans="1:28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</row>
    <row r="382" spans="1:28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</row>
    <row r="383" spans="1:28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</row>
    <row r="384" spans="1:28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</row>
    <row r="385" spans="1:28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</row>
    <row r="386" spans="1:28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</row>
    <row r="387" spans="1:28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</row>
    <row r="388" spans="1:28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</row>
    <row r="389" spans="1:28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</row>
    <row r="390" spans="1:28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</row>
    <row r="391" spans="1:28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</row>
    <row r="392" spans="1:28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</row>
    <row r="393" spans="1:28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</row>
    <row r="394" spans="1:28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</row>
    <row r="395" spans="1:28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</sheetData>
  <mergeCells count="1">
    <mergeCell ref="B3:E3"/>
  </mergeCells>
  <phoneticPr fontId="3" type="noConversion"/>
  <conditionalFormatting sqref="B26:B30">
    <cfRule type="containsText" dxfId="41" priority="35" operator="containsText" text="Overdue">
      <formula>NOT(ISERROR(SEARCH("Overdue",B26)))</formula>
    </cfRule>
    <cfRule type="containsText" dxfId="40" priority="36" operator="containsText" text="On Hold">
      <formula>NOT(ISERROR(SEARCH("On Hold",B26)))</formula>
    </cfRule>
    <cfRule type="containsText" dxfId="39" priority="37" operator="containsText" text="Complete">
      <formula>NOT(ISERROR(SEARCH("Complete",B26)))</formula>
    </cfRule>
    <cfRule type="containsText" dxfId="38" priority="38" operator="containsText" text="In Progress">
      <formula>NOT(ISERROR(SEARCH("In Progress",B26)))</formula>
    </cfRule>
    <cfRule type="containsText" dxfId="37" priority="39" operator="containsText" text="Not Started">
      <formula>NOT(ISERROR(SEARCH("Not Started",B26)))</formula>
    </cfRule>
  </conditionalFormatting>
  <conditionalFormatting sqref="B35:B37">
    <cfRule type="containsText" dxfId="36" priority="14" operator="containsText" text="Low">
      <formula>NOT(ISERROR(SEARCH("Low",B35)))</formula>
    </cfRule>
    <cfRule type="containsText" dxfId="35" priority="15" operator="containsText" text="Medium">
      <formula>NOT(ISERROR(SEARCH("Medium",B35)))</formula>
    </cfRule>
    <cfRule type="containsText" dxfId="34" priority="16" operator="containsText" text="High">
      <formula>NOT(ISERROR(SEARCH("High",B35)))</formula>
    </cfRule>
  </conditionalFormatting>
  <conditionalFormatting sqref="G3">
    <cfRule type="containsText" dxfId="33" priority="1" operator="containsText" text="Overdue">
      <formula>NOT(ISERROR(SEARCH("Overdue",G3)))</formula>
    </cfRule>
    <cfRule type="containsText" dxfId="32" priority="2" operator="containsText" text="On Hold">
      <formula>NOT(ISERROR(SEARCH("On Hold",G3)))</formula>
    </cfRule>
    <cfRule type="containsText" dxfId="31" priority="3" operator="containsText" text="Complete">
      <formula>NOT(ISERROR(SEARCH("Complete",G3)))</formula>
    </cfRule>
    <cfRule type="containsText" dxfId="30" priority="4" operator="containsText" text="In Progress">
      <formula>NOT(ISERROR(SEARCH("In Progress",G3)))</formula>
    </cfRule>
    <cfRule type="containsText" dxfId="29" priority="5" operator="containsText" text="Not Started">
      <formula>NOT(ISERROR(SEARCH("Not Started",G3)))</formula>
    </cfRule>
  </conditionalFormatting>
  <conditionalFormatting sqref="K11:K15 G11:G22">
    <cfRule type="containsText" dxfId="28" priority="40" operator="containsText" text="Overdue">
      <formula>NOT(ISERROR(SEARCH("Overdue",G11)))</formula>
    </cfRule>
    <cfRule type="containsText" dxfId="27" priority="60" operator="containsText" text="On Hold">
      <formula>NOT(ISERROR(SEARCH("On Hold",G11)))</formula>
    </cfRule>
    <cfRule type="containsText" dxfId="26" priority="61" operator="containsText" text="Complete">
      <formula>NOT(ISERROR(SEARCH("Complete",G11)))</formula>
    </cfRule>
    <cfRule type="containsText" dxfId="25" priority="62" operator="containsText" text="In Progress">
      <formula>NOT(ISERROR(SEARCH("In Progress",G11)))</formula>
    </cfRule>
    <cfRule type="containsText" dxfId="24" priority="63" operator="containsText" text="Not Started">
      <formula>NOT(ISERROR(SEARCH("Not Started",G11)))</formula>
    </cfRule>
  </conditionalFormatting>
  <conditionalFormatting sqref="M11:M14 H11:H22">
    <cfRule type="containsText" dxfId="23" priority="41" operator="containsText" text="Low">
      <formula>NOT(ISERROR(SEARCH("Low",H11)))</formula>
    </cfRule>
    <cfRule type="containsText" dxfId="22" priority="42" operator="containsText" text="Medium">
      <formula>NOT(ISERROR(SEARCH("Medium",H11)))</formula>
    </cfRule>
    <cfRule type="containsText" dxfId="21" priority="43" operator="containsText" text="High">
      <formula>NOT(ISERROR(SEARCH("High",H11)))</formula>
    </cfRule>
  </conditionalFormatting>
  <dataValidations count="2">
    <dataValidation type="list" allowBlank="1" showInputMessage="1" showErrorMessage="1" sqref="G11:G22 G3" xr:uid="{BEF7E677-7619-1544-B928-2846876EF993}">
      <formula1>$K$11:$K$15</formula1>
    </dataValidation>
    <dataValidation type="list" allowBlank="1" showInputMessage="1" showErrorMessage="1" sqref="H11:H22" xr:uid="{9D172C47-4C27-2D41-BCB6-1E823B5B1CF5}">
      <formula1>$M$11:$M$14</formula1>
    </dataValidation>
  </dataValidations>
  <pageMargins left="0.3" right="0.3" top="0.3" bottom="0.3" header="0" footer="0"/>
  <pageSetup scale="68" fitToHeight="0" orientation="landscape" horizontalDpi="4294967292" verticalDpi="4294967292"/>
  <rowBreaks count="1" manualBreakCount="1">
    <brk id="6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AB3E-D430-9A48-AB2C-C972C00C68A4}">
  <sheetPr>
    <tabColor theme="3" tint="0.79998168889431442"/>
    <pageSetUpPr fitToPage="1"/>
  </sheetPr>
  <dimension ref="A1:JV1014"/>
  <sheetViews>
    <sheetView showGridLines="0" workbookViewId="0">
      <selection activeCell="B3" sqref="B3:E3"/>
    </sheetView>
  </sheetViews>
  <sheetFormatPr defaultColWidth="11" defaultRowHeight="13.5" x14ac:dyDescent="0.25"/>
  <cols>
    <col min="1" max="1" width="3.375" style="5" customWidth="1"/>
    <col min="2" max="2" width="35.875" style="5" customWidth="1"/>
    <col min="3" max="3" width="20.875" style="5" customWidth="1"/>
    <col min="4" max="5" width="10.875" style="5" customWidth="1"/>
    <col min="6" max="8" width="17.875" style="5" customWidth="1"/>
    <col min="9" max="9" width="50.875" style="5" customWidth="1"/>
    <col min="10" max="10" width="3.375" style="5" customWidth="1"/>
    <col min="11" max="11" width="12.875" style="5" customWidth="1"/>
    <col min="12" max="12" width="3.375" style="5" customWidth="1"/>
    <col min="13" max="13" width="12.875" style="5" customWidth="1"/>
    <col min="14" max="14" width="3.375" style="5" customWidth="1"/>
    <col min="15" max="17" width="11" style="5"/>
    <col min="18" max="18" width="9" style="5" customWidth="1"/>
    <col min="19" max="16384" width="11" style="5"/>
  </cols>
  <sheetData>
    <row r="1" spans="1:258" ht="45" customHeight="1" x14ac:dyDescent="0.25">
      <c r="A1" s="1"/>
      <c r="B1" s="56" t="s">
        <v>48</v>
      </c>
      <c r="C1"/>
      <c r="D1"/>
      <c r="E1"/>
      <c r="F1"/>
      <c r="G1"/>
      <c r="H1"/>
      <c r="I1"/>
      <c r="J1" s="1"/>
      <c r="K1"/>
      <c r="L1" s="1"/>
      <c r="M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21" customFormat="1" ht="24.95" customHeight="1" x14ac:dyDescent="0.25">
      <c r="A2" s="16"/>
      <c r="B2" s="17" t="s">
        <v>18</v>
      </c>
      <c r="C2" s="18"/>
      <c r="D2" s="17"/>
      <c r="E2" s="17"/>
      <c r="F2" s="19" t="s">
        <v>20</v>
      </c>
      <c r="G2" s="20" t="s">
        <v>21</v>
      </c>
      <c r="H2" s="19" t="s">
        <v>19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258" ht="44.1" customHeight="1" thickBot="1" x14ac:dyDescent="0.3">
      <c r="A3" s="1"/>
      <c r="B3" s="64"/>
      <c r="C3" s="65"/>
      <c r="D3" s="65"/>
      <c r="E3" s="66"/>
      <c r="F3" s="63" t="s">
        <v>49</v>
      </c>
      <c r="G3" s="62"/>
      <c r="H3" s="23">
        <v>0.72</v>
      </c>
      <c r="I3" s="55" t="s">
        <v>37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258" ht="35.1" customHeight="1" x14ac:dyDescent="0.25">
      <c r="A4" s="1"/>
      <c r="B4" s="51" t="s">
        <v>35</v>
      </c>
      <c r="C4" s="47"/>
      <c r="D4" s="47"/>
      <c r="E4" s="47"/>
      <c r="F4" s="48"/>
      <c r="G4" s="49"/>
      <c r="H4" s="5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258" ht="408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323.10000000000002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35.1" customHeight="1" x14ac:dyDescent="0.25">
      <c r="A8" s="1"/>
      <c r="B8" s="26" t="s">
        <v>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24.95" customHeight="1" thickBot="1" x14ac:dyDescent="0.3">
      <c r="A9" s="1"/>
      <c r="B9" s="25" t="s">
        <v>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s="9" customFormat="1" ht="35.1" customHeight="1" thickTop="1" x14ac:dyDescent="0.25">
      <c r="A10" s="8"/>
      <c r="B10" s="59" t="s">
        <v>0</v>
      </c>
      <c r="C10" s="59" t="s">
        <v>2</v>
      </c>
      <c r="D10" s="60" t="s">
        <v>29</v>
      </c>
      <c r="E10" s="60" t="s">
        <v>27</v>
      </c>
      <c r="F10" s="61" t="s">
        <v>28</v>
      </c>
      <c r="G10" s="59" t="s">
        <v>1</v>
      </c>
      <c r="H10" s="59" t="s">
        <v>8</v>
      </c>
      <c r="I10" s="59" t="s">
        <v>3</v>
      </c>
      <c r="J10" s="8"/>
      <c r="K10" s="59" t="s">
        <v>1</v>
      </c>
      <c r="L10" s="8"/>
      <c r="M10" s="59" t="s">
        <v>8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</row>
    <row r="11" spans="1:258" s="7" customFormat="1" ht="23.1" customHeight="1" x14ac:dyDescent="0.25">
      <c r="A11" s="6"/>
      <c r="B11" s="3" t="s">
        <v>38</v>
      </c>
      <c r="C11" s="2"/>
      <c r="D11" s="31"/>
      <c r="E11" s="31"/>
      <c r="F11" s="32">
        <f>IF(D11=0,0,(E11-D11)+1)</f>
        <v>0</v>
      </c>
      <c r="G11" s="2"/>
      <c r="H11" s="2"/>
      <c r="I11" s="2"/>
      <c r="K11" s="24" t="s">
        <v>7</v>
      </c>
      <c r="L11" s="6"/>
      <c r="M11" s="12" t="s">
        <v>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7" customFormat="1" ht="23.1" customHeight="1" x14ac:dyDescent="0.25">
      <c r="A12" s="6"/>
      <c r="B12" s="3" t="s">
        <v>39</v>
      </c>
      <c r="C12" s="4"/>
      <c r="D12" s="33"/>
      <c r="E12" s="33"/>
      <c r="F12" s="32">
        <f t="shared" ref="F12:F22" si="0">IF(D12=0,0,(E12-D12)+1)</f>
        <v>0</v>
      </c>
      <c r="G12" s="3"/>
      <c r="H12" s="3"/>
      <c r="I12" s="2"/>
      <c r="K12" s="3" t="s">
        <v>5</v>
      </c>
      <c r="L12" s="6"/>
      <c r="M12" s="13" t="s">
        <v>10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7" customFormat="1" ht="23.1" customHeight="1" x14ac:dyDescent="0.25">
      <c r="A13" s="6"/>
      <c r="B13" s="3" t="s">
        <v>40</v>
      </c>
      <c r="C13" s="4"/>
      <c r="D13" s="33"/>
      <c r="E13" s="33"/>
      <c r="F13" s="32">
        <f t="shared" si="0"/>
        <v>0</v>
      </c>
      <c r="G13" s="3"/>
      <c r="H13" s="3"/>
      <c r="I13" s="2"/>
      <c r="K13" s="3" t="s">
        <v>4</v>
      </c>
      <c r="L13" s="6"/>
      <c r="M13" s="14" t="s">
        <v>11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7" customFormat="1" ht="23.1" customHeight="1" x14ac:dyDescent="0.25">
      <c r="A14" s="6"/>
      <c r="B14" s="3" t="s">
        <v>41</v>
      </c>
      <c r="C14" s="10"/>
      <c r="D14" s="33"/>
      <c r="E14" s="33"/>
      <c r="F14" s="32">
        <f t="shared" si="0"/>
        <v>0</v>
      </c>
      <c r="G14" s="3"/>
      <c r="H14" s="3"/>
      <c r="I14" s="2"/>
      <c r="K14" s="10" t="s">
        <v>15</v>
      </c>
      <c r="L14" s="6"/>
      <c r="M14" s="9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7" customFormat="1" ht="23.1" customHeight="1" x14ac:dyDescent="0.25">
      <c r="A15" s="6"/>
      <c r="B15" s="3" t="s">
        <v>42</v>
      </c>
      <c r="C15" s="4"/>
      <c r="D15" s="33"/>
      <c r="E15" s="33"/>
      <c r="F15" s="32">
        <f t="shared" si="0"/>
        <v>0</v>
      </c>
      <c r="G15" s="3"/>
      <c r="H15" s="3"/>
      <c r="I15" s="2"/>
      <c r="J15" s="6"/>
      <c r="K15" s="10" t="s">
        <v>6</v>
      </c>
      <c r="L15" s="6"/>
      <c r="M15" s="1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7" customFormat="1" ht="23.1" customHeight="1" x14ac:dyDescent="0.25">
      <c r="A16" s="6"/>
      <c r="B16" s="3" t="s">
        <v>43</v>
      </c>
      <c r="C16" s="4"/>
      <c r="D16" s="33"/>
      <c r="E16" s="33"/>
      <c r="F16" s="32">
        <f t="shared" si="0"/>
        <v>0</v>
      </c>
      <c r="G16" s="3"/>
      <c r="H16" s="3"/>
      <c r="I16" s="2"/>
      <c r="J16" s="6"/>
      <c r="K16" s="1"/>
      <c r="L16" s="6"/>
      <c r="M16" s="1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1:258" s="7" customFormat="1" ht="23.1" customHeight="1" x14ac:dyDescent="0.25">
      <c r="A17" s="6"/>
      <c r="B17" s="3" t="s">
        <v>44</v>
      </c>
      <c r="C17" s="11"/>
      <c r="D17" s="33"/>
      <c r="E17" s="31"/>
      <c r="F17" s="32">
        <f t="shared" si="0"/>
        <v>0</v>
      </c>
      <c r="G17" s="3"/>
      <c r="H17" s="3"/>
      <c r="I17" s="2"/>
      <c r="J17" s="6"/>
      <c r="K17" s="1"/>
      <c r="L17" s="6"/>
      <c r="M17" s="1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1:258" s="7" customFormat="1" ht="23.1" customHeight="1" x14ac:dyDescent="0.25">
      <c r="A18" s="6"/>
      <c r="B18" s="3" t="s">
        <v>45</v>
      </c>
      <c r="C18" s="11"/>
      <c r="D18" s="33"/>
      <c r="E18" s="31"/>
      <c r="F18" s="32">
        <f t="shared" si="0"/>
        <v>0</v>
      </c>
      <c r="G18" s="3"/>
      <c r="H18" s="3"/>
      <c r="I18" s="2"/>
      <c r="J18" s="6"/>
      <c r="K18" s="1"/>
      <c r="L18" s="6"/>
      <c r="M18" s="1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1:258" s="7" customFormat="1" ht="23.1" customHeight="1" x14ac:dyDescent="0.25">
      <c r="A19" s="6"/>
      <c r="B19" s="3" t="s">
        <v>17</v>
      </c>
      <c r="C19" s="11"/>
      <c r="D19" s="33"/>
      <c r="E19" s="31"/>
      <c r="F19" s="32">
        <f t="shared" si="0"/>
        <v>0</v>
      </c>
      <c r="G19" s="3"/>
      <c r="H19" s="3"/>
      <c r="I19" s="2"/>
      <c r="J19" s="6"/>
      <c r="K19" s="1"/>
      <c r="L19" s="6"/>
      <c r="M19" s="1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1:258" s="7" customFormat="1" ht="23.1" customHeight="1" x14ac:dyDescent="0.25">
      <c r="A20" s="6"/>
      <c r="B20" s="3" t="s">
        <v>46</v>
      </c>
      <c r="C20" s="11"/>
      <c r="D20" s="33"/>
      <c r="E20" s="31"/>
      <c r="F20" s="32">
        <f t="shared" si="0"/>
        <v>0</v>
      </c>
      <c r="G20" s="3"/>
      <c r="H20" s="3"/>
      <c r="I20" s="2"/>
      <c r="J20" s="6"/>
      <c r="K20" s="1"/>
      <c r="L20" s="6"/>
      <c r="M20" s="1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1:258" s="7" customFormat="1" ht="23.1" customHeight="1" x14ac:dyDescent="0.25">
      <c r="A21" s="6"/>
      <c r="B21" s="3" t="s">
        <v>47</v>
      </c>
      <c r="C21" s="11"/>
      <c r="D21" s="33"/>
      <c r="E21" s="31"/>
      <c r="F21" s="32">
        <f t="shared" si="0"/>
        <v>0</v>
      </c>
      <c r="G21" s="3"/>
      <c r="H21" s="3"/>
      <c r="I21" s="2"/>
      <c r="J21" s="6"/>
      <c r="K21" s="1"/>
      <c r="L21" s="6"/>
      <c r="M21" s="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1:258" s="7" customFormat="1" ht="23.1" customHeight="1" x14ac:dyDescent="0.25">
      <c r="A22" s="6"/>
      <c r="B22" s="3" t="s">
        <v>16</v>
      </c>
      <c r="C22" s="11"/>
      <c r="D22" s="33"/>
      <c r="E22" s="31"/>
      <c r="F22" s="32">
        <f t="shared" si="0"/>
        <v>0</v>
      </c>
      <c r="G22" s="3"/>
      <c r="H22" s="3"/>
      <c r="I22" s="2"/>
      <c r="J22" s="6"/>
      <c r="K22" s="1"/>
      <c r="L22" s="6"/>
      <c r="M22" s="1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1:25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24.95" customHeight="1" x14ac:dyDescent="0.25">
      <c r="A24" s="1"/>
      <c r="B24" s="25" t="s">
        <v>24</v>
      </c>
      <c r="C24" s="1"/>
      <c r="D24" s="1"/>
      <c r="E24" s="1"/>
      <c r="F24" s="25" t="s">
        <v>31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s="15" customFormat="1" ht="23.1" customHeight="1" x14ac:dyDescent="0.25">
      <c r="B25" s="45" t="s">
        <v>1</v>
      </c>
      <c r="C25" s="46" t="s">
        <v>25</v>
      </c>
      <c r="D25" s="46" t="s">
        <v>26</v>
      </c>
      <c r="F25" s="37" t="s">
        <v>32</v>
      </c>
      <c r="G25" s="35">
        <v>0</v>
      </c>
    </row>
    <row r="26" spans="1:258" s="15" customFormat="1" ht="23.1" customHeight="1" thickBot="1" x14ac:dyDescent="0.3">
      <c r="B26" s="27" t="s">
        <v>7</v>
      </c>
      <c r="C26" s="39">
        <f>COUNTIF(G11:G22, "Not Started")</f>
        <v>0</v>
      </c>
      <c r="D26" s="40" t="str">
        <f>IFERROR(C26/C31,"")</f>
        <v/>
      </c>
      <c r="F26" s="38" t="s">
        <v>33</v>
      </c>
      <c r="G26" s="36">
        <v>0</v>
      </c>
    </row>
    <row r="27" spans="1:258" s="15" customFormat="1" ht="23.1" customHeight="1" x14ac:dyDescent="0.25">
      <c r="B27" s="3" t="s">
        <v>5</v>
      </c>
      <c r="C27" s="39">
        <f>COUNTIF(G11:G22, "In Progress")</f>
        <v>0</v>
      </c>
      <c r="D27" s="40" t="str">
        <f>IFERROR(C27/C31,"")</f>
        <v/>
      </c>
    </row>
    <row r="28" spans="1:258" s="15" customFormat="1" ht="23.1" customHeight="1" x14ac:dyDescent="0.25">
      <c r="B28" s="28" t="s">
        <v>4</v>
      </c>
      <c r="C28" s="39">
        <f>COUNTIF(G11:G22, "Complete")</f>
        <v>0</v>
      </c>
      <c r="D28" s="40" t="str">
        <f>IFERROR(C28/C31,"")</f>
        <v/>
      </c>
    </row>
    <row r="29" spans="1:258" s="15" customFormat="1" ht="23.1" customHeight="1" x14ac:dyDescent="0.25">
      <c r="B29" s="29" t="s">
        <v>15</v>
      </c>
      <c r="C29" s="39">
        <f>COUNTIF(G11:G22, "Overdue")</f>
        <v>0</v>
      </c>
      <c r="D29" s="40" t="str">
        <f>IFERROR(C29/C31,"")</f>
        <v/>
      </c>
    </row>
    <row r="30" spans="1:258" s="15" customFormat="1" ht="23.1" customHeight="1" thickBot="1" x14ac:dyDescent="0.3">
      <c r="B30" s="30" t="s">
        <v>6</v>
      </c>
      <c r="C30" s="41">
        <f>COUNTIF(G11:G22, "On Hold")</f>
        <v>0</v>
      </c>
      <c r="D30" s="42" t="str">
        <f>IFERROR(C30/C31,"")</f>
        <v/>
      </c>
    </row>
    <row r="31" spans="1:258" s="15" customFormat="1" ht="23.1" customHeight="1" x14ac:dyDescent="0.25">
      <c r="B31" s="34" t="s">
        <v>30</v>
      </c>
      <c r="C31" s="43">
        <f>SUM(C26:C30)</f>
        <v>0</v>
      </c>
      <c r="D31" s="44">
        <f>SUM(D26:D30)</f>
        <v>0</v>
      </c>
    </row>
    <row r="32" spans="1:258" s="15" customFormat="1" x14ac:dyDescent="0.25"/>
    <row r="33" spans="1:258" ht="24.95" customHeight="1" x14ac:dyDescent="0.25">
      <c r="A33" s="1"/>
      <c r="B33" s="25" t="s">
        <v>34</v>
      </c>
      <c r="C33" s="1"/>
      <c r="D33" s="1"/>
      <c r="E33" s="1"/>
      <c r="F33" s="52" t="s">
        <v>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s="15" customFormat="1" ht="23.1" customHeight="1" x14ac:dyDescent="0.25">
      <c r="B34" s="45" t="s">
        <v>8</v>
      </c>
      <c r="C34" s="46" t="s">
        <v>25</v>
      </c>
      <c r="D34" s="46" t="s">
        <v>26</v>
      </c>
      <c r="F34" s="54" t="s">
        <v>14</v>
      </c>
      <c r="G34" s="35">
        <v>0</v>
      </c>
    </row>
    <row r="35" spans="1:258" s="15" customFormat="1" ht="23.1" customHeight="1" x14ac:dyDescent="0.25">
      <c r="B35" s="12" t="s">
        <v>9</v>
      </c>
      <c r="C35" s="39">
        <f>COUNTIF(H11:H22, "High")</f>
        <v>0</v>
      </c>
      <c r="D35" s="40" t="str">
        <f>IFERROR(C35/C38,"")</f>
        <v/>
      </c>
      <c r="F35" s="53" t="s">
        <v>13</v>
      </c>
      <c r="G35" s="35">
        <v>0</v>
      </c>
    </row>
    <row r="36" spans="1:258" s="15" customFormat="1" ht="23.1" customHeight="1" thickBot="1" x14ac:dyDescent="0.3">
      <c r="B36" s="13" t="s">
        <v>10</v>
      </c>
      <c r="C36" s="39">
        <f>COUNTIF(H11:H22, "Medium")</f>
        <v>0</v>
      </c>
      <c r="D36" s="40" t="str">
        <f>IFERROR(C36/C38,"")</f>
        <v/>
      </c>
      <c r="F36" s="57" t="s">
        <v>12</v>
      </c>
      <c r="G36" s="36">
        <v>0</v>
      </c>
    </row>
    <row r="37" spans="1:258" s="15" customFormat="1" ht="23.1" customHeight="1" thickBot="1" x14ac:dyDescent="0.3">
      <c r="B37" s="58" t="s">
        <v>11</v>
      </c>
      <c r="C37" s="41">
        <f>COUNTIF(H11:H22, "Low")</f>
        <v>0</v>
      </c>
      <c r="D37" s="42" t="str">
        <f>IFERROR(C37/C38,"")</f>
        <v/>
      </c>
      <c r="F37" s="1"/>
      <c r="G37" s="1"/>
    </row>
    <row r="38" spans="1:258" s="15" customFormat="1" ht="23.1" customHeight="1" x14ac:dyDescent="0.25">
      <c r="B38" s="34" t="s">
        <v>30</v>
      </c>
      <c r="C38" s="43">
        <f>SUM(C35:C37)</f>
        <v>0</v>
      </c>
      <c r="D38" s="44">
        <f>SUM(D35:D37)</f>
        <v>0</v>
      </c>
      <c r="F38" s="1"/>
      <c r="G38" s="1"/>
    </row>
    <row r="39" spans="1:25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8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8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8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8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8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</row>
    <row r="326" spans="1:28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</row>
    <row r="327" spans="1:28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</row>
    <row r="328" spans="1:28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</row>
    <row r="329" spans="1:28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</row>
    <row r="330" spans="1:28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</row>
    <row r="331" spans="1:28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</row>
    <row r="332" spans="1:28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</row>
    <row r="333" spans="1:28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</row>
    <row r="334" spans="1:28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</row>
    <row r="335" spans="1:28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</row>
    <row r="336" spans="1:28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</row>
    <row r="337" spans="1:28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</row>
    <row r="338" spans="1:28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</row>
    <row r="339" spans="1:28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</row>
    <row r="340" spans="1:28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</row>
    <row r="341" spans="1:28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</row>
    <row r="342" spans="1:28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</row>
    <row r="343" spans="1:28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</row>
    <row r="344" spans="1:28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</row>
    <row r="345" spans="1:28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</row>
    <row r="346" spans="1:28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</row>
    <row r="347" spans="1:28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</row>
    <row r="348" spans="1:28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</row>
    <row r="349" spans="1:28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</row>
    <row r="350" spans="1:28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</row>
    <row r="351" spans="1:28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</row>
    <row r="352" spans="1:28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</row>
    <row r="353" spans="1:28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</row>
    <row r="354" spans="1:28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</row>
    <row r="355" spans="1:28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</row>
    <row r="356" spans="1:28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</row>
    <row r="357" spans="1:28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</row>
    <row r="358" spans="1:28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</row>
    <row r="359" spans="1:28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</row>
    <row r="360" spans="1:28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</row>
    <row r="361" spans="1:28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</row>
    <row r="362" spans="1:28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</row>
    <row r="363" spans="1:28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</row>
    <row r="364" spans="1:28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</row>
    <row r="365" spans="1:28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</row>
    <row r="366" spans="1:28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</row>
    <row r="367" spans="1:28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</row>
    <row r="368" spans="1:28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</row>
    <row r="369" spans="1:28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</row>
    <row r="370" spans="1:28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</row>
    <row r="371" spans="1:28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</row>
    <row r="372" spans="1:28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</row>
    <row r="373" spans="1:28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</row>
    <row r="374" spans="1:28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</row>
    <row r="375" spans="1:28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</row>
    <row r="376" spans="1:28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</row>
    <row r="377" spans="1:28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</row>
    <row r="378" spans="1:28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</row>
    <row r="379" spans="1:28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</row>
    <row r="380" spans="1:28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</row>
    <row r="381" spans="1:28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</row>
    <row r="382" spans="1:28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</row>
    <row r="383" spans="1:28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</row>
    <row r="384" spans="1:28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</row>
    <row r="385" spans="1:28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</row>
    <row r="386" spans="1:28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</row>
    <row r="387" spans="1:28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</row>
    <row r="388" spans="1:28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</row>
    <row r="389" spans="1:28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</row>
    <row r="390" spans="1:28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</row>
    <row r="391" spans="1:28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</row>
    <row r="392" spans="1:28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</row>
    <row r="393" spans="1:28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</row>
    <row r="394" spans="1:28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</row>
    <row r="395" spans="1:28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</sheetData>
  <mergeCells count="1">
    <mergeCell ref="B3:E3"/>
  </mergeCells>
  <conditionalFormatting sqref="B26:B30">
    <cfRule type="containsText" dxfId="20" priority="9" operator="containsText" text="Overdue">
      <formula>NOT(ISERROR(SEARCH("Overdue",B26)))</formula>
    </cfRule>
    <cfRule type="containsText" dxfId="19" priority="10" operator="containsText" text="On Hold">
      <formula>NOT(ISERROR(SEARCH("On Hold",B26)))</formula>
    </cfRule>
    <cfRule type="containsText" dxfId="18" priority="11" operator="containsText" text="Complete">
      <formula>NOT(ISERROR(SEARCH("Complete",B26)))</formula>
    </cfRule>
    <cfRule type="containsText" dxfId="17" priority="12" operator="containsText" text="In Progress">
      <formula>NOT(ISERROR(SEARCH("In Progress",B26)))</formula>
    </cfRule>
    <cfRule type="containsText" dxfId="16" priority="13" operator="containsText" text="Not Started">
      <formula>NOT(ISERROR(SEARCH("Not Started",B26)))</formula>
    </cfRule>
  </conditionalFormatting>
  <conditionalFormatting sqref="B35:B37">
    <cfRule type="containsText" dxfId="15" priority="6" operator="containsText" text="Low">
      <formula>NOT(ISERROR(SEARCH("Low",B35)))</formula>
    </cfRule>
    <cfRule type="containsText" dxfId="14" priority="7" operator="containsText" text="Medium">
      <formula>NOT(ISERROR(SEARCH("Medium",B35)))</formula>
    </cfRule>
    <cfRule type="containsText" dxfId="13" priority="8" operator="containsText" text="High">
      <formula>NOT(ISERROR(SEARCH("High",B35)))</formula>
    </cfRule>
  </conditionalFormatting>
  <conditionalFormatting sqref="G3">
    <cfRule type="containsText" dxfId="12" priority="1" operator="containsText" text="Overdue">
      <formula>NOT(ISERROR(SEARCH("Overdue",G3)))</formula>
    </cfRule>
    <cfRule type="containsText" dxfId="11" priority="2" operator="containsText" text="On Hold">
      <formula>NOT(ISERROR(SEARCH("On Hold",G3)))</formula>
    </cfRule>
    <cfRule type="containsText" dxfId="10" priority="3" operator="containsText" text="Complete">
      <formula>NOT(ISERROR(SEARCH("Complete",G3)))</formula>
    </cfRule>
    <cfRule type="containsText" dxfId="9" priority="4" operator="containsText" text="In Progress">
      <formula>NOT(ISERROR(SEARCH("In Progress",G3)))</formula>
    </cfRule>
    <cfRule type="containsText" dxfId="8" priority="5" operator="containsText" text="Not Started">
      <formula>NOT(ISERROR(SEARCH("Not Started",G3)))</formula>
    </cfRule>
  </conditionalFormatting>
  <conditionalFormatting sqref="K11:K15 G11:G22">
    <cfRule type="containsText" dxfId="7" priority="14" operator="containsText" text="Overdue">
      <formula>NOT(ISERROR(SEARCH("Overdue",G11)))</formula>
    </cfRule>
    <cfRule type="containsText" dxfId="6" priority="18" operator="containsText" text="On Hold">
      <formula>NOT(ISERROR(SEARCH("On Hold",G11)))</formula>
    </cfRule>
    <cfRule type="containsText" dxfId="5" priority="19" operator="containsText" text="Complete">
      <formula>NOT(ISERROR(SEARCH("Complete",G11)))</formula>
    </cfRule>
    <cfRule type="containsText" dxfId="4" priority="20" operator="containsText" text="In Progress">
      <formula>NOT(ISERROR(SEARCH("In Progress",G11)))</formula>
    </cfRule>
    <cfRule type="containsText" dxfId="3" priority="21" operator="containsText" text="Not Started">
      <formula>NOT(ISERROR(SEARCH("Not Started",G11)))</formula>
    </cfRule>
  </conditionalFormatting>
  <conditionalFormatting sqref="M11:M14 H11:H22">
    <cfRule type="containsText" dxfId="2" priority="15" operator="containsText" text="Low">
      <formula>NOT(ISERROR(SEARCH("Low",H11)))</formula>
    </cfRule>
    <cfRule type="containsText" dxfId="1" priority="16" operator="containsText" text="Medium">
      <formula>NOT(ISERROR(SEARCH("Medium",H11)))</formula>
    </cfRule>
    <cfRule type="containsText" dxfId="0" priority="17" operator="containsText" text="High">
      <formula>NOT(ISERROR(SEARCH("High",H11)))</formula>
    </cfRule>
  </conditionalFormatting>
  <dataValidations count="2">
    <dataValidation type="list" allowBlank="1" showInputMessage="1" showErrorMessage="1" sqref="H11:H22" xr:uid="{90E91307-2EB9-DC46-B0BA-335E3CC6FBA0}">
      <formula1>$M$11:$M$14</formula1>
    </dataValidation>
    <dataValidation type="list" allowBlank="1" showInputMessage="1" showErrorMessage="1" sqref="G11:G22 G3" xr:uid="{53850E23-8D15-CF4E-A7FE-F3B9AE85C48F}">
      <formula1>$K$11:$K$15</formula1>
    </dataValidation>
  </dataValidations>
  <pageMargins left="0.3" right="0.3" top="0.3" bottom="0.3" header="0" footer="0"/>
  <pageSetup scale="66" fitToHeight="0" orientation="landscape" horizontalDpi="4294967292" verticalDpi="4294967292"/>
  <rowBreaks count="1" manualBreakCount="1">
    <brk id="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Example - IT Project Dashboard</vt:lpstr>
      <vt:lpstr>BLANK - IT Project Dashboard</vt:lpstr>
      <vt:lpstr>'BLANK - IT Project Dashboard'!Print_Area</vt:lpstr>
      <vt:lpstr>'Example - IT Project Dashboard'!Print_Area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Steve Nagen CogNet</cp:lastModifiedBy>
  <dcterms:created xsi:type="dcterms:W3CDTF">2015-02-24T20:54:23Z</dcterms:created>
  <dcterms:modified xsi:type="dcterms:W3CDTF">2025-12-18T18:18:42Z</dcterms:modified>
</cp:coreProperties>
</file>