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UNO-15\Documents\Aulas Info\Marcos\"/>
    </mc:Choice>
  </mc:AlternateContent>
  <xr:revisionPtr revIDLastSave="0" documentId="13_ncr:1_{D2A965C8-3628-4392-B3F1-53C80BEBED8E}" xr6:coauthVersionLast="47" xr6:coauthVersionMax="47" xr10:uidLastSave="{00000000-0000-0000-0000-000000000000}"/>
  <bookViews>
    <workbookView xWindow="-120" yWindow="-120" windowWidth="29040" windowHeight="15720" activeTab="2" xr2:uid="{2F5B0F62-E351-43B3-9D90-4A6FF7648547}"/>
  </bookViews>
  <sheets>
    <sheet name="ORÇAMENTO DOMÉSTICO" sheetId="1" r:id="rId1"/>
    <sheet name="BOLETIM ESCOLAR" sheetId="2" r:id="rId2"/>
    <sheet name="TABELA DE FATURAMENTO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9" i="3"/>
  <c r="B16" i="3"/>
  <c r="B15" i="3"/>
  <c r="B14" i="3"/>
  <c r="E9" i="3"/>
  <c r="E12" i="3" s="1"/>
  <c r="E10" i="3"/>
  <c r="E11" i="3"/>
  <c r="E8" i="3"/>
  <c r="B12" i="3"/>
  <c r="D11" i="3"/>
  <c r="D10" i="3"/>
  <c r="D9" i="3"/>
  <c r="D8" i="3"/>
  <c r="C11" i="3"/>
  <c r="C10" i="3"/>
  <c r="C8" i="3"/>
  <c r="H4" i="2"/>
  <c r="H5" i="2"/>
  <c r="H6" i="2"/>
  <c r="H7" i="2"/>
  <c r="H8" i="2"/>
  <c r="H9" i="2"/>
  <c r="H3" i="2"/>
  <c r="G4" i="2"/>
  <c r="G5" i="2"/>
  <c r="G6" i="2"/>
  <c r="G7" i="2"/>
  <c r="G8" i="2"/>
  <c r="G9" i="2"/>
  <c r="G3" i="2"/>
  <c r="F4" i="2"/>
  <c r="F5" i="2"/>
  <c r="F6" i="2"/>
  <c r="F7" i="2"/>
  <c r="F8" i="2"/>
  <c r="F9" i="2"/>
  <c r="F3" i="2"/>
  <c r="M4" i="1"/>
  <c r="M5" i="1"/>
  <c r="M6" i="1"/>
  <c r="M7" i="1"/>
  <c r="M8" i="1"/>
  <c r="M9" i="1"/>
  <c r="M10" i="1"/>
  <c r="M11" i="1"/>
  <c r="M12" i="1"/>
  <c r="M13" i="1"/>
  <c r="L4" i="1"/>
  <c r="L5" i="1"/>
  <c r="L6" i="1"/>
  <c r="L7" i="1"/>
  <c r="L8" i="1"/>
  <c r="L9" i="1"/>
  <c r="L10" i="1"/>
  <c r="L11" i="1"/>
  <c r="L12" i="1"/>
  <c r="L13" i="1"/>
  <c r="K4" i="1"/>
  <c r="K5" i="1"/>
  <c r="K6" i="1"/>
  <c r="K7" i="1"/>
  <c r="K8" i="1"/>
  <c r="K9" i="1"/>
  <c r="K10" i="1"/>
  <c r="K11" i="1"/>
  <c r="K12" i="1"/>
  <c r="K13" i="1"/>
  <c r="J4" i="1"/>
  <c r="J5" i="1"/>
  <c r="J6" i="1"/>
  <c r="J7" i="1"/>
  <c r="J8" i="1"/>
  <c r="J9" i="1"/>
  <c r="J10" i="1"/>
  <c r="J11" i="1"/>
  <c r="J12" i="1"/>
  <c r="J13" i="1"/>
  <c r="I4" i="1"/>
  <c r="I5" i="1"/>
  <c r="I6" i="1"/>
  <c r="I7" i="1"/>
  <c r="I8" i="1"/>
  <c r="I9" i="1"/>
  <c r="I10" i="1"/>
  <c r="I11" i="1"/>
  <c r="I12" i="1"/>
  <c r="I13" i="1"/>
  <c r="H4" i="1"/>
  <c r="H5" i="1"/>
  <c r="H6" i="1"/>
  <c r="H7" i="1"/>
  <c r="H8" i="1"/>
  <c r="H9" i="1"/>
  <c r="H10" i="1"/>
  <c r="H11" i="1"/>
  <c r="H12" i="1"/>
  <c r="H13" i="1"/>
  <c r="G4" i="1"/>
  <c r="G5" i="1"/>
  <c r="G6" i="1"/>
  <c r="G7" i="1"/>
  <c r="G8" i="1"/>
  <c r="G9" i="1"/>
  <c r="G10" i="1"/>
  <c r="G11" i="1"/>
  <c r="G12" i="1"/>
  <c r="G13" i="1"/>
  <c r="F4" i="1"/>
  <c r="F5" i="1"/>
  <c r="F6" i="1"/>
  <c r="F7" i="1"/>
  <c r="F8" i="1"/>
  <c r="F9" i="1"/>
  <c r="F10" i="1"/>
  <c r="F11" i="1"/>
  <c r="F12" i="1"/>
  <c r="F13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C4" i="1"/>
  <c r="C5" i="1"/>
  <c r="C6" i="1"/>
  <c r="C7" i="1"/>
  <c r="C8" i="1"/>
  <c r="C9" i="1"/>
  <c r="C10" i="1"/>
  <c r="C11" i="1"/>
  <c r="C12" i="1"/>
  <c r="C13" i="1"/>
  <c r="C3" i="1"/>
  <c r="D3" i="1"/>
  <c r="E3" i="1"/>
  <c r="F3" i="1"/>
  <c r="G3" i="1"/>
  <c r="H3" i="1"/>
  <c r="I3" i="1"/>
  <c r="J3" i="1"/>
  <c r="K3" i="1"/>
  <c r="L3" i="1"/>
  <c r="M3" i="1"/>
  <c r="B4" i="1"/>
  <c r="B5" i="1"/>
  <c r="B6" i="1"/>
  <c r="B7" i="1"/>
  <c r="B8" i="1"/>
  <c r="B9" i="1"/>
  <c r="B10" i="1"/>
  <c r="B11" i="1"/>
  <c r="B12" i="1"/>
  <c r="B13" i="1"/>
  <c r="B3" i="1"/>
  <c r="M14" i="1" l="1"/>
  <c r="M17" i="1" s="1"/>
  <c r="L14" i="1"/>
  <c r="L17" i="1" s="1"/>
  <c r="K14" i="1"/>
  <c r="K17" i="1" s="1"/>
  <c r="J14" i="1"/>
  <c r="J17" i="1" s="1"/>
  <c r="I14" i="1"/>
  <c r="I17" i="1" s="1"/>
  <c r="H14" i="1"/>
  <c r="H17" i="1" s="1"/>
  <c r="G14" i="1"/>
  <c r="G17" i="1" s="1"/>
  <c r="F14" i="1"/>
  <c r="F17" i="1" s="1"/>
  <c r="E14" i="1"/>
  <c r="E17" i="1" s="1"/>
  <c r="C14" i="1"/>
  <c r="C17" i="1" s="1"/>
  <c r="D14" i="1"/>
  <c r="D17" i="1" s="1"/>
  <c r="B14" i="1"/>
  <c r="B17" i="1" s="1"/>
  <c r="N13" i="1"/>
  <c r="N10" i="1"/>
  <c r="N9" i="1"/>
  <c r="N7" i="1"/>
  <c r="N5" i="1"/>
  <c r="N6" i="1"/>
  <c r="N3" i="1"/>
  <c r="N11" i="1"/>
  <c r="N12" i="1"/>
  <c r="N8" i="1"/>
  <c r="N4" i="1"/>
  <c r="N14" i="1" l="1"/>
  <c r="N15" i="1" l="1"/>
  <c r="N16" i="1" s="1"/>
  <c r="N17" i="1" s="1"/>
</calcChain>
</file>

<file path=xl/sharedStrings.xml><?xml version="1.0" encoding="utf-8"?>
<sst xmlns="http://schemas.openxmlformats.org/spreadsheetml/2006/main" count="70" uniqueCount="67">
  <si>
    <t>JANEIRO</t>
  </si>
  <si>
    <t>CONTAS</t>
  </si>
  <si>
    <t>FEVEREIRO</t>
  </si>
  <si>
    <t>MARÇO</t>
  </si>
  <si>
    <t>ABRIL</t>
  </si>
  <si>
    <t xml:space="preserve">MAIO </t>
  </si>
  <si>
    <t>JUNHO</t>
  </si>
  <si>
    <t>JULHO</t>
  </si>
  <si>
    <t>AGOSTO</t>
  </si>
  <si>
    <t>ORÇAMENTO DOMÉSTICO</t>
  </si>
  <si>
    <t>SETEMBRO</t>
  </si>
  <si>
    <t>OUTUBRO</t>
  </si>
  <si>
    <t xml:space="preserve">NOVEMBRO </t>
  </si>
  <si>
    <t>DEZEMBRO</t>
  </si>
  <si>
    <t>LUZ</t>
  </si>
  <si>
    <t>TELEFONE</t>
  </si>
  <si>
    <t>CELULAR</t>
  </si>
  <si>
    <t xml:space="preserve">CARTÃO DE CRÉDITO </t>
  </si>
  <si>
    <t>EDUCAÇÃO</t>
  </si>
  <si>
    <t>CAFÉ</t>
  </si>
  <si>
    <t>ALIMENTAÇÃO</t>
  </si>
  <si>
    <t>JORNAL</t>
  </si>
  <si>
    <t>LANCHE</t>
  </si>
  <si>
    <t>MORADIA</t>
  </si>
  <si>
    <t>TOTAL</t>
  </si>
  <si>
    <t>RECEITA</t>
  </si>
  <si>
    <t>SALDO</t>
  </si>
  <si>
    <t>SALÁRIO</t>
  </si>
  <si>
    <t>ÁGUA</t>
  </si>
  <si>
    <t>BOLETIM ESCOLAR</t>
  </si>
  <si>
    <t>GEOGRAFIA</t>
  </si>
  <si>
    <t>FILOSOFIA</t>
  </si>
  <si>
    <t>FÍSICA</t>
  </si>
  <si>
    <t>QUÍMICA</t>
  </si>
  <si>
    <t>HISTÓRIA</t>
  </si>
  <si>
    <t>MATEMÁTICA</t>
  </si>
  <si>
    <t xml:space="preserve">PORTUGUÊS </t>
  </si>
  <si>
    <t>1° BIMESTRE</t>
  </si>
  <si>
    <t>2° BIMESTRE</t>
  </si>
  <si>
    <t>3° BIMESTRE</t>
  </si>
  <si>
    <t>4° BIMESTRE</t>
  </si>
  <si>
    <t>SOMA</t>
  </si>
  <si>
    <t>MÉDIA</t>
  </si>
  <si>
    <t>SITTUAÇÃO</t>
  </si>
  <si>
    <t>DISCIPLINA</t>
  </si>
  <si>
    <t>TABELA DE FATURAMENTO</t>
  </si>
  <si>
    <t>IMPOSTO</t>
  </si>
  <si>
    <t>COMISSÕES</t>
  </si>
  <si>
    <t>PRODUTO</t>
  </si>
  <si>
    <t>A</t>
  </si>
  <si>
    <t>B</t>
  </si>
  <si>
    <t>C</t>
  </si>
  <si>
    <t>D</t>
  </si>
  <si>
    <t>TOTAL DE FATURAMENNTO</t>
  </si>
  <si>
    <t>MÉDIA DE FATURAMENTO</t>
  </si>
  <si>
    <t>MAIOR FATURAMENTO</t>
  </si>
  <si>
    <t>FATURAMENTO</t>
  </si>
  <si>
    <t xml:space="preserve">VALOR LÍQUIDO </t>
  </si>
  <si>
    <t xml:space="preserve">TOTAL LÍQUIDO </t>
  </si>
  <si>
    <t>MENOR FATURAMENTO</t>
  </si>
  <si>
    <t>5) B</t>
  </si>
  <si>
    <t>6)E</t>
  </si>
  <si>
    <t>7) B</t>
  </si>
  <si>
    <t>8)D</t>
  </si>
  <si>
    <t>9)C</t>
  </si>
  <si>
    <t>REPOSTAS</t>
  </si>
  <si>
    <t>4)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</si>
</sst>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color rgb="FF7030A0"/>
      <name val="Aptos Narrow"/>
      <family val="2"/>
      <scheme val="minor"/>
    </font>
    <font>
      <b/>
      <sz val="11"/>
      <color rgb="FF7030A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 tint="0.499984740745262"/>
      </top>
      <bottom/>
      <diagonal/>
    </border>
    <border>
      <left style="thin">
        <color theme="3" tint="0.499984740745262"/>
      </left>
      <right/>
      <top/>
      <bottom/>
      <diagonal/>
    </border>
    <border>
      <left style="thin">
        <color indexed="64"/>
      </left>
      <right/>
      <top style="thin">
        <color theme="3" tint="0.499984740745262"/>
      </top>
      <bottom style="thin">
        <color theme="3" tint="0.499984740745262"/>
      </bottom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/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1"/>
      </left>
      <right/>
      <top/>
      <bottom/>
      <diagonal/>
    </border>
    <border>
      <left style="thin">
        <color theme="3" tint="0.499984740745262"/>
      </left>
      <right/>
      <top style="thin">
        <color theme="3" tint="0.499984740745262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3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3" tint="0.499984740745262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3" tint="0.499984740745262"/>
      </top>
      <bottom style="thin">
        <color theme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5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7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2" xfId="0" applyNumberFormat="1" applyBorder="1"/>
    <xf numFmtId="164" fontId="0" fillId="4" borderId="12" xfId="0" applyNumberFormat="1" applyFill="1" applyBorder="1"/>
    <xf numFmtId="164" fontId="0" fillId="5" borderId="12" xfId="0" applyNumberFormat="1" applyFill="1" applyBorder="1"/>
    <xf numFmtId="164" fontId="2" fillId="0" borderId="12" xfId="0" applyNumberFormat="1" applyFont="1" applyBorder="1" applyAlignment="1"/>
    <xf numFmtId="164" fontId="2" fillId="4" borderId="12" xfId="0" applyNumberFormat="1" applyFont="1" applyFill="1" applyBorder="1"/>
    <xf numFmtId="164" fontId="2" fillId="5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7C45-8F31-4282-B30C-F8904F40ECBA}">
  <dimension ref="A1:N17"/>
  <sheetViews>
    <sheetView topLeftCell="D1" workbookViewId="0">
      <selection activeCell="N15" sqref="N15"/>
    </sheetView>
  </sheetViews>
  <sheetFormatPr defaultRowHeight="15" x14ac:dyDescent="0.25"/>
  <cols>
    <col min="1" max="1" width="23.5703125" bestFit="1" customWidth="1"/>
    <col min="2" max="2" width="11" bestFit="1" customWidth="1"/>
    <col min="3" max="3" width="11.28515625" bestFit="1" customWidth="1"/>
    <col min="4" max="6" width="10.85546875" bestFit="1" customWidth="1"/>
    <col min="7" max="8" width="11" bestFit="1" customWidth="1"/>
    <col min="9" max="9" width="10.85546875" bestFit="1" customWidth="1"/>
    <col min="10" max="10" width="11" bestFit="1" customWidth="1"/>
    <col min="11" max="11" width="10.85546875" bestFit="1" customWidth="1"/>
    <col min="12" max="12" width="12.140625" bestFit="1" customWidth="1"/>
    <col min="13" max="13" width="11.28515625" bestFit="1" customWidth="1"/>
    <col min="14" max="14" width="12.5703125" bestFit="1" customWidth="1"/>
  </cols>
  <sheetData>
    <row r="1" spans="1:14" ht="21" x14ac:dyDescent="0.35">
      <c r="A1" s="4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5">
      <c r="A2" s="5" t="s">
        <v>1</v>
      </c>
      <c r="B2" s="5" t="s">
        <v>0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10</v>
      </c>
      <c r="K2" s="5" t="s">
        <v>11</v>
      </c>
      <c r="L2" s="5" t="s">
        <v>12</v>
      </c>
      <c r="M2" s="5" t="s">
        <v>13</v>
      </c>
      <c r="N2" s="17" t="s">
        <v>24</v>
      </c>
    </row>
    <row r="3" spans="1:14" x14ac:dyDescent="0.25">
      <c r="A3" s="6" t="s">
        <v>28</v>
      </c>
      <c r="B3" s="7">
        <f ca="1">RANDBETWEEN(100,300)</f>
        <v>124</v>
      </c>
      <c r="C3" s="7">
        <f t="shared" ref="C3:M13" ca="1" si="0">RANDBETWEEN(100,300)</f>
        <v>127</v>
      </c>
      <c r="D3" s="7">
        <f t="shared" ca="1" si="0"/>
        <v>263</v>
      </c>
      <c r="E3" s="7">
        <f ca="1">RANDBETWEEN(100,300)</f>
        <v>216</v>
      </c>
      <c r="F3" s="7">
        <f t="shared" ca="1" si="0"/>
        <v>125</v>
      </c>
      <c r="G3" s="7">
        <f t="shared" ca="1" si="0"/>
        <v>158</v>
      </c>
      <c r="H3" s="7">
        <f t="shared" ca="1" si="0"/>
        <v>286</v>
      </c>
      <c r="I3" s="7">
        <f t="shared" ca="1" si="0"/>
        <v>260</v>
      </c>
      <c r="J3" s="7">
        <f t="shared" ca="1" si="0"/>
        <v>281</v>
      </c>
      <c r="K3" s="7">
        <f t="shared" ca="1" si="0"/>
        <v>115</v>
      </c>
      <c r="L3" s="7">
        <f t="shared" ca="1" si="0"/>
        <v>237</v>
      </c>
      <c r="M3" s="7">
        <f t="shared" ca="1" si="0"/>
        <v>163</v>
      </c>
      <c r="N3" s="7">
        <f ca="1" xml:space="preserve"> SUM(B3:M3)</f>
        <v>2355</v>
      </c>
    </row>
    <row r="4" spans="1:14" x14ac:dyDescent="0.25">
      <c r="A4" s="1" t="s">
        <v>14</v>
      </c>
      <c r="B4" s="7">
        <f t="shared" ref="B4:B13" ca="1" si="1">RANDBETWEEN(100,300)</f>
        <v>207</v>
      </c>
      <c r="C4" s="7">
        <f t="shared" ca="1" si="0"/>
        <v>140</v>
      </c>
      <c r="D4" s="7">
        <f t="shared" ca="1" si="0"/>
        <v>247</v>
      </c>
      <c r="E4" s="7">
        <f t="shared" ca="1" si="0"/>
        <v>103</v>
      </c>
      <c r="F4" s="7">
        <f t="shared" ca="1" si="0"/>
        <v>213</v>
      </c>
      <c r="G4" s="7">
        <f t="shared" ca="1" si="0"/>
        <v>246</v>
      </c>
      <c r="H4" s="7">
        <f t="shared" ca="1" si="0"/>
        <v>109</v>
      </c>
      <c r="I4" s="7">
        <f t="shared" ca="1" si="0"/>
        <v>173</v>
      </c>
      <c r="J4" s="7">
        <f t="shared" ca="1" si="0"/>
        <v>260</v>
      </c>
      <c r="K4" s="7">
        <f t="shared" ca="1" si="0"/>
        <v>204</v>
      </c>
      <c r="L4" s="7">
        <f t="shared" ca="1" si="0"/>
        <v>188</v>
      </c>
      <c r="M4" s="7">
        <f t="shared" ca="1" si="0"/>
        <v>102</v>
      </c>
      <c r="N4" s="7">
        <f t="shared" ref="N4:N14" ca="1" si="2" xml:space="preserve"> SUM(B4:M4)</f>
        <v>2192</v>
      </c>
    </row>
    <row r="5" spans="1:14" x14ac:dyDescent="0.25">
      <c r="A5" s="1" t="s">
        <v>15</v>
      </c>
      <c r="B5" s="7">
        <f t="shared" ca="1" si="1"/>
        <v>269</v>
      </c>
      <c r="C5" s="7">
        <f t="shared" ca="1" si="0"/>
        <v>248</v>
      </c>
      <c r="D5" s="7">
        <f t="shared" ca="1" si="0"/>
        <v>110</v>
      </c>
      <c r="E5" s="7">
        <f t="shared" ca="1" si="0"/>
        <v>168</v>
      </c>
      <c r="F5" s="7">
        <f t="shared" ca="1" si="0"/>
        <v>180</v>
      </c>
      <c r="G5" s="7">
        <f t="shared" ca="1" si="0"/>
        <v>256</v>
      </c>
      <c r="H5" s="7">
        <f t="shared" ca="1" si="0"/>
        <v>250</v>
      </c>
      <c r="I5" s="7">
        <f t="shared" ca="1" si="0"/>
        <v>282</v>
      </c>
      <c r="J5" s="7">
        <f t="shared" ca="1" si="0"/>
        <v>238</v>
      </c>
      <c r="K5" s="7">
        <f t="shared" ca="1" si="0"/>
        <v>112</v>
      </c>
      <c r="L5" s="7">
        <f t="shared" ca="1" si="0"/>
        <v>275</v>
      </c>
      <c r="M5" s="7">
        <f t="shared" ca="1" si="0"/>
        <v>194</v>
      </c>
      <c r="N5" s="7">
        <f t="shared" ca="1" si="2"/>
        <v>2582</v>
      </c>
    </row>
    <row r="6" spans="1:14" x14ac:dyDescent="0.25">
      <c r="A6" s="1" t="s">
        <v>16</v>
      </c>
      <c r="B6" s="7">
        <f t="shared" ca="1" si="1"/>
        <v>242</v>
      </c>
      <c r="C6" s="7">
        <f t="shared" ca="1" si="0"/>
        <v>286</v>
      </c>
      <c r="D6" s="7">
        <f t="shared" ca="1" si="0"/>
        <v>194</v>
      </c>
      <c r="E6" s="7">
        <f t="shared" ca="1" si="0"/>
        <v>296</v>
      </c>
      <c r="F6" s="7">
        <f t="shared" ca="1" si="0"/>
        <v>284</v>
      </c>
      <c r="G6" s="7">
        <f t="shared" ca="1" si="0"/>
        <v>169</v>
      </c>
      <c r="H6" s="7">
        <f t="shared" ca="1" si="0"/>
        <v>299</v>
      </c>
      <c r="I6" s="7">
        <f t="shared" ca="1" si="0"/>
        <v>210</v>
      </c>
      <c r="J6" s="7">
        <f t="shared" ca="1" si="0"/>
        <v>114</v>
      </c>
      <c r="K6" s="7">
        <f t="shared" ca="1" si="0"/>
        <v>117</v>
      </c>
      <c r="L6" s="7">
        <f t="shared" ca="1" si="0"/>
        <v>118</v>
      </c>
      <c r="M6" s="7">
        <f t="shared" ca="1" si="0"/>
        <v>208</v>
      </c>
      <c r="N6" s="7">
        <f t="shared" ca="1" si="2"/>
        <v>2537</v>
      </c>
    </row>
    <row r="7" spans="1:14" x14ac:dyDescent="0.25">
      <c r="A7" s="1" t="s">
        <v>17</v>
      </c>
      <c r="B7" s="7">
        <f t="shared" ca="1" si="1"/>
        <v>115</v>
      </c>
      <c r="C7" s="7">
        <f t="shared" ca="1" si="0"/>
        <v>117</v>
      </c>
      <c r="D7" s="7">
        <f t="shared" ca="1" si="0"/>
        <v>208</v>
      </c>
      <c r="E7" s="7">
        <f t="shared" ca="1" si="0"/>
        <v>165</v>
      </c>
      <c r="F7" s="7">
        <f t="shared" ca="1" si="0"/>
        <v>196</v>
      </c>
      <c r="G7" s="7">
        <f t="shared" ca="1" si="0"/>
        <v>145</v>
      </c>
      <c r="H7" s="7">
        <f t="shared" ca="1" si="0"/>
        <v>214</v>
      </c>
      <c r="I7" s="7">
        <f t="shared" ca="1" si="0"/>
        <v>112</v>
      </c>
      <c r="J7" s="7">
        <f t="shared" ca="1" si="0"/>
        <v>127</v>
      </c>
      <c r="K7" s="7">
        <f t="shared" ca="1" si="0"/>
        <v>250</v>
      </c>
      <c r="L7" s="7">
        <f t="shared" ca="1" si="0"/>
        <v>108</v>
      </c>
      <c r="M7" s="7">
        <f t="shared" ca="1" si="0"/>
        <v>286</v>
      </c>
      <c r="N7" s="7">
        <f t="shared" ca="1" si="2"/>
        <v>2043</v>
      </c>
    </row>
    <row r="8" spans="1:14" x14ac:dyDescent="0.25">
      <c r="A8" s="1" t="s">
        <v>18</v>
      </c>
      <c r="B8" s="7">
        <f t="shared" ca="1" si="1"/>
        <v>139</v>
      </c>
      <c r="C8" s="7">
        <f t="shared" ca="1" si="0"/>
        <v>192</v>
      </c>
      <c r="D8" s="7">
        <f t="shared" ca="1" si="0"/>
        <v>137</v>
      </c>
      <c r="E8" s="7">
        <f t="shared" ca="1" si="0"/>
        <v>270</v>
      </c>
      <c r="F8" s="7">
        <f t="shared" ca="1" si="0"/>
        <v>294</v>
      </c>
      <c r="G8" s="7">
        <f t="shared" ca="1" si="0"/>
        <v>159</v>
      </c>
      <c r="H8" s="7">
        <f t="shared" ca="1" si="0"/>
        <v>134</v>
      </c>
      <c r="I8" s="7">
        <f t="shared" ca="1" si="0"/>
        <v>236</v>
      </c>
      <c r="J8" s="7">
        <f t="shared" ca="1" si="0"/>
        <v>202</v>
      </c>
      <c r="K8" s="7">
        <f t="shared" ca="1" si="0"/>
        <v>271</v>
      </c>
      <c r="L8" s="7">
        <f t="shared" ca="1" si="0"/>
        <v>259</v>
      </c>
      <c r="M8" s="7">
        <f t="shared" ca="1" si="0"/>
        <v>276</v>
      </c>
      <c r="N8" s="7">
        <f t="shared" ca="1" si="2"/>
        <v>2569</v>
      </c>
    </row>
    <row r="9" spans="1:14" x14ac:dyDescent="0.25">
      <c r="A9" s="1" t="s">
        <v>19</v>
      </c>
      <c r="B9" s="7">
        <f t="shared" ca="1" si="1"/>
        <v>161</v>
      </c>
      <c r="C9" s="7">
        <f t="shared" ca="1" si="0"/>
        <v>258</v>
      </c>
      <c r="D9" s="7">
        <f t="shared" ca="1" si="0"/>
        <v>230</v>
      </c>
      <c r="E9" s="7">
        <f t="shared" ca="1" si="0"/>
        <v>185</v>
      </c>
      <c r="F9" s="7">
        <f t="shared" ca="1" si="0"/>
        <v>168</v>
      </c>
      <c r="G9" s="7">
        <f t="shared" ca="1" si="0"/>
        <v>192</v>
      </c>
      <c r="H9" s="7">
        <f t="shared" ca="1" si="0"/>
        <v>177</v>
      </c>
      <c r="I9" s="7">
        <f t="shared" ca="1" si="0"/>
        <v>213</v>
      </c>
      <c r="J9" s="7">
        <f t="shared" ca="1" si="0"/>
        <v>274</v>
      </c>
      <c r="K9" s="7">
        <f t="shared" ca="1" si="0"/>
        <v>299</v>
      </c>
      <c r="L9" s="7">
        <f t="shared" ca="1" si="0"/>
        <v>198</v>
      </c>
      <c r="M9" s="7">
        <f t="shared" ca="1" si="0"/>
        <v>210</v>
      </c>
      <c r="N9" s="7">
        <f t="shared" ca="1" si="2"/>
        <v>2565</v>
      </c>
    </row>
    <row r="10" spans="1:14" x14ac:dyDescent="0.25">
      <c r="A10" s="1" t="s">
        <v>20</v>
      </c>
      <c r="B10" s="7">
        <f t="shared" ca="1" si="1"/>
        <v>211</v>
      </c>
      <c r="C10" s="7">
        <f t="shared" ca="1" si="0"/>
        <v>141</v>
      </c>
      <c r="D10" s="7">
        <f t="shared" ca="1" si="0"/>
        <v>256</v>
      </c>
      <c r="E10" s="7">
        <f t="shared" ca="1" si="0"/>
        <v>279</v>
      </c>
      <c r="F10" s="7">
        <f t="shared" ca="1" si="0"/>
        <v>237</v>
      </c>
      <c r="G10" s="7">
        <f t="shared" ca="1" si="0"/>
        <v>216</v>
      </c>
      <c r="H10" s="7">
        <f t="shared" ca="1" si="0"/>
        <v>262</v>
      </c>
      <c r="I10" s="7">
        <f t="shared" ca="1" si="0"/>
        <v>169</v>
      </c>
      <c r="J10" s="7">
        <f t="shared" ca="1" si="0"/>
        <v>300</v>
      </c>
      <c r="K10" s="7">
        <f t="shared" ca="1" si="0"/>
        <v>161</v>
      </c>
      <c r="L10" s="7">
        <f t="shared" ca="1" si="0"/>
        <v>103</v>
      </c>
      <c r="M10" s="7">
        <f t="shared" ca="1" si="0"/>
        <v>119</v>
      </c>
      <c r="N10" s="7">
        <f t="shared" ca="1" si="2"/>
        <v>2454</v>
      </c>
    </row>
    <row r="11" spans="1:14" x14ac:dyDescent="0.25">
      <c r="A11" s="1" t="s">
        <v>22</v>
      </c>
      <c r="B11" s="7">
        <f t="shared" ca="1" si="1"/>
        <v>110</v>
      </c>
      <c r="C11" s="7">
        <f t="shared" ca="1" si="0"/>
        <v>207</v>
      </c>
      <c r="D11" s="7">
        <f t="shared" ca="1" si="0"/>
        <v>184</v>
      </c>
      <c r="E11" s="7">
        <f t="shared" ca="1" si="0"/>
        <v>273</v>
      </c>
      <c r="F11" s="7">
        <f t="shared" ca="1" si="0"/>
        <v>285</v>
      </c>
      <c r="G11" s="7">
        <f t="shared" ca="1" si="0"/>
        <v>132</v>
      </c>
      <c r="H11" s="7">
        <f t="shared" ca="1" si="0"/>
        <v>171</v>
      </c>
      <c r="I11" s="7">
        <f t="shared" ca="1" si="0"/>
        <v>242</v>
      </c>
      <c r="J11" s="7">
        <f t="shared" ca="1" si="0"/>
        <v>201</v>
      </c>
      <c r="K11" s="7">
        <f t="shared" ca="1" si="0"/>
        <v>121</v>
      </c>
      <c r="L11" s="7">
        <f t="shared" ca="1" si="0"/>
        <v>229</v>
      </c>
      <c r="M11" s="7">
        <f t="shared" ca="1" si="0"/>
        <v>178</v>
      </c>
      <c r="N11" s="7">
        <f t="shared" ca="1" si="2"/>
        <v>2333</v>
      </c>
    </row>
    <row r="12" spans="1:14" x14ac:dyDescent="0.25">
      <c r="A12" s="1" t="s">
        <v>21</v>
      </c>
      <c r="B12" s="7">
        <f t="shared" ca="1" si="1"/>
        <v>247</v>
      </c>
      <c r="C12" s="7">
        <f t="shared" ca="1" si="0"/>
        <v>162</v>
      </c>
      <c r="D12" s="7">
        <f t="shared" ca="1" si="0"/>
        <v>292</v>
      </c>
      <c r="E12" s="7">
        <f t="shared" ca="1" si="0"/>
        <v>109</v>
      </c>
      <c r="F12" s="7">
        <f t="shared" ca="1" si="0"/>
        <v>274</v>
      </c>
      <c r="G12" s="7">
        <f t="shared" ca="1" si="0"/>
        <v>159</v>
      </c>
      <c r="H12" s="7">
        <f t="shared" ca="1" si="0"/>
        <v>162</v>
      </c>
      <c r="I12" s="7">
        <f t="shared" ca="1" si="0"/>
        <v>278</v>
      </c>
      <c r="J12" s="7">
        <f t="shared" ca="1" si="0"/>
        <v>139</v>
      </c>
      <c r="K12" s="7">
        <f t="shared" ca="1" si="0"/>
        <v>281</v>
      </c>
      <c r="L12" s="7">
        <f t="shared" ca="1" si="0"/>
        <v>183</v>
      </c>
      <c r="M12" s="7">
        <f t="shared" ca="1" si="0"/>
        <v>150</v>
      </c>
      <c r="N12" s="7">
        <f t="shared" ca="1" si="2"/>
        <v>2436</v>
      </c>
    </row>
    <row r="13" spans="1:14" x14ac:dyDescent="0.25">
      <c r="A13" s="1" t="s">
        <v>23</v>
      </c>
      <c r="B13" s="7">
        <f t="shared" ca="1" si="1"/>
        <v>217</v>
      </c>
      <c r="C13" s="7">
        <f t="shared" ca="1" si="0"/>
        <v>244</v>
      </c>
      <c r="D13" s="7">
        <f t="shared" ca="1" si="0"/>
        <v>159</v>
      </c>
      <c r="E13" s="7">
        <f t="shared" ca="1" si="0"/>
        <v>300</v>
      </c>
      <c r="F13" s="7">
        <f t="shared" ca="1" si="0"/>
        <v>205</v>
      </c>
      <c r="G13" s="7">
        <f t="shared" ca="1" si="0"/>
        <v>160</v>
      </c>
      <c r="H13" s="7">
        <f t="shared" ca="1" si="0"/>
        <v>170</v>
      </c>
      <c r="I13" s="7">
        <f t="shared" ca="1" si="0"/>
        <v>225</v>
      </c>
      <c r="J13" s="7">
        <f t="shared" ca="1" si="0"/>
        <v>218</v>
      </c>
      <c r="K13" s="7">
        <f t="shared" ca="1" si="0"/>
        <v>287</v>
      </c>
      <c r="L13" s="7">
        <f t="shared" ca="1" si="0"/>
        <v>203</v>
      </c>
      <c r="M13" s="7">
        <f t="shared" ca="1" si="0"/>
        <v>115</v>
      </c>
      <c r="N13" s="7">
        <f t="shared" ca="1" si="2"/>
        <v>2503</v>
      </c>
    </row>
    <row r="14" spans="1:14" x14ac:dyDescent="0.25">
      <c r="A14" s="8" t="s">
        <v>24</v>
      </c>
      <c r="B14" s="10">
        <f ca="1">SUM(B3:B13)</f>
        <v>2042</v>
      </c>
      <c r="C14" s="9">
        <f ca="1">SUM(C3:C13)</f>
        <v>2122</v>
      </c>
      <c r="D14" s="9">
        <f ca="1">SUM(D3:D13)</f>
        <v>2280</v>
      </c>
      <c r="E14" s="9">
        <f ca="1">SUM(E3:E13)</f>
        <v>2364</v>
      </c>
      <c r="F14" s="9">
        <f ca="1">SUM(F3:F13)</f>
        <v>2461</v>
      </c>
      <c r="G14" s="9">
        <f ca="1">SUM(G3:G13)</f>
        <v>1992</v>
      </c>
      <c r="H14" s="9">
        <f ca="1">SUM(H3,H13)</f>
        <v>456</v>
      </c>
      <c r="I14" s="9">
        <f ca="1">SUM(I3:I13)</f>
        <v>2400</v>
      </c>
      <c r="J14" s="9">
        <f ca="1">SUM(J3:J13)</f>
        <v>2354</v>
      </c>
      <c r="K14" s="9">
        <f ca="1">SUM(K3:K13)</f>
        <v>2218</v>
      </c>
      <c r="L14" s="9">
        <f ca="1">SUM(L3:L13)</f>
        <v>2101</v>
      </c>
      <c r="M14" s="9">
        <f ca="1">SUM(M3:M13)</f>
        <v>2001</v>
      </c>
      <c r="N14" s="16">
        <f ca="1" xml:space="preserve"> SUM(N3:N13)</f>
        <v>26569</v>
      </c>
    </row>
    <row r="15" spans="1:14" x14ac:dyDescent="0.25">
      <c r="A15" s="1" t="s">
        <v>25</v>
      </c>
      <c r="B15" s="7">
        <v>3000</v>
      </c>
      <c r="C15" s="7">
        <v>3000</v>
      </c>
      <c r="D15" s="7">
        <v>3000</v>
      </c>
      <c r="E15" s="7">
        <v>3000</v>
      </c>
      <c r="F15" s="7">
        <v>3000</v>
      </c>
      <c r="G15" s="7">
        <v>3000</v>
      </c>
      <c r="H15" s="7">
        <v>3000</v>
      </c>
      <c r="I15" s="7">
        <v>3000</v>
      </c>
      <c r="J15" s="7">
        <v>3000</v>
      </c>
      <c r="K15" s="7">
        <v>3000</v>
      </c>
      <c r="L15" s="7">
        <v>3000</v>
      </c>
      <c r="M15" s="7">
        <v>3000</v>
      </c>
      <c r="N15" s="9">
        <f t="shared" ref="N15:N16" ca="1" si="3" xml:space="preserve"> SUM(N4:N14)</f>
        <v>50783</v>
      </c>
    </row>
    <row r="16" spans="1:14" x14ac:dyDescent="0.25">
      <c r="A16" s="1" t="s">
        <v>27</v>
      </c>
      <c r="B16" s="7">
        <v>3000</v>
      </c>
      <c r="C16" s="7">
        <v>3000</v>
      </c>
      <c r="D16" s="7">
        <v>3000</v>
      </c>
      <c r="E16" s="7">
        <v>3000</v>
      </c>
      <c r="F16" s="7">
        <v>3000</v>
      </c>
      <c r="G16" s="7">
        <v>3000</v>
      </c>
      <c r="H16" s="7">
        <v>3000</v>
      </c>
      <c r="I16" s="7">
        <v>3000</v>
      </c>
      <c r="J16" s="7">
        <v>3000</v>
      </c>
      <c r="K16" s="7">
        <v>3000</v>
      </c>
      <c r="L16" s="7">
        <v>3000</v>
      </c>
      <c r="M16" s="7">
        <v>3000</v>
      </c>
      <c r="N16" s="9">
        <f t="shared" ca="1" si="3"/>
        <v>99374</v>
      </c>
    </row>
    <row r="17" spans="1:14" s="13" customFormat="1" x14ac:dyDescent="0.25">
      <c r="A17" s="11" t="s">
        <v>26</v>
      </c>
      <c r="B17" s="12">
        <f ca="1">B16-B14</f>
        <v>958</v>
      </c>
      <c r="C17" s="12">
        <f t="shared" ref="C17:N17" ca="1" si="4">C16-C14</f>
        <v>878</v>
      </c>
      <c r="D17" s="12">
        <f t="shared" ca="1" si="4"/>
        <v>720</v>
      </c>
      <c r="E17" s="12">
        <f t="shared" ca="1" si="4"/>
        <v>636</v>
      </c>
      <c r="F17" s="12">
        <f t="shared" ca="1" si="4"/>
        <v>539</v>
      </c>
      <c r="G17" s="12">
        <f t="shared" ca="1" si="4"/>
        <v>1008</v>
      </c>
      <c r="H17" s="12">
        <f t="shared" ca="1" si="4"/>
        <v>2544</v>
      </c>
      <c r="I17" s="12">
        <f t="shared" ca="1" si="4"/>
        <v>600</v>
      </c>
      <c r="J17" s="12">
        <f t="shared" ca="1" si="4"/>
        <v>646</v>
      </c>
      <c r="K17" s="12">
        <f t="shared" ca="1" si="4"/>
        <v>782</v>
      </c>
      <c r="L17" s="12">
        <f t="shared" ca="1" si="4"/>
        <v>899</v>
      </c>
      <c r="M17" s="12">
        <f t="shared" ca="1" si="4"/>
        <v>999</v>
      </c>
      <c r="N17" s="12">
        <f t="shared" ca="1" si="4"/>
        <v>72805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58592-5E7A-4F86-B3BA-20A48F54142D}">
  <dimension ref="A1:H9"/>
  <sheetViews>
    <sheetView workbookViewId="0">
      <selection activeCell="I10" sqref="I10"/>
    </sheetView>
  </sheetViews>
  <sheetFormatPr defaultRowHeight="15" x14ac:dyDescent="0.25"/>
  <cols>
    <col min="1" max="1" width="16.85546875" bestFit="1" customWidth="1"/>
    <col min="2" max="5" width="11.5703125" bestFit="1" customWidth="1"/>
    <col min="6" max="6" width="6.140625" bestFit="1" customWidth="1"/>
    <col min="7" max="7" width="6.5703125" bestFit="1" customWidth="1"/>
    <col min="8" max="8" width="11.85546875" bestFit="1" customWidth="1"/>
  </cols>
  <sheetData>
    <row r="1" spans="1:8" ht="21" x14ac:dyDescent="0.35">
      <c r="A1" s="4" t="s">
        <v>29</v>
      </c>
      <c r="B1" s="14"/>
      <c r="C1" s="14"/>
      <c r="D1" s="14"/>
      <c r="E1" s="14"/>
      <c r="F1" s="14"/>
      <c r="G1" s="14"/>
      <c r="H1" s="15"/>
    </row>
    <row r="2" spans="1:8" x14ac:dyDescent="0.25">
      <c r="A2" s="1" t="s">
        <v>44</v>
      </c>
      <c r="B2" s="1" t="s">
        <v>37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</row>
    <row r="3" spans="1:8" x14ac:dyDescent="0.25">
      <c r="A3" s="1" t="s">
        <v>36</v>
      </c>
      <c r="B3" s="1">
        <v>8</v>
      </c>
      <c r="C3" s="1">
        <v>7</v>
      </c>
      <c r="D3" s="1">
        <v>8.5</v>
      </c>
      <c r="E3" s="1">
        <v>9</v>
      </c>
      <c r="F3" s="1">
        <f>SUM(B3:E3)</f>
        <v>32.5</v>
      </c>
      <c r="G3" s="1">
        <f>AVERAGE(B3:E3)</f>
        <v>8.125</v>
      </c>
      <c r="H3" s="1" t="str">
        <f>IF(G3&gt;=7,"APROVADO", "REPROVADO")</f>
        <v>APROVADO</v>
      </c>
    </row>
    <row r="4" spans="1:8" x14ac:dyDescent="0.25">
      <c r="A4" s="1" t="s">
        <v>35</v>
      </c>
      <c r="B4" s="1">
        <v>4</v>
      </c>
      <c r="C4" s="1">
        <v>7</v>
      </c>
      <c r="D4" s="1">
        <v>6</v>
      </c>
      <c r="E4" s="1">
        <v>7</v>
      </c>
      <c r="F4" s="1">
        <f t="shared" ref="F4:F9" si="0">SUM(B4:E4)</f>
        <v>24</v>
      </c>
      <c r="G4" s="1">
        <f t="shared" ref="G4:G9" si="1">AVERAGE(B4:E4)</f>
        <v>6</v>
      </c>
      <c r="H4" s="18" t="str">
        <f t="shared" ref="H4:H9" si="2">IF(G4&gt;=7,"APROVADO", "REPROVADO")</f>
        <v>REPROVADO</v>
      </c>
    </row>
    <row r="5" spans="1:8" x14ac:dyDescent="0.25">
      <c r="A5" s="1" t="s">
        <v>34</v>
      </c>
      <c r="B5" s="1">
        <v>7</v>
      </c>
      <c r="C5" s="1">
        <v>7.5</v>
      </c>
      <c r="D5" s="1">
        <v>7</v>
      </c>
      <c r="E5" s="1">
        <v>8</v>
      </c>
      <c r="F5" s="1">
        <f t="shared" si="0"/>
        <v>29.5</v>
      </c>
      <c r="G5" s="1">
        <f t="shared" si="1"/>
        <v>7.375</v>
      </c>
      <c r="H5" s="1" t="str">
        <f t="shared" si="2"/>
        <v>APROVADO</v>
      </c>
    </row>
    <row r="6" spans="1:8" x14ac:dyDescent="0.25">
      <c r="A6" s="1" t="s">
        <v>30</v>
      </c>
      <c r="B6" s="1">
        <v>5</v>
      </c>
      <c r="C6" s="1">
        <v>6</v>
      </c>
      <c r="D6" s="1">
        <v>5</v>
      </c>
      <c r="E6" s="1">
        <v>5</v>
      </c>
      <c r="F6" s="1">
        <f t="shared" si="0"/>
        <v>21</v>
      </c>
      <c r="G6" s="1">
        <f t="shared" si="1"/>
        <v>5.25</v>
      </c>
      <c r="H6" s="18" t="str">
        <f t="shared" si="2"/>
        <v>REPROVADO</v>
      </c>
    </row>
    <row r="7" spans="1:8" x14ac:dyDescent="0.25">
      <c r="A7" s="1" t="s">
        <v>33</v>
      </c>
      <c r="B7" s="1">
        <v>8</v>
      </c>
      <c r="C7" s="1">
        <v>8.5</v>
      </c>
      <c r="D7" s="1">
        <v>9.5</v>
      </c>
      <c r="E7" s="1">
        <v>7</v>
      </c>
      <c r="F7" s="1">
        <f t="shared" si="0"/>
        <v>33</v>
      </c>
      <c r="G7" s="1">
        <f t="shared" si="1"/>
        <v>8.25</v>
      </c>
      <c r="H7" s="1" t="str">
        <f t="shared" si="2"/>
        <v>APROVADO</v>
      </c>
    </row>
    <row r="8" spans="1:8" x14ac:dyDescent="0.25">
      <c r="A8" s="1" t="s">
        <v>31</v>
      </c>
      <c r="B8" s="1">
        <v>3</v>
      </c>
      <c r="C8" s="1">
        <v>4</v>
      </c>
      <c r="D8" s="1">
        <v>4</v>
      </c>
      <c r="E8" s="1">
        <v>4</v>
      </c>
      <c r="F8" s="1">
        <f t="shared" si="0"/>
        <v>15</v>
      </c>
      <c r="G8" s="1">
        <f t="shared" si="1"/>
        <v>3.75</v>
      </c>
      <c r="H8" s="18" t="str">
        <f t="shared" si="2"/>
        <v>REPROVADO</v>
      </c>
    </row>
    <row r="9" spans="1:8" x14ac:dyDescent="0.25">
      <c r="A9" s="1" t="s">
        <v>32</v>
      </c>
      <c r="B9" s="1">
        <v>8</v>
      </c>
      <c r="C9" s="1">
        <v>8</v>
      </c>
      <c r="D9" s="1">
        <v>8</v>
      </c>
      <c r="E9" s="1">
        <v>9</v>
      </c>
      <c r="F9" s="1">
        <f t="shared" si="0"/>
        <v>33</v>
      </c>
      <c r="G9" s="1">
        <f t="shared" si="1"/>
        <v>8.25</v>
      </c>
      <c r="H9" s="1" t="str">
        <f t="shared" si="2"/>
        <v>APROVADO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0821-8FA0-4228-8D4B-8CCDA72970CD}">
  <dimension ref="A2:F26"/>
  <sheetViews>
    <sheetView tabSelected="1" workbookViewId="0">
      <selection activeCell="I15" sqref="I15"/>
    </sheetView>
  </sheetViews>
  <sheetFormatPr defaultRowHeight="15" x14ac:dyDescent="0.25"/>
  <cols>
    <col min="1" max="1" width="24.5703125" bestFit="1" customWidth="1"/>
    <col min="2" max="2" width="14.5703125" bestFit="1" customWidth="1"/>
    <col min="3" max="3" width="18.140625" bestFit="1" customWidth="1"/>
    <col min="4" max="4" width="14.85546875" bestFit="1" customWidth="1"/>
    <col min="5" max="5" width="15.7109375" bestFit="1" customWidth="1"/>
  </cols>
  <sheetData>
    <row r="2" spans="1:6" x14ac:dyDescent="0.25">
      <c r="A2" s="21" t="s">
        <v>45</v>
      </c>
      <c r="B2" s="22"/>
      <c r="C2" s="22"/>
      <c r="D2" s="22"/>
      <c r="E2" s="23"/>
      <c r="F2" s="20"/>
    </row>
    <row r="3" spans="1:6" x14ac:dyDescent="0.25">
      <c r="A3" s="25"/>
      <c r="B3" s="28"/>
      <c r="C3" s="29"/>
      <c r="D3" s="19"/>
      <c r="E3" s="30"/>
      <c r="F3" s="24"/>
    </row>
    <row r="4" spans="1:6" x14ac:dyDescent="0.25">
      <c r="A4" s="26" t="s">
        <v>46</v>
      </c>
      <c r="B4" s="27">
        <v>0.2</v>
      </c>
      <c r="C4" s="26"/>
      <c r="D4" s="26"/>
      <c r="E4" s="26"/>
    </row>
    <row r="5" spans="1:6" x14ac:dyDescent="0.25">
      <c r="A5" s="26" t="s">
        <v>47</v>
      </c>
      <c r="B5" s="27">
        <v>7.0000000000000007E-2</v>
      </c>
      <c r="C5" s="26"/>
      <c r="D5" s="26"/>
      <c r="E5" s="26"/>
    </row>
    <row r="6" spans="1:6" x14ac:dyDescent="0.25">
      <c r="A6" s="26"/>
      <c r="B6" s="26"/>
      <c r="C6" s="26"/>
      <c r="D6" s="26"/>
      <c r="E6" s="26"/>
    </row>
    <row r="7" spans="1:6" x14ac:dyDescent="0.25">
      <c r="A7" s="34" t="s">
        <v>48</v>
      </c>
      <c r="B7" s="34" t="s">
        <v>56</v>
      </c>
      <c r="C7" s="34" t="s">
        <v>46</v>
      </c>
      <c r="D7" s="34" t="s">
        <v>47</v>
      </c>
      <c r="E7" s="34" t="s">
        <v>57</v>
      </c>
    </row>
    <row r="8" spans="1:6" x14ac:dyDescent="0.25">
      <c r="A8" s="31" t="s">
        <v>49</v>
      </c>
      <c r="B8" s="31">
        <v>80000</v>
      </c>
      <c r="C8" s="31">
        <f>B8*B4</f>
        <v>16000</v>
      </c>
      <c r="D8" s="31">
        <f>B8*B5</f>
        <v>5600.0000000000009</v>
      </c>
      <c r="E8" s="31">
        <f>B8-C8-D8</f>
        <v>58400</v>
      </c>
    </row>
    <row r="9" spans="1:6" x14ac:dyDescent="0.25">
      <c r="A9" s="31" t="s">
        <v>50</v>
      </c>
      <c r="B9" s="31">
        <v>60000</v>
      </c>
      <c r="C9" s="31">
        <f>B9*B4</f>
        <v>12000</v>
      </c>
      <c r="D9" s="31">
        <f>B9*B5</f>
        <v>4200</v>
      </c>
      <c r="E9" s="31">
        <f t="shared" ref="E9:E11" si="0">B9-C9-D9</f>
        <v>43800</v>
      </c>
    </row>
    <row r="10" spans="1:6" x14ac:dyDescent="0.25">
      <c r="A10" s="31" t="s">
        <v>51</v>
      </c>
      <c r="B10" s="31">
        <v>75000</v>
      </c>
      <c r="C10" s="31">
        <f>B10*B4</f>
        <v>15000</v>
      </c>
      <c r="D10" s="31">
        <f>B10*B5</f>
        <v>5250.0000000000009</v>
      </c>
      <c r="E10" s="31">
        <f t="shared" si="0"/>
        <v>54750</v>
      </c>
    </row>
    <row r="11" spans="1:6" x14ac:dyDescent="0.25">
      <c r="A11" s="31" t="s">
        <v>52</v>
      </c>
      <c r="B11" s="31">
        <v>100000</v>
      </c>
      <c r="C11" s="31">
        <f>B11*B4</f>
        <v>20000</v>
      </c>
      <c r="D11" s="31">
        <f>B11*B5</f>
        <v>7000.0000000000009</v>
      </c>
      <c r="E11" s="31">
        <f t="shared" si="0"/>
        <v>73000</v>
      </c>
    </row>
    <row r="12" spans="1:6" x14ac:dyDescent="0.25">
      <c r="A12" s="35" t="s">
        <v>53</v>
      </c>
      <c r="B12" s="32">
        <f>SUM(B8:B11)</f>
        <v>315000</v>
      </c>
      <c r="C12" s="32">
        <f>SUM(C8:C11)</f>
        <v>63000</v>
      </c>
      <c r="D12" s="36" t="s">
        <v>58</v>
      </c>
      <c r="E12" s="33">
        <f>SUM(E8:E11)</f>
        <v>229950</v>
      </c>
    </row>
    <row r="13" spans="1:6" x14ac:dyDescent="0.25">
      <c r="A13" s="26"/>
      <c r="B13" s="31"/>
      <c r="C13" s="26"/>
      <c r="D13" s="26"/>
      <c r="E13" s="26"/>
    </row>
    <row r="14" spans="1:6" x14ac:dyDescent="0.25">
      <c r="A14" s="26" t="s">
        <v>54</v>
      </c>
      <c r="B14" s="31">
        <f>AVERAGE(B8:B11)</f>
        <v>78750</v>
      </c>
      <c r="C14" s="31"/>
      <c r="D14" s="26"/>
      <c r="E14" s="26"/>
    </row>
    <row r="15" spans="1:6" x14ac:dyDescent="0.25">
      <c r="A15" s="26" t="s">
        <v>55</v>
      </c>
      <c r="B15" s="31">
        <f>MAX(B8:B11)</f>
        <v>100000</v>
      </c>
      <c r="C15" s="26"/>
      <c r="D15" s="26"/>
      <c r="E15" s="26"/>
    </row>
    <row r="16" spans="1:6" x14ac:dyDescent="0.25">
      <c r="A16" s="26" t="s">
        <v>59</v>
      </c>
      <c r="B16" s="31">
        <f>MIN(B8:B11)</f>
        <v>60000</v>
      </c>
      <c r="C16" s="26"/>
      <c r="D16" s="26"/>
      <c r="E16" s="26"/>
    </row>
    <row r="20" spans="1:1" x14ac:dyDescent="0.25">
      <c r="A20" t="s">
        <v>65</v>
      </c>
    </row>
    <row r="21" spans="1:1" x14ac:dyDescent="0.25">
      <c r="A21" t="s">
        <v>66</v>
      </c>
    </row>
    <row r="22" spans="1:1" x14ac:dyDescent="0.25">
      <c r="A22" t="s">
        <v>60</v>
      </c>
    </row>
    <row r="23" spans="1:1" x14ac:dyDescent="0.25">
      <c r="A23" t="s">
        <v>61</v>
      </c>
    </row>
    <row r="24" spans="1:1" x14ac:dyDescent="0.25">
      <c r="A24" t="s">
        <v>62</v>
      </c>
    </row>
    <row r="25" spans="1:1" x14ac:dyDescent="0.25">
      <c r="A25" t="s">
        <v>63</v>
      </c>
    </row>
    <row r="26" spans="1:1" x14ac:dyDescent="0.25">
      <c r="A26" t="s">
        <v>64</v>
      </c>
    </row>
  </sheetData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4A9A4-BC19-46FE-8569-D2B68D6F23F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ORÇAMENTO DOMÉSTICO</vt:lpstr>
      <vt:lpstr>BOLETIM ESCOLAR</vt:lpstr>
      <vt:lpstr>TABELA DE FATURAMENTO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CONRADO DA SILVA</dc:creator>
  <cp:lastModifiedBy>ANTONIO CONRADO DA SILVA</cp:lastModifiedBy>
  <dcterms:created xsi:type="dcterms:W3CDTF">2024-04-10T10:44:17Z</dcterms:created>
  <dcterms:modified xsi:type="dcterms:W3CDTF">2024-04-10T14:26:39Z</dcterms:modified>
</cp:coreProperties>
</file>