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abacusinsurance1-my.sharepoint.com/personal/edwin_abacus-insurance_co_za/Documents/Desktop/"/>
    </mc:Choice>
  </mc:AlternateContent>
  <xr:revisionPtr revIDLastSave="4" documentId="8_{022A05E5-A8BE-4BF8-A1E4-1F9ED61A9A86}" xr6:coauthVersionLast="47" xr6:coauthVersionMax="47" xr10:uidLastSave="{9180121E-274D-4D06-B8E9-0D796E45E598}"/>
  <bookViews>
    <workbookView xWindow="-108" yWindow="-108" windowWidth="23256" windowHeight="12456" xr2:uid="{71B42147-B4AE-414E-A4D8-6D41038EC2C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E28" i="1" s="1"/>
  <c r="E38" i="1" s="1"/>
  <c r="J18" i="1"/>
  <c r="J25" i="1" s="1"/>
  <c r="J26" i="1" s="1"/>
  <c r="J28" i="1" s="1"/>
  <c r="J38" i="1" s="1"/>
  <c r="I18" i="1"/>
  <c r="I25" i="1" s="1"/>
  <c r="I26" i="1" s="1"/>
  <c r="I28" i="1" s="1"/>
  <c r="I38" i="1" s="1"/>
  <c r="H18" i="1"/>
  <c r="H25" i="1" s="1"/>
  <c r="H26" i="1" s="1"/>
  <c r="H28" i="1" s="1"/>
  <c r="H38" i="1" s="1"/>
  <c r="G18" i="1"/>
  <c r="G25" i="1" s="1"/>
  <c r="G26" i="1" s="1"/>
  <c r="G28" i="1" s="1"/>
  <c r="G38" i="1" s="1"/>
  <c r="F18" i="1"/>
  <c r="F25" i="1" s="1"/>
  <c r="F26" i="1" s="1"/>
  <c r="F28" i="1" s="1"/>
  <c r="F38" i="1" s="1"/>
  <c r="E18" i="1"/>
  <c r="D18" i="1"/>
  <c r="D25" i="1" s="1"/>
  <c r="D26" i="1" s="1"/>
  <c r="D28" i="1" s="1"/>
  <c r="D38" i="1" s="1"/>
  <c r="C18" i="1"/>
  <c r="C25" i="1" s="1"/>
  <c r="C26" i="1" s="1"/>
  <c r="C28" i="1" s="1"/>
  <c r="C38" i="1" s="1"/>
</calcChain>
</file>

<file path=xl/sharedStrings.xml><?xml version="1.0" encoding="utf-8"?>
<sst xmlns="http://schemas.openxmlformats.org/spreadsheetml/2006/main" count="59" uniqueCount="40">
  <si>
    <t>Pathemata Mathemata 1000 (PAM1000)</t>
  </si>
  <si>
    <t>IAS(108)</t>
  </si>
  <si>
    <t>Attributable to Owners of the Parent entity</t>
  </si>
  <si>
    <t>IAS(106)(d)</t>
  </si>
  <si>
    <t xml:space="preserve">Share Capital </t>
  </si>
  <si>
    <t xml:space="preserve">Share Premium </t>
  </si>
  <si>
    <t xml:space="preserve">Treasury Shares </t>
  </si>
  <si>
    <t xml:space="preserve">Retained Earnings </t>
  </si>
  <si>
    <t xml:space="preserve">Cash Flow Hedges </t>
  </si>
  <si>
    <t xml:space="preserve">Other Reserves </t>
  </si>
  <si>
    <t xml:space="preserve">Non-controlling Interests </t>
  </si>
  <si>
    <t>Total Equity</t>
  </si>
  <si>
    <t>BWP'000</t>
  </si>
  <si>
    <t>Balance at 1 January 2017</t>
  </si>
  <si>
    <t>IAS(106)(d)(i)</t>
  </si>
  <si>
    <t>Profit for the period</t>
  </si>
  <si>
    <t>Other comprehensive income</t>
  </si>
  <si>
    <t>IAS(106)a</t>
  </si>
  <si>
    <t>Total comprehensive income for the period</t>
  </si>
  <si>
    <t>IAS(106)(d)(ii)</t>
  </si>
  <si>
    <t>Issue of share capital</t>
  </si>
  <si>
    <t xml:space="preserve">IAS(106)(d)(iii) </t>
  </si>
  <si>
    <t>Purchase of treasury shares</t>
  </si>
  <si>
    <t>IAS(109)</t>
  </si>
  <si>
    <t>IFRS2(7)</t>
  </si>
  <si>
    <t>Employee share option scheme:</t>
  </si>
  <si>
    <t>Value of employee services</t>
  </si>
  <si>
    <t>Proceeds from shares issued</t>
  </si>
  <si>
    <t>Balance at 31 December 2017</t>
  </si>
  <si>
    <t>Balance at 1 January 2018</t>
  </si>
  <si>
    <t>IAS(106)(b)</t>
  </si>
  <si>
    <t>Changes on initial application of IFRS 9(see note 1)</t>
  </si>
  <si>
    <t>Restated balance at 1 January 2018</t>
  </si>
  <si>
    <t>IAS(106)(a)</t>
  </si>
  <si>
    <t>IAS1(106)(d)(iiI)</t>
  </si>
  <si>
    <t>Dividends</t>
  </si>
  <si>
    <t>IAS1(106)(d)(iii)</t>
  </si>
  <si>
    <t>sales of treasury shares</t>
  </si>
  <si>
    <t>IFRS2(51)(a)</t>
  </si>
  <si>
    <t>Balance as at 31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</si>
</sst>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0" borderId="0" xfId="1" applyFont="1"/>
    <xf numFmtId="0" fontId="4" fillId="0" borderId="0" xfId="0" applyFont="1"/>
    <xf numFmtId="0" fontId="4" fillId="0" borderId="1" xfId="0" applyFont="1" applyBorder="1"/>
    <xf numFmtId="0" fontId="5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" xfId="1" xr:uid="{151CF51D-465A-4D87-B0B3-31F09A3B8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236838</xdr:colOff>
      <xdr:row>8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06AD2-AE25-4132-98A7-F3F6DD77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46398" cy="1542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F55D-45CD-4C0D-B814-DA3515841B57}">
  <dimension ref="A10:J38"/>
  <sheetViews>
    <sheetView showGridLines="0" tabSelected="1" zoomScale="80" zoomScaleNormal="80" workbookViewId="0">
      <selection activeCell="L25" sqref="L25"/>
    </sheetView>
  </sheetViews>
  <sheetFormatPr defaultRowHeight="14.45"/>
  <cols>
    <col min="1" max="1" width="14.140625" customWidth="1"/>
    <col min="2" max="2" width="24.28515625" customWidth="1"/>
    <col min="9" max="9" width="14.7109375" customWidth="1"/>
  </cols>
  <sheetData>
    <row r="10" spans="1:10">
      <c r="A10" s="1" t="s">
        <v>0</v>
      </c>
    </row>
    <row r="12" spans="1:10">
      <c r="A12" s="2" t="s">
        <v>1</v>
      </c>
      <c r="B12" s="2"/>
      <c r="C12" s="3"/>
      <c r="D12" s="27" t="s">
        <v>2</v>
      </c>
      <c r="E12" s="27"/>
      <c r="F12" s="27"/>
      <c r="G12" s="27"/>
      <c r="H12" s="27"/>
      <c r="I12" s="2"/>
      <c r="J12" s="2"/>
    </row>
    <row r="13" spans="1:10" ht="41.45">
      <c r="A13" s="2" t="s">
        <v>3</v>
      </c>
      <c r="B13" s="4"/>
      <c r="C13" s="5" t="s">
        <v>4</v>
      </c>
      <c r="D13" s="5" t="s">
        <v>5</v>
      </c>
      <c r="E13" s="5" t="s">
        <v>6</v>
      </c>
      <c r="F13" s="5" t="s">
        <v>7</v>
      </c>
      <c r="G13" s="5" t="s">
        <v>8</v>
      </c>
      <c r="H13" s="5" t="s">
        <v>9</v>
      </c>
      <c r="I13" s="5" t="s">
        <v>10</v>
      </c>
      <c r="J13" s="5" t="s">
        <v>11</v>
      </c>
    </row>
    <row r="14" spans="1:10">
      <c r="A14" s="2"/>
      <c r="B14" s="4"/>
      <c r="C14" s="6" t="s">
        <v>12</v>
      </c>
      <c r="D14" s="6" t="s">
        <v>12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</row>
    <row r="15" spans="1:10" s="9" customFormat="1">
      <c r="A15" s="7"/>
      <c r="B15" s="8" t="s">
        <v>13</v>
      </c>
      <c r="C15" s="19">
        <v>1489</v>
      </c>
      <c r="D15" s="19">
        <v>986</v>
      </c>
      <c r="E15" s="19">
        <v>-62</v>
      </c>
      <c r="F15" s="19">
        <v>859</v>
      </c>
      <c r="G15" s="19">
        <v>40</v>
      </c>
      <c r="H15" s="19">
        <v>262</v>
      </c>
      <c r="I15" s="19">
        <v>113</v>
      </c>
      <c r="J15" s="19">
        <v>3687</v>
      </c>
    </row>
    <row r="16" spans="1:10">
      <c r="A16" s="2" t="s">
        <v>14</v>
      </c>
      <c r="B16" s="10" t="s">
        <v>15</v>
      </c>
      <c r="C16" s="20"/>
      <c r="D16" s="20"/>
      <c r="E16" s="20"/>
      <c r="F16" s="20">
        <v>831</v>
      </c>
      <c r="G16" s="20"/>
      <c r="H16" s="20"/>
      <c r="I16" s="20">
        <v>-16</v>
      </c>
      <c r="J16" s="20">
        <v>815</v>
      </c>
    </row>
    <row r="17" spans="1:10">
      <c r="A17" s="2"/>
      <c r="B17" s="10" t="s">
        <v>16</v>
      </c>
      <c r="C17" s="20"/>
      <c r="D17" s="20"/>
      <c r="E17" s="20"/>
      <c r="F17" s="20">
        <v>39</v>
      </c>
      <c r="G17" s="20">
        <v>-44</v>
      </c>
      <c r="H17" s="20">
        <v>17</v>
      </c>
      <c r="I17" s="20"/>
      <c r="J17" s="20">
        <v>12</v>
      </c>
    </row>
    <row r="18" spans="1:10" ht="27.6">
      <c r="A18" s="2" t="s">
        <v>17</v>
      </c>
      <c r="B18" s="11" t="s">
        <v>18</v>
      </c>
      <c r="C18" s="21">
        <f>SUM(C16:C17)</f>
        <v>0</v>
      </c>
      <c r="D18" s="21">
        <f t="shared" ref="D18:J18" si="0">SUM(D16:D17)</f>
        <v>0</v>
      </c>
      <c r="E18" s="21">
        <f t="shared" si="0"/>
        <v>0</v>
      </c>
      <c r="F18" s="21">
        <f t="shared" si="0"/>
        <v>870</v>
      </c>
      <c r="G18" s="21">
        <f t="shared" si="0"/>
        <v>-44</v>
      </c>
      <c r="H18" s="21">
        <f t="shared" si="0"/>
        <v>17</v>
      </c>
      <c r="I18" s="21">
        <f t="shared" si="0"/>
        <v>-16</v>
      </c>
      <c r="J18" s="21">
        <f t="shared" si="0"/>
        <v>827</v>
      </c>
    </row>
    <row r="19" spans="1:10">
      <c r="A19" s="2" t="s">
        <v>19</v>
      </c>
      <c r="B19" s="10" t="s">
        <v>20</v>
      </c>
      <c r="C19" s="20">
        <v>10</v>
      </c>
      <c r="D19" s="20">
        <v>50</v>
      </c>
      <c r="E19" s="20"/>
      <c r="F19" s="20"/>
      <c r="G19" s="20"/>
      <c r="H19" s="20"/>
      <c r="I19" s="20"/>
      <c r="J19" s="20">
        <v>60</v>
      </c>
    </row>
    <row r="20" spans="1:10">
      <c r="A20" s="2" t="s">
        <v>21</v>
      </c>
      <c r="B20" s="10" t="s">
        <v>22</v>
      </c>
      <c r="C20" s="20"/>
      <c r="D20" s="20">
        <v>-15</v>
      </c>
      <c r="E20" s="20">
        <v>-6</v>
      </c>
      <c r="F20" s="20"/>
      <c r="G20" s="20"/>
      <c r="H20" s="20"/>
      <c r="I20" s="20"/>
      <c r="J20" s="20">
        <v>-21</v>
      </c>
    </row>
    <row r="21" spans="1:10">
      <c r="A21" s="2" t="s">
        <v>23</v>
      </c>
      <c r="B21" s="10"/>
      <c r="C21" s="20"/>
      <c r="D21" s="20"/>
      <c r="E21" s="20"/>
      <c r="F21" s="20"/>
      <c r="G21" s="20"/>
      <c r="H21" s="20"/>
      <c r="I21" s="20"/>
      <c r="J21" s="20"/>
    </row>
    <row r="22" spans="1:10" ht="18.600000000000001" customHeight="1">
      <c r="A22" s="2" t="s">
        <v>24</v>
      </c>
      <c r="B22" s="10" t="s">
        <v>25</v>
      </c>
      <c r="C22" s="20"/>
      <c r="D22" s="20"/>
      <c r="E22" s="20"/>
      <c r="F22" s="20"/>
      <c r="G22" s="20"/>
      <c r="H22" s="20"/>
      <c r="I22" s="20"/>
      <c r="J22" s="20"/>
    </row>
    <row r="23" spans="1:10">
      <c r="A23" s="2" t="s">
        <v>21</v>
      </c>
      <c r="B23" s="10" t="s">
        <v>26</v>
      </c>
      <c r="C23" s="20"/>
      <c r="D23" s="20">
        <v>51</v>
      </c>
      <c r="E23" s="20"/>
      <c r="F23" s="20"/>
      <c r="G23" s="20"/>
      <c r="H23" s="20"/>
      <c r="I23" s="20"/>
      <c r="J23" s="20">
        <v>51</v>
      </c>
    </row>
    <row r="24" spans="1:10">
      <c r="A24" s="2"/>
      <c r="B24" s="10" t="s">
        <v>27</v>
      </c>
      <c r="C24" s="20">
        <v>8</v>
      </c>
      <c r="D24" s="20"/>
      <c r="E24" s="20"/>
      <c r="F24" s="20"/>
      <c r="G24" s="20"/>
      <c r="H24" s="20"/>
      <c r="I24" s="20"/>
      <c r="J24" s="20">
        <v>8</v>
      </c>
    </row>
    <row r="25" spans="1:10" s="9" customFormat="1" ht="27.6">
      <c r="A25" s="7"/>
      <c r="B25" s="8" t="s">
        <v>28</v>
      </c>
      <c r="C25" s="19">
        <f>C15+C18+SUM(C19:C24)</f>
        <v>1507</v>
      </c>
      <c r="D25" s="19">
        <f t="shared" ref="D25:J25" si="1">D15+D18+SUM(D19:D24)</f>
        <v>1072</v>
      </c>
      <c r="E25" s="19">
        <f t="shared" si="1"/>
        <v>-68</v>
      </c>
      <c r="F25" s="19">
        <f>F15+F18+SUM(F19:F24)</f>
        <v>1729</v>
      </c>
      <c r="G25" s="19">
        <f t="shared" si="1"/>
        <v>-4</v>
      </c>
      <c r="H25" s="19">
        <f t="shared" si="1"/>
        <v>279</v>
      </c>
      <c r="I25" s="19">
        <f t="shared" si="1"/>
        <v>97</v>
      </c>
      <c r="J25" s="19">
        <f t="shared" si="1"/>
        <v>4612</v>
      </c>
    </row>
    <row r="26" spans="1:10" s="13" customFormat="1" ht="36.4" customHeight="1">
      <c r="A26" s="12"/>
      <c r="B26" s="12" t="s">
        <v>29</v>
      </c>
      <c r="C26" s="22">
        <f>C25</f>
        <v>1507</v>
      </c>
      <c r="D26" s="22">
        <f t="shared" ref="D26:J26" si="2">D25</f>
        <v>1072</v>
      </c>
      <c r="E26" s="22">
        <f t="shared" si="2"/>
        <v>-68</v>
      </c>
      <c r="F26" s="22">
        <f t="shared" si="2"/>
        <v>1729</v>
      </c>
      <c r="G26" s="22">
        <f t="shared" si="2"/>
        <v>-4</v>
      </c>
      <c r="H26" s="22">
        <f t="shared" si="2"/>
        <v>279</v>
      </c>
      <c r="I26" s="22">
        <f t="shared" si="2"/>
        <v>97</v>
      </c>
      <c r="J26" s="22">
        <f t="shared" si="2"/>
        <v>4612</v>
      </c>
    </row>
    <row r="27" spans="1:10" ht="27.6">
      <c r="A27" s="14" t="s">
        <v>30</v>
      </c>
      <c r="B27" s="15" t="s">
        <v>31</v>
      </c>
      <c r="C27" s="23"/>
      <c r="D27" s="23"/>
      <c r="E27" s="23"/>
      <c r="F27" s="23">
        <v>-938</v>
      </c>
      <c r="G27" s="23"/>
      <c r="H27" s="23">
        <v>-35</v>
      </c>
      <c r="I27" s="23">
        <v>-10</v>
      </c>
      <c r="J27" s="23">
        <v>-983</v>
      </c>
    </row>
    <row r="28" spans="1:10" s="9" customFormat="1" ht="27.6">
      <c r="A28" s="16"/>
      <c r="B28" s="17" t="s">
        <v>32</v>
      </c>
      <c r="C28" s="24">
        <f>C26+C27</f>
        <v>1507</v>
      </c>
      <c r="D28" s="24">
        <f t="shared" ref="D28:J28" si="3">D26+D27</f>
        <v>1072</v>
      </c>
      <c r="E28" s="24">
        <f t="shared" si="3"/>
        <v>-68</v>
      </c>
      <c r="F28" s="24">
        <f t="shared" si="3"/>
        <v>791</v>
      </c>
      <c r="G28" s="24">
        <f t="shared" si="3"/>
        <v>-4</v>
      </c>
      <c r="H28" s="24">
        <f t="shared" si="3"/>
        <v>244</v>
      </c>
      <c r="I28" s="24">
        <f t="shared" si="3"/>
        <v>87</v>
      </c>
      <c r="J28" s="24">
        <f t="shared" si="3"/>
        <v>3629</v>
      </c>
    </row>
    <row r="29" spans="1:10">
      <c r="A29" s="2" t="s">
        <v>14</v>
      </c>
      <c r="B29" s="10" t="s">
        <v>15</v>
      </c>
      <c r="C29" s="20"/>
      <c r="D29" s="20"/>
      <c r="E29" s="20"/>
      <c r="F29" s="20">
        <v>1106</v>
      </c>
      <c r="G29" s="20"/>
      <c r="H29" s="20"/>
      <c r="I29" s="20">
        <v>7</v>
      </c>
      <c r="J29" s="20">
        <v>1113</v>
      </c>
    </row>
    <row r="30" spans="1:10">
      <c r="A30" s="2"/>
      <c r="B30" s="10" t="s">
        <v>16</v>
      </c>
      <c r="C30" s="20"/>
      <c r="D30" s="20"/>
      <c r="E30" s="20"/>
      <c r="F30" s="20">
        <v>27</v>
      </c>
      <c r="G30" s="20">
        <v>-33</v>
      </c>
      <c r="H30" s="20">
        <v>-20</v>
      </c>
      <c r="I30" s="20"/>
      <c r="J30" s="20">
        <v>-26</v>
      </c>
    </row>
    <row r="31" spans="1:10" s="9" customFormat="1" ht="27.6">
      <c r="A31" s="7" t="s">
        <v>33</v>
      </c>
      <c r="B31" s="18" t="s">
        <v>18</v>
      </c>
      <c r="C31" s="25"/>
      <c r="D31" s="25"/>
      <c r="E31" s="25"/>
      <c r="F31" s="25">
        <v>1133</v>
      </c>
      <c r="G31" s="25">
        <v>-33</v>
      </c>
      <c r="H31" s="25">
        <v>-20</v>
      </c>
      <c r="I31" s="25">
        <v>7</v>
      </c>
      <c r="J31" s="25">
        <v>1087</v>
      </c>
    </row>
    <row r="32" spans="1:10">
      <c r="A32" s="2" t="s">
        <v>34</v>
      </c>
      <c r="B32" s="10" t="s">
        <v>35</v>
      </c>
      <c r="C32" s="20">
        <v>1934</v>
      </c>
      <c r="D32" s="20">
        <v>1934</v>
      </c>
      <c r="E32" s="20">
        <v>1934</v>
      </c>
      <c r="F32" s="20">
        <v>-20</v>
      </c>
      <c r="G32" s="20">
        <v>1934</v>
      </c>
      <c r="H32" s="20">
        <v>1934</v>
      </c>
      <c r="I32" s="20">
        <v>1934</v>
      </c>
      <c r="J32" s="20">
        <v>1934</v>
      </c>
    </row>
    <row r="33" spans="1:10">
      <c r="A33" s="2" t="s">
        <v>36</v>
      </c>
      <c r="B33" s="10" t="s">
        <v>20</v>
      </c>
      <c r="C33" s="20">
        <v>1934</v>
      </c>
      <c r="D33" s="20">
        <v>1934</v>
      </c>
      <c r="E33" s="20">
        <v>1934</v>
      </c>
      <c r="F33" s="20"/>
      <c r="G33" s="20">
        <v>1934</v>
      </c>
      <c r="H33" s="20">
        <v>1934</v>
      </c>
      <c r="I33" s="20">
        <v>1934</v>
      </c>
      <c r="J33" s="20">
        <v>1934</v>
      </c>
    </row>
    <row r="34" spans="1:10">
      <c r="A34" s="2" t="s">
        <v>36</v>
      </c>
      <c r="B34" s="10" t="s">
        <v>37</v>
      </c>
      <c r="C34" s="20">
        <v>1934</v>
      </c>
      <c r="D34" s="20">
        <v>1934</v>
      </c>
      <c r="E34" s="20">
        <v>1934</v>
      </c>
      <c r="F34" s="20"/>
      <c r="G34" s="20">
        <v>1934</v>
      </c>
      <c r="H34" s="20">
        <v>1934</v>
      </c>
      <c r="I34" s="20">
        <v>1934</v>
      </c>
      <c r="J34" s="20">
        <v>1934</v>
      </c>
    </row>
    <row r="35" spans="1:10" ht="27.6">
      <c r="A35" s="2" t="s">
        <v>24</v>
      </c>
      <c r="B35" s="10" t="s">
        <v>25</v>
      </c>
      <c r="C35" s="20"/>
      <c r="D35" s="20"/>
      <c r="E35" s="20"/>
      <c r="F35" s="20"/>
      <c r="G35" s="20"/>
      <c r="H35" s="20"/>
      <c r="I35" s="20"/>
      <c r="J35" s="20"/>
    </row>
    <row r="36" spans="1:10">
      <c r="A36" s="2" t="s">
        <v>38</v>
      </c>
      <c r="B36" s="10" t="s">
        <v>26</v>
      </c>
      <c r="C36" s="20">
        <v>1934</v>
      </c>
      <c r="D36" s="20">
        <v>1934</v>
      </c>
      <c r="E36" s="20">
        <v>1934</v>
      </c>
      <c r="F36" s="20"/>
      <c r="G36" s="20">
        <v>1934</v>
      </c>
      <c r="H36" s="20">
        <v>1934</v>
      </c>
      <c r="I36" s="20">
        <v>1934</v>
      </c>
      <c r="J36" s="20">
        <v>1934</v>
      </c>
    </row>
    <row r="37" spans="1:10">
      <c r="A37" s="2" t="s">
        <v>19</v>
      </c>
      <c r="B37" s="10" t="s">
        <v>27</v>
      </c>
      <c r="C37" s="20">
        <v>1934</v>
      </c>
      <c r="D37" s="20">
        <v>1934</v>
      </c>
      <c r="E37" s="20">
        <v>1934</v>
      </c>
      <c r="F37" s="20"/>
      <c r="G37" s="20">
        <v>1934</v>
      </c>
      <c r="H37" s="20">
        <v>1934</v>
      </c>
      <c r="I37" s="20">
        <v>1934</v>
      </c>
      <c r="J37" s="20">
        <v>1934</v>
      </c>
    </row>
    <row r="38" spans="1:10" ht="27.6">
      <c r="A38" s="2"/>
      <c r="B38" s="18" t="s">
        <v>39</v>
      </c>
      <c r="C38" s="26">
        <f>C28+C31+SUM(C32:C37)</f>
        <v>11177</v>
      </c>
      <c r="D38" s="26">
        <f t="shared" ref="D38:J38" si="4">D28+D31+SUM(D32:D37)</f>
        <v>10742</v>
      </c>
      <c r="E38" s="26">
        <f t="shared" si="4"/>
        <v>9602</v>
      </c>
      <c r="F38" s="26">
        <f t="shared" si="4"/>
        <v>1904</v>
      </c>
      <c r="G38" s="26">
        <f t="shared" si="4"/>
        <v>9633</v>
      </c>
      <c r="H38" s="26">
        <f t="shared" si="4"/>
        <v>9894</v>
      </c>
      <c r="I38" s="26">
        <f t="shared" si="4"/>
        <v>9764</v>
      </c>
      <c r="J38" s="26">
        <f t="shared" si="4"/>
        <v>14386</v>
      </c>
    </row>
  </sheetData>
  <mergeCells count="1">
    <mergeCell ref="D12:H1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8397abf-c7f6-43de-96bf-53cfa3b1c2c2}" enabled="1" method="Standard" siteId="{2b583e8b-fd37-4207-9b00-0c91f7b1f2b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Edwin Afitile</cp:lastModifiedBy>
  <cp:revision/>
  <dcterms:created xsi:type="dcterms:W3CDTF">2025-03-27T14:08:26Z</dcterms:created>
  <dcterms:modified xsi:type="dcterms:W3CDTF">2025-03-27T15:21:56Z</dcterms:modified>
  <cp:category/>
  <cp:contentStatus/>
</cp:coreProperties>
</file>