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31599766cc37c8a3/Dokumenter/Master/MasterModel/Minimodell/Data/"/>
    </mc:Choice>
  </mc:AlternateContent>
  <xr:revisionPtr revIDLastSave="324" documentId="11_C21A33D3F058D2292F7A616874D685CE9FA4724C" xr6:coauthVersionLast="47" xr6:coauthVersionMax="47" xr10:uidLastSave="{1CB9DA19-E19A-4640-BF1E-C6A74928B429}"/>
  <bookViews>
    <workbookView xWindow="-108" yWindow="-108" windowWidth="23256" windowHeight="12576" activeTab="1" xr2:uid="{00000000-000D-0000-FFFF-FFFF00000000}"/>
  </bookViews>
  <sheets>
    <sheet name="Cap rail" sheetId="1" r:id="rId1"/>
    <sheet name="Invest rail" sheetId="2" r:id="rId2"/>
    <sheet name="Invest sea" sheetId="4" r:id="rId3"/>
    <sheet name="Cap se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sZk5PiUtOKDBIY/SuWxB5nEitHw=="/>
    </ext>
  </extLst>
</workbook>
</file>

<file path=xl/calcChain.xml><?xml version="1.0" encoding="utf-8"?>
<calcChain xmlns="http://schemas.openxmlformats.org/spreadsheetml/2006/main">
  <c r="P3" i="2" l="1"/>
  <c r="O3" i="2"/>
  <c r="G14" i="2"/>
  <c r="G3" i="2" s="1"/>
  <c r="G2" i="2" l="1"/>
</calcChain>
</file>

<file path=xl/sharedStrings.xml><?xml version="1.0" encoding="utf-8"?>
<sst xmlns="http://schemas.openxmlformats.org/spreadsheetml/2006/main" count="164" uniqueCount="51">
  <si>
    <t>Bane</t>
  </si>
  <si>
    <t>Fra</t>
  </si>
  <si>
    <t>Til</t>
  </si>
  <si>
    <t>Maks kapasitet</t>
  </si>
  <si>
    <t>Sørlandsbanen</t>
  </si>
  <si>
    <t>Bergensbanen</t>
  </si>
  <si>
    <t>Hovedbanen/ Dovrebanen</t>
  </si>
  <si>
    <t>Dovrebanen/ Raumabanen</t>
  </si>
  <si>
    <t>Nordlandsbanen</t>
  </si>
  <si>
    <t>Østfoldbanen</t>
  </si>
  <si>
    <t>Sør-Sverige</t>
  </si>
  <si>
    <t>Kongsvingerbanen</t>
  </si>
  <si>
    <t>Meråkerbanen</t>
  </si>
  <si>
    <t>Nord-Sverige</t>
  </si>
  <si>
    <t>Ofotbanen</t>
  </si>
  <si>
    <t>Fylke</t>
  </si>
  <si>
    <t>Kapasitet combi 2014 (tonn)</t>
  </si>
  <si>
    <t>Kapasitet tømmer (tonn)</t>
  </si>
  <si>
    <t>Kapasitetsøkning</t>
  </si>
  <si>
    <t>Kapasitet etter investering</t>
  </si>
  <si>
    <t>Kostnad</t>
  </si>
  <si>
    <t>Lengde (km)</t>
  </si>
  <si>
    <t>Rørosbanen</t>
  </si>
  <si>
    <t>Økning i kapasitet (combi)</t>
  </si>
  <si>
    <t>Kostnad (combi)</t>
  </si>
  <si>
    <t>Økning av kapasitet (tømmer)</t>
  </si>
  <si>
    <t>Kostnad (tømmer)</t>
  </si>
  <si>
    <t>Kapasitet</t>
  </si>
  <si>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</si>
  <si>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</si>
  <si>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</si>
  <si>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</si>
  <si>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</si>
  <si>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</si>
  <si>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</si>
  <si>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</si>
  <si>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</si>
  <si>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Nord-Norgebanen</t>
  </si>
  <si>
    <t>Vestfoldbanen</t>
  </si>
  <si>
    <t xml:space="preserve">Norge-Norgebanen </t>
  </si>
  <si>
    <t xml:space="preserve">Sørlandsbanen </t>
  </si>
  <si>
    <t>Skien</t>
  </si>
  <si>
    <t>Dovrebanen</t>
  </si>
  <si>
    <t>Rute</t>
  </si>
  <si>
    <t>Mode</t>
  </si>
  <si>
    <t>Rail</t>
  </si>
  <si>
    <t>From</t>
  </si>
  <si>
    <t>To</t>
  </si>
  <si>
    <t>Route</t>
  </si>
  <si>
    <t>Elektrifisering (NOK)</t>
  </si>
  <si>
    <t>Delelektrifisering (NOK)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</si>
</sst>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 applyAlignment="1">
      <alignment wrapText="1"/>
    </xf>
    <xf numFmtId="0" fontId="12" fillId="0" borderId="0" xfId="0" applyFont="1" applyAlignment="1"/>
    <xf numFmtId="1" fontId="15" fillId="0" borderId="0" xfId="0" applyNumberFormat="1" applyFont="1"/>
    <xf numFmtId="0" fontId="13" fillId="0" borderId="0" xfId="0" applyFont="1" applyAlignment="1">
      <alignment wrapText="1"/>
    </xf>
    <xf numFmtId="164" fontId="16" fillId="0" borderId="0" xfId="0" applyNumberFormat="1" applyFont="1"/>
    <xf numFmtId="3" fontId="16" fillId="0" borderId="0" xfId="0" applyNumberFormat="1" applyFont="1"/>
    <xf numFmtId="0" fontId="17" fillId="0" borderId="0" xfId="0" applyFont="1"/>
    <xf numFmtId="3" fontId="15" fillId="0" borderId="0" xfId="0" applyNumberFormat="1" applyFont="1"/>
    <xf numFmtId="0" fontId="15" fillId="0" borderId="0" xfId="0" applyFont="1"/>
    <xf numFmtId="1" fontId="15" fillId="0" borderId="0" xfId="0" applyNumberFormat="1" applyFont="1" applyAlignment="1"/>
    <xf numFmtId="165" fontId="15" fillId="0" borderId="0" xfId="0" applyNumberFormat="1" applyFont="1"/>
    <xf numFmtId="0" fontId="11" fillId="0" borderId="0" xfId="0" applyFont="1" applyAlignment="1"/>
    <xf numFmtId="0" fontId="11" fillId="0" borderId="0" xfId="0" applyFont="1"/>
    <xf numFmtId="0" fontId="0" fillId="0" borderId="0" xfId="0" applyFont="1"/>
    <xf numFmtId="164" fontId="0" fillId="0" borderId="0" xfId="0" applyNumberFormat="1" applyFont="1" applyAlignment="1"/>
    <xf numFmtId="164" fontId="18" fillId="0" borderId="0" xfId="0" applyNumberFormat="1" applyFont="1" applyAlignment="1"/>
    <xf numFmtId="0" fontId="18" fillId="0" borderId="0" xfId="0" applyFont="1" applyAlignment="1">
      <alignment wrapText="1"/>
    </xf>
    <xf numFmtId="3" fontId="18" fillId="0" borderId="0" xfId="0" applyNumberFormat="1" applyFont="1"/>
    <xf numFmtId="0" fontId="10" fillId="0" borderId="0" xfId="0" applyFont="1" applyAlignment="1"/>
    <xf numFmtId="0" fontId="10" fillId="0" borderId="0" xfId="0" applyFont="1"/>
    <xf numFmtId="164" fontId="15" fillId="0" borderId="0" xfId="0" applyNumberFormat="1" applyFont="1" applyAlignment="1"/>
    <xf numFmtId="0" fontId="9" fillId="0" borderId="0" xfId="0" applyFont="1"/>
    <xf numFmtId="0" fontId="9" fillId="0" borderId="0" xfId="0" applyFont="1" applyAlignment="1"/>
    <xf numFmtId="0" fontId="8" fillId="0" borderId="0" xfId="0" applyFont="1"/>
    <xf numFmtId="1" fontId="0" fillId="0" borderId="0" xfId="0" applyNumberFormat="1" applyFont="1" applyAlignment="1"/>
    <xf numFmtId="0" fontId="19" fillId="0" borderId="0" xfId="0" applyFont="1" applyAlignment="1"/>
    <xf numFmtId="0" fontId="7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5" fillId="0" borderId="0" xfId="0" applyFont="1"/>
    <xf numFmtId="0" fontId="4" fillId="0" borderId="0" xfId="0" applyFont="1" applyAlignment="1"/>
    <xf numFmtId="0" fontId="13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A16" sqref="A16"/>
    </sheetView>
  </sheetViews>
  <sheetFormatPr baseColWidth="10" defaultColWidth="14.44140625" defaultRowHeight="15" customHeight="1" x14ac:dyDescent="0.3"/>
  <cols>
    <col min="1" max="1" width="8.6640625" customWidth="1"/>
    <col min="2" max="2" width="20" customWidth="1"/>
    <col min="3" max="3" width="26.5546875" customWidth="1"/>
    <col min="4" max="4" width="23.5546875" customWidth="1"/>
    <col min="5" max="5" width="14.88671875" customWidth="1"/>
    <col min="6" max="6" width="8.6640625" customWidth="1"/>
    <col min="7" max="7" width="28.77734375" bestFit="1" customWidth="1"/>
    <col min="8" max="8" width="27.6640625" bestFit="1" customWidth="1"/>
    <col min="9" max="9" width="24.33203125" bestFit="1" customWidth="1"/>
    <col min="10" max="26" width="8.6640625" customWidth="1"/>
  </cols>
  <sheetData>
    <row r="1" spans="1:9" ht="14.25" customHeight="1" x14ac:dyDescent="0.3">
      <c r="A1" s="30" t="s">
        <v>43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15</v>
      </c>
      <c r="H1" s="2" t="s">
        <v>16</v>
      </c>
      <c r="I1" s="2" t="s">
        <v>17</v>
      </c>
    </row>
    <row r="2" spans="1:9" ht="14.25" customHeight="1" x14ac:dyDescent="0.3">
      <c r="A2">
        <v>1</v>
      </c>
      <c r="B2" s="17" t="s">
        <v>38</v>
      </c>
      <c r="C2" s="24" t="s">
        <v>28</v>
      </c>
      <c r="D2" s="24" t="s">
        <v>41</v>
      </c>
      <c r="E2" s="4">
        <v>1250000</v>
      </c>
      <c r="G2" s="26" t="s">
        <v>28</v>
      </c>
      <c r="H2" s="4">
        <v>6365000</v>
      </c>
      <c r="I2" s="4">
        <v>380000</v>
      </c>
    </row>
    <row r="3" spans="1:9" ht="14.25" customHeight="1" x14ac:dyDescent="0.3">
      <c r="A3">
        <v>1</v>
      </c>
      <c r="B3" s="3" t="s">
        <v>4</v>
      </c>
      <c r="C3" s="24" t="s">
        <v>31</v>
      </c>
      <c r="D3" s="24" t="s">
        <v>35</v>
      </c>
      <c r="E3" s="4">
        <v>1250000</v>
      </c>
      <c r="G3" s="26" t="s">
        <v>31</v>
      </c>
      <c r="H3" s="4">
        <v>475000</v>
      </c>
      <c r="I3" s="7">
        <v>0</v>
      </c>
    </row>
    <row r="4" spans="1:9" ht="14.25" customHeight="1" x14ac:dyDescent="0.3">
      <c r="A4">
        <v>1</v>
      </c>
      <c r="B4" s="3" t="s">
        <v>5</v>
      </c>
      <c r="C4" s="24" t="s">
        <v>28</v>
      </c>
      <c r="D4" s="24" t="s">
        <v>32</v>
      </c>
      <c r="E4" s="4">
        <v>1500000</v>
      </c>
      <c r="G4" s="26" t="s">
        <v>35</v>
      </c>
      <c r="H4" s="4">
        <v>1425000</v>
      </c>
      <c r="I4" s="7">
        <v>0</v>
      </c>
    </row>
    <row r="5" spans="1:9" ht="14.25" customHeight="1" x14ac:dyDescent="0.3">
      <c r="A5">
        <v>1</v>
      </c>
      <c r="B5" s="5" t="s">
        <v>6</v>
      </c>
      <c r="C5" s="24" t="s">
        <v>28</v>
      </c>
      <c r="D5" s="24" t="s">
        <v>30</v>
      </c>
      <c r="E5" s="4">
        <v>1600000</v>
      </c>
      <c r="G5" s="3" t="s">
        <v>32</v>
      </c>
      <c r="H5" s="4">
        <v>1377500</v>
      </c>
      <c r="I5" s="7">
        <v>0</v>
      </c>
    </row>
    <row r="6" spans="1:9" ht="14.25" customHeight="1" x14ac:dyDescent="0.3">
      <c r="A6">
        <v>1</v>
      </c>
      <c r="B6" s="5" t="s">
        <v>7</v>
      </c>
      <c r="C6" s="24" t="s">
        <v>30</v>
      </c>
      <c r="D6" s="24" t="s">
        <v>33</v>
      </c>
      <c r="E6" s="4">
        <v>250000</v>
      </c>
      <c r="G6" s="3" t="s">
        <v>33</v>
      </c>
      <c r="H6" s="4">
        <v>285000</v>
      </c>
      <c r="I6" s="7">
        <v>0</v>
      </c>
    </row>
    <row r="7" spans="1:9" ht="14.25" customHeight="1" x14ac:dyDescent="0.3">
      <c r="A7">
        <v>1</v>
      </c>
      <c r="B7" s="5" t="s">
        <v>42</v>
      </c>
      <c r="C7" s="24" t="s">
        <v>30</v>
      </c>
      <c r="D7" s="24" t="s">
        <v>29</v>
      </c>
      <c r="E7" s="4">
        <v>1600000</v>
      </c>
      <c r="G7" s="3" t="s">
        <v>29</v>
      </c>
      <c r="H7" s="4">
        <v>1330000</v>
      </c>
      <c r="I7" s="7">
        <v>0</v>
      </c>
    </row>
    <row r="8" spans="1:9" ht="14.25" customHeight="1" x14ac:dyDescent="0.3">
      <c r="A8">
        <v>1</v>
      </c>
      <c r="B8" s="3" t="s">
        <v>8</v>
      </c>
      <c r="C8" s="24" t="s">
        <v>29</v>
      </c>
      <c r="D8" s="24" t="s">
        <v>34</v>
      </c>
      <c r="E8" s="4">
        <v>650000</v>
      </c>
      <c r="G8" s="3" t="s">
        <v>34</v>
      </c>
      <c r="H8" s="4">
        <v>1780300</v>
      </c>
      <c r="I8" s="7">
        <v>0</v>
      </c>
    </row>
    <row r="9" spans="1:9" ht="14.25" customHeight="1" x14ac:dyDescent="0.3">
      <c r="A9">
        <v>1</v>
      </c>
      <c r="B9" s="5" t="s">
        <v>9</v>
      </c>
      <c r="C9" s="24" t="s">
        <v>28</v>
      </c>
      <c r="D9" s="24" t="s">
        <v>10</v>
      </c>
      <c r="E9" s="4">
        <v>1000000</v>
      </c>
      <c r="G9" s="26" t="s">
        <v>30</v>
      </c>
      <c r="H9" s="7">
        <v>0</v>
      </c>
      <c r="I9" s="4">
        <v>1785000</v>
      </c>
    </row>
    <row r="10" spans="1:9" ht="14.25" customHeight="1" x14ac:dyDescent="0.3">
      <c r="A10">
        <v>1</v>
      </c>
      <c r="B10" s="3" t="s">
        <v>11</v>
      </c>
      <c r="C10" s="24" t="s">
        <v>30</v>
      </c>
      <c r="D10" s="24" t="s">
        <v>10</v>
      </c>
      <c r="E10" s="4">
        <v>800000</v>
      </c>
      <c r="G10" s="26" t="s">
        <v>41</v>
      </c>
      <c r="H10" s="7">
        <v>0</v>
      </c>
      <c r="I10" s="4">
        <v>56000</v>
      </c>
    </row>
    <row r="11" spans="1:9" ht="14.25" customHeight="1" x14ac:dyDescent="0.3">
      <c r="A11">
        <v>1</v>
      </c>
      <c r="B11" s="3" t="s">
        <v>12</v>
      </c>
      <c r="C11" s="24" t="s">
        <v>29</v>
      </c>
      <c r="D11" s="24" t="s">
        <v>13</v>
      </c>
      <c r="E11" s="4">
        <v>250000</v>
      </c>
      <c r="G11" s="27" t="s">
        <v>36</v>
      </c>
      <c r="H11" s="7">
        <v>0</v>
      </c>
      <c r="I11" s="14">
        <v>0</v>
      </c>
    </row>
    <row r="12" spans="1:9" ht="14.25" customHeight="1" x14ac:dyDescent="0.3">
      <c r="A12">
        <v>1</v>
      </c>
      <c r="B12" s="3" t="s">
        <v>14</v>
      </c>
      <c r="C12" s="24" t="s">
        <v>34</v>
      </c>
      <c r="D12" s="24" t="s">
        <v>13</v>
      </c>
      <c r="E12" s="4">
        <v>950000</v>
      </c>
    </row>
    <row r="13" spans="1:9" ht="14.25" customHeight="1" x14ac:dyDescent="0.3">
      <c r="A13">
        <v>1</v>
      </c>
      <c r="B13" t="s">
        <v>37</v>
      </c>
      <c r="C13" s="23" t="s">
        <v>34</v>
      </c>
      <c r="D13" s="23" t="s">
        <v>36</v>
      </c>
      <c r="E13" s="15">
        <v>0</v>
      </c>
    </row>
    <row r="14" spans="1:9" ht="14.25" customHeight="1" x14ac:dyDescent="0.3">
      <c r="A14">
        <v>1</v>
      </c>
      <c r="B14" s="16" t="s">
        <v>4</v>
      </c>
      <c r="C14" s="23" t="s">
        <v>41</v>
      </c>
      <c r="D14" s="23" t="s">
        <v>31</v>
      </c>
      <c r="E14" s="4">
        <v>1250000</v>
      </c>
    </row>
    <row r="15" spans="1:9" ht="14.25" customHeight="1" x14ac:dyDescent="0.3">
      <c r="A15">
        <v>2</v>
      </c>
      <c r="B15" s="23" t="s">
        <v>22</v>
      </c>
      <c r="C15" s="23" t="s">
        <v>30</v>
      </c>
      <c r="D15" s="23" t="s">
        <v>29</v>
      </c>
      <c r="E15" s="20">
        <v>250000</v>
      </c>
    </row>
    <row r="16" spans="1:9" ht="14.25" customHeight="1" x14ac:dyDescent="0.45">
      <c r="B16" s="6"/>
    </row>
    <row r="17" spans="2:4" ht="14.25" customHeight="1" x14ac:dyDescent="0.3"/>
    <row r="18" spans="2:4" ht="14.25" customHeight="1" x14ac:dyDescent="0.3">
      <c r="B18" s="2"/>
      <c r="C18" s="2"/>
      <c r="D18" s="2"/>
    </row>
    <row r="19" spans="2:4" ht="14.25" customHeight="1" x14ac:dyDescent="0.3">
      <c r="B19" s="3"/>
      <c r="C19" s="4"/>
      <c r="D19" s="4"/>
    </row>
    <row r="20" spans="2:4" ht="14.25" customHeight="1" x14ac:dyDescent="0.3">
      <c r="B20" s="3"/>
      <c r="C20" s="4"/>
      <c r="D20" s="7"/>
    </row>
    <row r="21" spans="2:4" ht="14.25" customHeight="1" x14ac:dyDescent="0.3">
      <c r="B21" s="3"/>
      <c r="C21" s="4"/>
      <c r="D21" s="7"/>
    </row>
    <row r="22" spans="2:4" ht="14.25" customHeight="1" x14ac:dyDescent="0.3">
      <c r="B22" s="3"/>
      <c r="C22" s="4"/>
      <c r="D22" s="7"/>
    </row>
    <row r="23" spans="2:4" ht="14.25" customHeight="1" x14ac:dyDescent="0.3">
      <c r="B23" s="3"/>
      <c r="C23" s="4"/>
      <c r="D23" s="7"/>
    </row>
    <row r="24" spans="2:4" ht="14.25" customHeight="1" x14ac:dyDescent="0.3">
      <c r="B24" s="3"/>
      <c r="C24" s="4"/>
      <c r="D24" s="7"/>
    </row>
    <row r="25" spans="2:4" ht="14.25" customHeight="1" x14ac:dyDescent="0.3">
      <c r="B25" s="3"/>
      <c r="C25" s="4"/>
      <c r="D25" s="7"/>
    </row>
    <row r="26" spans="2:4" ht="14.25" customHeight="1" x14ac:dyDescent="0.3">
      <c r="B26" s="3"/>
      <c r="C26" s="7"/>
      <c r="D26" s="4"/>
    </row>
    <row r="27" spans="2:4" ht="14.25" customHeight="1" x14ac:dyDescent="0.3">
      <c r="B27" s="3"/>
      <c r="C27" s="7"/>
      <c r="D27" s="4"/>
    </row>
    <row r="28" spans="2:4" ht="14.25" customHeight="1" x14ac:dyDescent="0.3"/>
    <row r="29" spans="2:4" ht="14.25" customHeight="1" x14ac:dyDescent="0.3"/>
    <row r="30" spans="2:4" ht="14.25" customHeight="1" x14ac:dyDescent="0.3"/>
    <row r="31" spans="2:4" ht="14.25" customHeight="1" x14ac:dyDescent="0.3"/>
    <row r="32" spans="2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8"/>
  <sheetViews>
    <sheetView tabSelected="1" workbookViewId="0">
      <selection activeCell="F16" sqref="F16"/>
    </sheetView>
  </sheetViews>
  <sheetFormatPr baseColWidth="10" defaultColWidth="14.44140625" defaultRowHeight="15" customHeight="1" x14ac:dyDescent="0.3"/>
  <cols>
    <col min="1" max="1" width="8.6640625" customWidth="1"/>
    <col min="2" max="2" width="26.6640625" customWidth="1"/>
    <col min="3" max="3" width="17.44140625" customWidth="1"/>
    <col min="4" max="4" width="15.5546875" customWidth="1"/>
    <col min="5" max="5" width="18.44140625" customWidth="1"/>
    <col min="6" max="6" width="17.6640625" customWidth="1"/>
    <col min="7" max="7" width="15.6640625" bestFit="1" customWidth="1"/>
    <col min="8" max="8" width="15.6640625" customWidth="1"/>
    <col min="9" max="9" width="8.6640625" customWidth="1"/>
    <col min="10" max="11" width="9.77734375" bestFit="1" customWidth="1"/>
    <col min="12" max="13" width="9.77734375" customWidth="1"/>
    <col min="14" max="14" width="12.33203125" bestFit="1" customWidth="1"/>
    <col min="15" max="15" width="14.88671875" customWidth="1"/>
    <col min="16" max="16" width="17" customWidth="1"/>
    <col min="17" max="18" width="8.6640625" customWidth="1"/>
    <col min="19" max="19" width="28.77734375" bestFit="1" customWidth="1"/>
    <col min="20" max="20" width="17.33203125" bestFit="1" customWidth="1"/>
    <col min="21" max="21" width="12.21875" bestFit="1" customWidth="1"/>
    <col min="22" max="22" width="19.109375" bestFit="1" customWidth="1"/>
    <col min="23" max="23" width="12.21875" bestFit="1" customWidth="1"/>
    <col min="24" max="29" width="8.6640625" customWidth="1"/>
  </cols>
  <sheetData>
    <row r="1" spans="1:23" ht="33" customHeight="1" x14ac:dyDescent="0.3">
      <c r="A1" s="30" t="s">
        <v>43</v>
      </c>
      <c r="B1" s="2" t="s">
        <v>0</v>
      </c>
      <c r="C1" s="2" t="s">
        <v>1</v>
      </c>
      <c r="D1" s="2" t="s">
        <v>2</v>
      </c>
      <c r="E1" s="2" t="s">
        <v>18</v>
      </c>
      <c r="F1" s="8" t="s">
        <v>19</v>
      </c>
      <c r="G1" s="2" t="s">
        <v>20</v>
      </c>
      <c r="H1" s="2"/>
      <c r="J1" s="36" t="s">
        <v>46</v>
      </c>
      <c r="K1" s="2" t="s">
        <v>47</v>
      </c>
      <c r="L1" s="2" t="s">
        <v>44</v>
      </c>
      <c r="M1" s="2" t="s">
        <v>48</v>
      </c>
      <c r="N1" s="2" t="s">
        <v>21</v>
      </c>
      <c r="O1" s="8" t="s">
        <v>49</v>
      </c>
      <c r="P1" s="8" t="s">
        <v>50</v>
      </c>
      <c r="S1" s="2" t="s">
        <v>15</v>
      </c>
      <c r="T1" s="8" t="s">
        <v>23</v>
      </c>
      <c r="U1" s="8" t="s">
        <v>24</v>
      </c>
      <c r="V1" s="8" t="s">
        <v>25</v>
      </c>
      <c r="W1" s="8" t="s">
        <v>26</v>
      </c>
    </row>
    <row r="2" spans="1:23" ht="14.25" customHeight="1" x14ac:dyDescent="0.3">
      <c r="A2">
        <v>1</v>
      </c>
      <c r="B2" s="3" t="s">
        <v>38</v>
      </c>
      <c r="C2" s="32" t="s">
        <v>28</v>
      </c>
      <c r="D2" s="32" t="s">
        <v>41</v>
      </c>
      <c r="E2" s="4">
        <v>150000</v>
      </c>
      <c r="F2" s="4">
        <v>1400000</v>
      </c>
      <c r="G2" s="4">
        <f>G14</f>
        <v>226666666.66666666</v>
      </c>
      <c r="H2" s="4"/>
      <c r="J2" s="40" t="s">
        <v>29</v>
      </c>
      <c r="K2" s="41" t="s">
        <v>34</v>
      </c>
      <c r="L2" s="37" t="s">
        <v>45</v>
      </c>
      <c r="M2" s="37">
        <v>1</v>
      </c>
      <c r="N2" s="3">
        <v>729</v>
      </c>
      <c r="O2" s="12">
        <v>14000000000</v>
      </c>
      <c r="P2" s="12">
        <v>3300000000</v>
      </c>
      <c r="S2" s="34" t="s">
        <v>28</v>
      </c>
      <c r="T2" s="4">
        <v>700000</v>
      </c>
      <c r="U2" s="4">
        <v>737100000</v>
      </c>
      <c r="V2" s="4">
        <v>200000</v>
      </c>
      <c r="W2" s="4">
        <v>120000000</v>
      </c>
    </row>
    <row r="3" spans="1:23" ht="14.25" customHeight="1" x14ac:dyDescent="0.3">
      <c r="A3">
        <v>1</v>
      </c>
      <c r="B3" s="3" t="s">
        <v>4</v>
      </c>
      <c r="C3" s="32" t="s">
        <v>31</v>
      </c>
      <c r="D3" s="32" t="s">
        <v>35</v>
      </c>
      <c r="E3" s="4">
        <v>150000</v>
      </c>
      <c r="F3" s="4">
        <v>1400000</v>
      </c>
      <c r="G3" s="4">
        <f>G14</f>
        <v>226666666.66666666</v>
      </c>
      <c r="H3" s="4"/>
      <c r="J3" s="38" t="s">
        <v>29</v>
      </c>
      <c r="K3" s="39" t="s">
        <v>30</v>
      </c>
      <c r="L3" s="37" t="s">
        <v>45</v>
      </c>
      <c r="M3" s="37">
        <v>2</v>
      </c>
      <c r="N3" s="3">
        <v>382</v>
      </c>
      <c r="O3" s="22">
        <f>6500000000+1600000000</f>
        <v>8100000000</v>
      </c>
      <c r="P3" s="12">
        <f>1500000000+375000000</f>
        <v>1875000000</v>
      </c>
      <c r="S3" s="34" t="s">
        <v>31</v>
      </c>
      <c r="T3" s="4">
        <v>200000</v>
      </c>
      <c r="U3" s="4">
        <v>210600000</v>
      </c>
      <c r="V3" s="13">
        <v>0</v>
      </c>
      <c r="W3" s="13">
        <v>0</v>
      </c>
    </row>
    <row r="4" spans="1:23" ht="14.25" customHeight="1" x14ac:dyDescent="0.3">
      <c r="A4">
        <v>1</v>
      </c>
      <c r="B4" s="3" t="s">
        <v>5</v>
      </c>
      <c r="C4" s="32" t="s">
        <v>28</v>
      </c>
      <c r="D4" s="32" t="s">
        <v>32</v>
      </c>
      <c r="E4" s="4">
        <v>750000</v>
      </c>
      <c r="F4" s="4">
        <v>2250000</v>
      </c>
      <c r="G4" s="4">
        <v>289000000</v>
      </c>
      <c r="H4" s="4"/>
      <c r="J4" s="35" t="s">
        <v>30</v>
      </c>
      <c r="K4" s="37" t="s">
        <v>33</v>
      </c>
      <c r="L4" s="37" t="s">
        <v>45</v>
      </c>
      <c r="M4" s="37">
        <v>1</v>
      </c>
      <c r="N4" s="3">
        <v>115</v>
      </c>
      <c r="O4" s="12">
        <v>2200000000</v>
      </c>
      <c r="P4" s="12">
        <v>500000000</v>
      </c>
      <c r="S4" s="34" t="s">
        <v>35</v>
      </c>
      <c r="T4" s="4">
        <v>500000</v>
      </c>
      <c r="U4" s="4">
        <v>526500000</v>
      </c>
      <c r="V4" s="13">
        <v>0</v>
      </c>
      <c r="W4" s="13">
        <v>0</v>
      </c>
    </row>
    <row r="5" spans="1:23" ht="14.25" customHeight="1" x14ac:dyDescent="0.3">
      <c r="A5">
        <v>1</v>
      </c>
      <c r="B5" s="5" t="s">
        <v>6</v>
      </c>
      <c r="C5" s="32" t="s">
        <v>28</v>
      </c>
      <c r="D5" s="32" t="s">
        <v>30</v>
      </c>
      <c r="E5" s="4">
        <v>650000</v>
      </c>
      <c r="F5" s="4">
        <v>2250000</v>
      </c>
      <c r="G5" s="4">
        <v>275000000</v>
      </c>
      <c r="H5" s="4"/>
      <c r="S5" s="34" t="s">
        <v>32</v>
      </c>
      <c r="T5" s="4">
        <v>500000</v>
      </c>
      <c r="U5" s="4">
        <v>526500000</v>
      </c>
      <c r="V5" s="13">
        <v>0</v>
      </c>
      <c r="W5" s="13">
        <v>0</v>
      </c>
    </row>
    <row r="6" spans="1:23" ht="14.25" customHeight="1" x14ac:dyDescent="0.3">
      <c r="A6">
        <v>1</v>
      </c>
      <c r="B6" s="5" t="s">
        <v>7</v>
      </c>
      <c r="C6" s="32" t="s">
        <v>30</v>
      </c>
      <c r="D6" s="32" t="s">
        <v>33</v>
      </c>
      <c r="E6" s="4">
        <v>250000</v>
      </c>
      <c r="F6" s="9">
        <v>500000</v>
      </c>
      <c r="G6" s="9">
        <v>100000000</v>
      </c>
      <c r="H6" s="9"/>
      <c r="S6" s="34" t="s">
        <v>33</v>
      </c>
      <c r="T6" s="4">
        <v>200000</v>
      </c>
      <c r="U6" s="4">
        <v>210600000</v>
      </c>
      <c r="V6" s="13">
        <v>0</v>
      </c>
      <c r="W6" s="13">
        <v>0</v>
      </c>
    </row>
    <row r="7" spans="1:23" ht="14.25" customHeight="1" x14ac:dyDescent="0.3">
      <c r="A7">
        <v>1</v>
      </c>
      <c r="B7" s="21" t="s">
        <v>42</v>
      </c>
      <c r="C7" s="32" t="s">
        <v>30</v>
      </c>
      <c r="D7" s="32" t="s">
        <v>29</v>
      </c>
      <c r="E7" s="4">
        <v>650000</v>
      </c>
      <c r="F7" s="4">
        <v>2250000</v>
      </c>
      <c r="G7" s="4">
        <v>275000000</v>
      </c>
      <c r="H7" s="4"/>
      <c r="S7" s="34" t="s">
        <v>29</v>
      </c>
      <c r="T7" s="4">
        <v>500000</v>
      </c>
      <c r="U7" s="4">
        <v>526500000</v>
      </c>
      <c r="V7" s="13">
        <v>0</v>
      </c>
      <c r="W7" s="13">
        <v>0</v>
      </c>
    </row>
    <row r="8" spans="1:23" ht="14.25" customHeight="1" x14ac:dyDescent="0.3">
      <c r="A8">
        <v>1</v>
      </c>
      <c r="B8" s="3" t="s">
        <v>8</v>
      </c>
      <c r="C8" s="32" t="s">
        <v>29</v>
      </c>
      <c r="D8" s="32" t="s">
        <v>34</v>
      </c>
      <c r="E8" s="4">
        <v>450000</v>
      </c>
      <c r="F8" s="4">
        <v>1100000</v>
      </c>
      <c r="G8" s="4">
        <v>430000000</v>
      </c>
      <c r="H8" s="4"/>
      <c r="S8" s="34" t="s">
        <v>34</v>
      </c>
      <c r="T8" s="4">
        <v>500000</v>
      </c>
      <c r="U8" s="4">
        <v>526500000</v>
      </c>
      <c r="V8" s="13">
        <v>0</v>
      </c>
      <c r="W8" s="13">
        <v>0</v>
      </c>
    </row>
    <row r="9" spans="1:23" ht="14.25" customHeight="1" x14ac:dyDescent="0.3">
      <c r="A9">
        <v>1</v>
      </c>
      <c r="B9" s="5" t="s">
        <v>9</v>
      </c>
      <c r="C9" s="32" t="s">
        <v>28</v>
      </c>
      <c r="D9" s="32" t="s">
        <v>10</v>
      </c>
      <c r="E9" s="4">
        <v>300000</v>
      </c>
      <c r="F9" s="4">
        <v>1500000</v>
      </c>
      <c r="G9" s="10">
        <v>500000000</v>
      </c>
      <c r="H9" s="10"/>
      <c r="S9" s="34" t="s">
        <v>30</v>
      </c>
      <c r="T9" s="4">
        <v>200000</v>
      </c>
      <c r="U9" s="4">
        <v>210600000</v>
      </c>
      <c r="V9" s="4">
        <v>500000</v>
      </c>
      <c r="W9" s="4">
        <v>300000000</v>
      </c>
    </row>
    <row r="10" spans="1:23" ht="14.25" customHeight="1" x14ac:dyDescent="0.3">
      <c r="A10">
        <v>1</v>
      </c>
      <c r="B10" s="3" t="s">
        <v>11</v>
      </c>
      <c r="C10" s="32" t="s">
        <v>30</v>
      </c>
      <c r="D10" s="32" t="s">
        <v>10</v>
      </c>
      <c r="E10" s="4">
        <v>300000</v>
      </c>
      <c r="F10" s="4">
        <v>1100000</v>
      </c>
      <c r="G10" s="4">
        <v>927000000</v>
      </c>
      <c r="H10" s="4"/>
      <c r="S10" s="34" t="s">
        <v>41</v>
      </c>
      <c r="T10" s="4">
        <v>200000</v>
      </c>
      <c r="U10" s="4">
        <v>210600000</v>
      </c>
      <c r="V10" s="4">
        <v>50000</v>
      </c>
      <c r="W10" s="4">
        <v>30000000</v>
      </c>
    </row>
    <row r="11" spans="1:23" ht="14.25" customHeight="1" x14ac:dyDescent="0.3">
      <c r="A11">
        <v>1</v>
      </c>
      <c r="B11" s="3" t="s">
        <v>12</v>
      </c>
      <c r="C11" s="32" t="s">
        <v>29</v>
      </c>
      <c r="D11" s="32" t="s">
        <v>13</v>
      </c>
      <c r="E11" s="4">
        <v>250000</v>
      </c>
      <c r="F11" s="9">
        <v>500000</v>
      </c>
      <c r="G11" s="9">
        <v>100000000</v>
      </c>
      <c r="H11" s="9"/>
      <c r="S11" s="34" t="s">
        <v>36</v>
      </c>
      <c r="T11" s="4">
        <v>200000</v>
      </c>
      <c r="U11" s="4">
        <v>210600000</v>
      </c>
      <c r="V11" s="13">
        <v>0</v>
      </c>
      <c r="W11" s="13">
        <v>0</v>
      </c>
    </row>
    <row r="12" spans="1:23" ht="14.25" customHeight="1" x14ac:dyDescent="0.3">
      <c r="A12">
        <v>1</v>
      </c>
      <c r="B12" s="3" t="s">
        <v>14</v>
      </c>
      <c r="C12" s="32" t="s">
        <v>34</v>
      </c>
      <c r="D12" s="32" t="s">
        <v>13</v>
      </c>
      <c r="E12" s="4">
        <v>300000</v>
      </c>
      <c r="F12" s="4">
        <v>1100000</v>
      </c>
      <c r="G12" s="4">
        <v>927000000</v>
      </c>
      <c r="H12" s="4"/>
    </row>
    <row r="13" spans="1:23" ht="14.25" customHeight="1" x14ac:dyDescent="0.3">
      <c r="A13">
        <v>1</v>
      </c>
      <c r="B13" s="18" t="s">
        <v>39</v>
      </c>
      <c r="C13" s="32" t="s">
        <v>34</v>
      </c>
      <c r="D13" s="32" t="s">
        <v>36</v>
      </c>
      <c r="E13" s="4">
        <v>650000</v>
      </c>
      <c r="F13" s="4">
        <v>650000</v>
      </c>
      <c r="G13" s="4">
        <v>113000000000</v>
      </c>
      <c r="H13" s="4"/>
    </row>
    <row r="14" spans="1:23" ht="14.25" customHeight="1" x14ac:dyDescent="0.3">
      <c r="A14">
        <v>1</v>
      </c>
      <c r="B14" t="s">
        <v>40</v>
      </c>
      <c r="C14" s="33" t="s">
        <v>41</v>
      </c>
      <c r="D14" s="33" t="s">
        <v>31</v>
      </c>
      <c r="E14" s="20">
        <v>150000</v>
      </c>
      <c r="F14" s="20">
        <v>1400000</v>
      </c>
      <c r="G14" s="19">
        <f>680000000/3</f>
        <v>226666666.66666666</v>
      </c>
      <c r="H14" s="19"/>
    </row>
    <row r="15" spans="1:23" ht="14.25" customHeight="1" x14ac:dyDescent="0.3">
      <c r="A15">
        <v>2</v>
      </c>
      <c r="B15" s="31" t="s">
        <v>22</v>
      </c>
      <c r="C15" s="33" t="s">
        <v>30</v>
      </c>
      <c r="D15" s="33" t="s">
        <v>29</v>
      </c>
      <c r="E15" s="20">
        <v>0</v>
      </c>
      <c r="F15" s="20">
        <v>250000</v>
      </c>
      <c r="G15" s="19">
        <v>0</v>
      </c>
      <c r="H15" s="19"/>
    </row>
    <row r="16" spans="1:23" ht="14.25" customHeight="1" x14ac:dyDescent="0.3"/>
    <row r="17" spans="2:10" ht="14.25" customHeight="1" x14ac:dyDescent="0.3"/>
    <row r="18" spans="2:10" ht="14.25" customHeight="1" x14ac:dyDescent="0.45">
      <c r="B18" s="1"/>
    </row>
    <row r="19" spans="2:10" ht="14.25" customHeight="1" x14ac:dyDescent="0.3">
      <c r="B19" s="11"/>
    </row>
    <row r="20" spans="2:10" ht="14.25" customHeight="1" x14ac:dyDescent="0.3">
      <c r="B20" s="2"/>
      <c r="C20" s="2"/>
      <c r="D20" s="8"/>
      <c r="E20" s="8"/>
    </row>
    <row r="21" spans="2:10" ht="14.25" customHeight="1" x14ac:dyDescent="0.3">
      <c r="B21" s="3"/>
      <c r="C21" s="3"/>
      <c r="D21" s="12"/>
      <c r="E21" s="12"/>
      <c r="J21" s="12"/>
    </row>
    <row r="22" spans="2:10" ht="14.25" customHeight="1" x14ac:dyDescent="0.3">
      <c r="B22" s="3"/>
      <c r="C22" s="3"/>
      <c r="D22" s="22"/>
      <c r="E22" s="12"/>
    </row>
    <row r="23" spans="2:10" ht="14.25" customHeight="1" x14ac:dyDescent="0.3">
      <c r="B23" s="3"/>
      <c r="C23" s="3"/>
      <c r="D23" s="12"/>
      <c r="E23" s="12"/>
    </row>
    <row r="24" spans="2:10" ht="14.25" customHeight="1" x14ac:dyDescent="0.3">
      <c r="B24" s="3"/>
      <c r="C24" s="3"/>
      <c r="D24" s="12"/>
      <c r="E24" s="10"/>
      <c r="F24" s="12"/>
    </row>
    <row r="25" spans="2:10" ht="14.25" customHeight="1" x14ac:dyDescent="0.3"/>
    <row r="26" spans="2:10" ht="14.25" customHeight="1" x14ac:dyDescent="0.3"/>
    <row r="27" spans="2:10" ht="14.25" customHeight="1" x14ac:dyDescent="0.3"/>
    <row r="28" spans="2:10" ht="14.25" customHeight="1" x14ac:dyDescent="0.3"/>
    <row r="29" spans="2:10" ht="14.25" customHeight="1" x14ac:dyDescent="0.45">
      <c r="B29" s="1"/>
    </row>
    <row r="30" spans="2:10" ht="14.25" customHeight="1" x14ac:dyDescent="0.3"/>
    <row r="31" spans="2:10" ht="14.25" customHeight="1" x14ac:dyDescent="0.3">
      <c r="B31" s="2"/>
      <c r="C31" s="8"/>
      <c r="D31" s="8"/>
      <c r="E31" s="8"/>
      <c r="F31" s="8"/>
    </row>
    <row r="32" spans="2:10" ht="14.25" customHeight="1" x14ac:dyDescent="0.3">
      <c r="B32" s="3"/>
      <c r="C32" s="4"/>
      <c r="D32" s="4"/>
      <c r="E32" s="4"/>
      <c r="F32" s="4"/>
    </row>
    <row r="33" spans="2:6" ht="14.25" customHeight="1" x14ac:dyDescent="0.3">
      <c r="B33" s="3"/>
      <c r="C33" s="4"/>
      <c r="D33" s="4"/>
      <c r="E33" s="13"/>
      <c r="F33" s="13"/>
    </row>
    <row r="34" spans="2:6" ht="14.25" customHeight="1" x14ac:dyDescent="0.3">
      <c r="B34" s="3"/>
      <c r="C34" s="4"/>
      <c r="D34" s="4"/>
      <c r="E34" s="13"/>
      <c r="F34" s="13"/>
    </row>
    <row r="35" spans="2:6" ht="14.25" customHeight="1" x14ac:dyDescent="0.3">
      <c r="B35" s="3"/>
      <c r="C35" s="4"/>
      <c r="D35" s="4"/>
      <c r="E35" s="13"/>
      <c r="F35" s="13"/>
    </row>
    <row r="36" spans="2:6" ht="14.25" customHeight="1" x14ac:dyDescent="0.3">
      <c r="B36" s="3"/>
      <c r="C36" s="4"/>
      <c r="D36" s="4"/>
      <c r="E36" s="13"/>
      <c r="F36" s="13"/>
    </row>
    <row r="37" spans="2:6" ht="14.25" customHeight="1" x14ac:dyDescent="0.3">
      <c r="B37" s="3"/>
      <c r="C37" s="4"/>
      <c r="D37" s="4"/>
      <c r="E37" s="13"/>
      <c r="F37" s="13"/>
    </row>
    <row r="38" spans="2:6" ht="14.25" customHeight="1" x14ac:dyDescent="0.3">
      <c r="B38" s="3"/>
      <c r="C38" s="4"/>
      <c r="D38" s="4"/>
      <c r="E38" s="13"/>
      <c r="F38" s="13"/>
    </row>
    <row r="39" spans="2:6" ht="14.25" customHeight="1" x14ac:dyDescent="0.3">
      <c r="B39" s="3"/>
      <c r="C39" s="4"/>
      <c r="D39" s="4"/>
      <c r="E39" s="4"/>
      <c r="F39" s="4"/>
    </row>
    <row r="40" spans="2:6" ht="14.25" customHeight="1" x14ac:dyDescent="0.3">
      <c r="B40" s="3"/>
      <c r="C40" s="4"/>
      <c r="D40" s="4"/>
      <c r="E40" s="4"/>
      <c r="F40" s="4"/>
    </row>
    <row r="41" spans="2:6" ht="14.25" customHeight="1" x14ac:dyDescent="0.3">
      <c r="B41" s="3"/>
      <c r="C41" s="4"/>
      <c r="D41" s="4"/>
      <c r="E41" s="13"/>
      <c r="F41" s="13"/>
    </row>
    <row r="42" spans="2:6" ht="14.25" customHeight="1" x14ac:dyDescent="0.3"/>
    <row r="43" spans="2:6" ht="14.25" customHeight="1" x14ac:dyDescent="0.3"/>
    <row r="44" spans="2:6" ht="14.25" customHeight="1" x14ac:dyDescent="0.3"/>
    <row r="45" spans="2:6" ht="14.25" customHeight="1" x14ac:dyDescent="0.3"/>
    <row r="46" spans="2:6" ht="14.25" customHeight="1" x14ac:dyDescent="0.3"/>
    <row r="47" spans="2:6" ht="14.25" customHeight="1" x14ac:dyDescent="0.3"/>
    <row r="48" spans="2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997"/>
  <sheetViews>
    <sheetView workbookViewId="0">
      <selection activeCell="E1" sqref="E1"/>
    </sheetView>
  </sheetViews>
  <sheetFormatPr baseColWidth="10" defaultColWidth="14.44140625" defaultRowHeight="15" customHeight="1" x14ac:dyDescent="0.3"/>
  <cols>
    <col min="1" max="1" width="8.6640625" customWidth="1"/>
    <col min="2" max="2" width="20.109375" customWidth="1"/>
    <col min="3" max="3" width="12" customWidth="1"/>
    <col min="4" max="4" width="16.5546875" customWidth="1"/>
    <col min="5" max="5" width="15.6640625" customWidth="1"/>
    <col min="6" max="6" width="8.6640625" customWidth="1"/>
    <col min="7" max="7" width="11.21875" bestFit="1" customWidth="1"/>
    <col min="8" max="8" width="9" bestFit="1" customWidth="1"/>
    <col min="9" max="9" width="11" bestFit="1" customWidth="1"/>
    <col min="10" max="10" width="8.6640625" customWidth="1"/>
    <col min="11" max="11" width="11.21875" bestFit="1" customWidth="1"/>
    <col min="12" max="12" width="9" bestFit="1" customWidth="1"/>
    <col min="13" max="13" width="11" bestFit="1" customWidth="1"/>
    <col min="14" max="26" width="8.6640625" customWidth="1"/>
  </cols>
  <sheetData>
    <row r="1" spans="2:11" ht="14.25" customHeight="1" x14ac:dyDescent="0.3">
      <c r="B1" s="2" t="s">
        <v>15</v>
      </c>
      <c r="C1" s="2" t="s">
        <v>27</v>
      </c>
      <c r="D1" s="2" t="s">
        <v>18</v>
      </c>
      <c r="E1" s="2" t="s">
        <v>20</v>
      </c>
    </row>
    <row r="2" spans="2:11" ht="14.25" customHeight="1" x14ac:dyDescent="0.3">
      <c r="B2" s="32" t="s">
        <v>28</v>
      </c>
      <c r="C2">
        <v>19498000</v>
      </c>
      <c r="D2">
        <v>5849000</v>
      </c>
      <c r="E2">
        <v>523021000</v>
      </c>
      <c r="G2" s="19"/>
      <c r="K2" s="19"/>
    </row>
    <row r="3" spans="2:11" ht="14.25" customHeight="1" x14ac:dyDescent="0.3">
      <c r="B3" s="32" t="s">
        <v>41</v>
      </c>
      <c r="C3">
        <v>38407000</v>
      </c>
      <c r="D3">
        <v>11522000</v>
      </c>
      <c r="E3">
        <v>1030229000</v>
      </c>
    </row>
    <row r="4" spans="2:11" ht="14.25" customHeight="1" x14ac:dyDescent="0.3">
      <c r="B4" s="32" t="s">
        <v>31</v>
      </c>
      <c r="C4">
        <v>9708000</v>
      </c>
      <c r="D4">
        <v>2912000</v>
      </c>
      <c r="E4">
        <v>260408000</v>
      </c>
    </row>
    <row r="5" spans="2:11" ht="14.25" customHeight="1" x14ac:dyDescent="0.3">
      <c r="B5" s="32" t="s">
        <v>35</v>
      </c>
      <c r="C5">
        <v>22902000</v>
      </c>
      <c r="D5">
        <v>6870000</v>
      </c>
      <c r="E5">
        <v>614315000</v>
      </c>
    </row>
    <row r="6" spans="2:11" ht="14.25" customHeight="1" x14ac:dyDescent="0.3">
      <c r="B6" s="32" t="s">
        <v>32</v>
      </c>
      <c r="C6">
        <v>100114000</v>
      </c>
      <c r="D6">
        <v>30034000</v>
      </c>
      <c r="E6">
        <v>2685461000</v>
      </c>
    </row>
    <row r="7" spans="2:11" ht="14.25" customHeight="1" x14ac:dyDescent="0.3">
      <c r="B7" s="32" t="s">
        <v>33</v>
      </c>
      <c r="C7">
        <v>18310000</v>
      </c>
      <c r="D7">
        <v>5493000</v>
      </c>
      <c r="E7">
        <v>491148000</v>
      </c>
    </row>
    <row r="8" spans="2:11" ht="14.25" customHeight="1" x14ac:dyDescent="0.3">
      <c r="B8" s="32" t="s">
        <v>29</v>
      </c>
      <c r="C8">
        <v>7806000</v>
      </c>
      <c r="D8">
        <v>2342000</v>
      </c>
      <c r="E8">
        <v>209400000</v>
      </c>
    </row>
    <row r="9" spans="2:11" ht="14.25" customHeight="1" x14ac:dyDescent="0.3">
      <c r="B9" s="32" t="s">
        <v>34</v>
      </c>
      <c r="C9">
        <v>52811000</v>
      </c>
      <c r="D9">
        <v>15843000</v>
      </c>
      <c r="E9">
        <v>1416610000</v>
      </c>
    </row>
    <row r="10" spans="2:11" ht="14.25" customHeight="1" x14ac:dyDescent="0.3">
      <c r="B10" s="32" t="s">
        <v>36</v>
      </c>
      <c r="C10">
        <v>9510000</v>
      </c>
      <c r="D10">
        <v>2853000</v>
      </c>
      <c r="E10">
        <v>255092000</v>
      </c>
      <c r="G10" s="25"/>
      <c r="K10" s="25"/>
    </row>
    <row r="11" spans="2:11" ht="14.25" customHeight="1" x14ac:dyDescent="0.3"/>
    <row r="12" spans="2:11" ht="14.25" customHeight="1" x14ac:dyDescent="0.3"/>
    <row r="13" spans="2:11" ht="14.25" customHeight="1" x14ac:dyDescent="0.3"/>
    <row r="14" spans="2:11" ht="14.25" customHeight="1" x14ac:dyDescent="0.3"/>
    <row r="15" spans="2:11" ht="14.25" customHeight="1" x14ac:dyDescent="0.3"/>
    <row r="16" spans="2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7"/>
  <sheetViews>
    <sheetView workbookViewId="0">
      <selection activeCell="C10" sqref="C2:C10"/>
    </sheetView>
  </sheetViews>
  <sheetFormatPr baseColWidth="10" defaultColWidth="14.44140625" defaultRowHeight="15" customHeight="1" x14ac:dyDescent="0.3"/>
  <cols>
    <col min="1" max="1" width="8.6640625" customWidth="1"/>
    <col min="2" max="2" width="18.88671875" customWidth="1"/>
    <col min="3" max="3" width="14.5546875" customWidth="1"/>
    <col min="4" max="4" width="8.6640625" customWidth="1"/>
    <col min="5" max="5" width="11.21875" bestFit="1" customWidth="1"/>
    <col min="6" max="26" width="8.6640625" customWidth="1"/>
  </cols>
  <sheetData>
    <row r="1" spans="2:5" ht="14.25" customHeight="1" x14ac:dyDescent="0.3">
      <c r="B1" s="2" t="s">
        <v>15</v>
      </c>
      <c r="C1" s="2" t="s">
        <v>27</v>
      </c>
    </row>
    <row r="2" spans="2:5" ht="14.25" customHeight="1" x14ac:dyDescent="0.3">
      <c r="B2" s="28" t="s">
        <v>28</v>
      </c>
      <c r="C2" s="29">
        <v>19498000</v>
      </c>
      <c r="E2" s="19"/>
    </row>
    <row r="3" spans="2:5" ht="14.25" customHeight="1" x14ac:dyDescent="0.3">
      <c r="B3" s="28" t="s">
        <v>41</v>
      </c>
      <c r="C3" s="29">
        <v>38407000</v>
      </c>
    </row>
    <row r="4" spans="2:5" ht="14.25" customHeight="1" x14ac:dyDescent="0.3">
      <c r="B4" s="28" t="s">
        <v>31</v>
      </c>
      <c r="C4" s="29">
        <v>9708000</v>
      </c>
    </row>
    <row r="5" spans="2:5" ht="14.25" customHeight="1" x14ac:dyDescent="0.3">
      <c r="B5" s="28" t="s">
        <v>35</v>
      </c>
      <c r="C5" s="29">
        <v>22902000</v>
      </c>
    </row>
    <row r="6" spans="2:5" ht="14.25" customHeight="1" x14ac:dyDescent="0.3">
      <c r="B6" s="28" t="s">
        <v>32</v>
      </c>
      <c r="C6" s="29">
        <v>100114000</v>
      </c>
    </row>
    <row r="7" spans="2:5" ht="14.25" customHeight="1" x14ac:dyDescent="0.3">
      <c r="B7" s="28" t="s">
        <v>33</v>
      </c>
      <c r="C7" s="29">
        <v>18310000</v>
      </c>
    </row>
    <row r="8" spans="2:5" ht="14.25" customHeight="1" x14ac:dyDescent="0.3">
      <c r="B8" s="28" t="s">
        <v>29</v>
      </c>
      <c r="C8" s="29">
        <v>7806000</v>
      </c>
    </row>
    <row r="9" spans="2:5" ht="14.25" customHeight="1" x14ac:dyDescent="0.3">
      <c r="B9" s="28" t="s">
        <v>34</v>
      </c>
      <c r="C9" s="29">
        <v>52811000</v>
      </c>
    </row>
    <row r="10" spans="2:5" ht="14.25" customHeight="1" x14ac:dyDescent="0.3">
      <c r="B10" s="28" t="s">
        <v>36</v>
      </c>
      <c r="C10" s="29">
        <v>9510000</v>
      </c>
    </row>
    <row r="11" spans="2:5" ht="14.25" customHeight="1" x14ac:dyDescent="0.3"/>
    <row r="12" spans="2:5" ht="14.25" customHeight="1" x14ac:dyDescent="0.3"/>
    <row r="13" spans="2:5" ht="14.25" customHeight="1" x14ac:dyDescent="0.3"/>
    <row r="14" spans="2:5" ht="14.25" customHeight="1" x14ac:dyDescent="0.3"/>
    <row r="15" spans="2:5" ht="14.25" customHeight="1" x14ac:dyDescent="0.3"/>
    <row r="16" spans="2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Cap rail</vt:lpstr>
      <vt:lpstr>Invest rail</vt:lpstr>
      <vt:lpstr>Invest sea</vt:lpstr>
      <vt:lpstr>Cap sea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Ingvild Brynildsen</cp:lastModifiedBy>
  <dcterms:created xsi:type="dcterms:W3CDTF">2022-05-04T11:59:45Z</dcterms:created>
  <dcterms:modified xsi:type="dcterms:W3CDTF">2022-05-13T12:12:20Z</dcterms:modified>
</cp:coreProperties>
</file>