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yrascott/Downloads/"/>
    </mc:Choice>
  </mc:AlternateContent>
  <xr:revisionPtr revIDLastSave="0" documentId="13_ncr:1_{CADE7787-84BF-0142-BE8B-8366ABABCDF3}" xr6:coauthVersionLast="47" xr6:coauthVersionMax="47" xr10:uidLastSave="{00000000-0000-0000-0000-000000000000}"/>
  <bookViews>
    <workbookView xWindow="0" yWindow="500" windowWidth="25600" windowHeight="12520" activeTab="4" xr2:uid="{00000000-000D-0000-FFFF-FFFF00000000}"/>
  </bookViews>
  <sheets>
    <sheet name="US 2012" sheetId="4" r:id="rId1"/>
    <sheet name="US 2011" sheetId="5" r:id="rId2"/>
    <sheet name="US 2010" sheetId="6" r:id="rId3"/>
    <sheet name="US 2009" sheetId="7" r:id="rId4"/>
    <sheet name="sources" sheetId="10" r:id="rId5"/>
  </sheets>
  <definedNames>
    <definedName name="_xlnm._FilterDatabase" localSheetId="3" hidden="1">'US 2009'!$A$1:$Q$140</definedName>
    <definedName name="_xlnm._FilterDatabase" localSheetId="1" hidden="1">'US 2011'!$A$1:$V$145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9" i="7" l="1"/>
  <c r="M139" i="7" s="1"/>
  <c r="M138" i="7"/>
  <c r="K137" i="7"/>
  <c r="M137" i="7" s="1"/>
  <c r="K136" i="7"/>
  <c r="M136" i="7" s="1"/>
  <c r="K135" i="7"/>
  <c r="M135" i="7" s="1"/>
  <c r="M133" i="7"/>
  <c r="K132" i="7"/>
  <c r="M132" i="7" s="1"/>
  <c r="M131" i="7"/>
  <c r="K131" i="7"/>
  <c r="M130" i="7"/>
  <c r="M129" i="7"/>
  <c r="K129" i="7"/>
  <c r="M128" i="7"/>
  <c r="M127" i="7"/>
  <c r="M126" i="7"/>
  <c r="M125" i="7"/>
  <c r="K124" i="7"/>
  <c r="M124" i="7" s="1"/>
  <c r="K123" i="7"/>
  <c r="M123" i="7" s="1"/>
  <c r="M122" i="7"/>
  <c r="K122" i="7"/>
  <c r="K121" i="7"/>
  <c r="M121" i="7" s="1"/>
  <c r="M120" i="7"/>
  <c r="K120" i="7"/>
  <c r="M119" i="7"/>
  <c r="M118" i="7"/>
  <c r="K117" i="7"/>
  <c r="M117" i="7" s="1"/>
  <c r="M116" i="7"/>
  <c r="M115" i="7"/>
  <c r="K115" i="7"/>
  <c r="K114" i="7"/>
  <c r="M114" i="7" s="1"/>
  <c r="K113" i="7"/>
  <c r="M113" i="7" s="1"/>
  <c r="M111" i="7"/>
  <c r="K111" i="7"/>
  <c r="M110" i="7"/>
  <c r="K109" i="7"/>
  <c r="M109" i="7" s="1"/>
  <c r="M108" i="7"/>
  <c r="K108" i="7"/>
  <c r="M107" i="7"/>
  <c r="K106" i="7"/>
  <c r="M106" i="7" s="1"/>
  <c r="M105" i="7"/>
  <c r="K105" i="7"/>
  <c r="K104" i="7"/>
  <c r="M104" i="7" s="1"/>
  <c r="K103" i="7"/>
  <c r="M103" i="7" s="1"/>
  <c r="K102" i="7"/>
  <c r="M102" i="7" s="1"/>
  <c r="K101" i="7"/>
  <c r="M101" i="7" s="1"/>
  <c r="M100" i="7"/>
  <c r="K100" i="7"/>
  <c r="K99" i="7"/>
  <c r="M99" i="7" s="1"/>
  <c r="M98" i="7"/>
  <c r="K98" i="7"/>
  <c r="K97" i="7"/>
  <c r="M97" i="7" s="1"/>
  <c r="K96" i="7"/>
  <c r="M96" i="7" s="1"/>
  <c r="M95" i="7"/>
  <c r="K95" i="7"/>
  <c r="K94" i="7"/>
  <c r="M94" i="7" s="1"/>
  <c r="M93" i="7"/>
  <c r="K93" i="7"/>
  <c r="M92" i="7"/>
  <c r="K92" i="7"/>
  <c r="M90" i="7"/>
  <c r="K89" i="7"/>
  <c r="M89" i="7" s="1"/>
  <c r="K88" i="7"/>
  <c r="M88" i="7" s="1"/>
  <c r="M87" i="7"/>
  <c r="K87" i="7"/>
  <c r="M86" i="7"/>
  <c r="K86" i="7"/>
  <c r="M85" i="7"/>
  <c r="K85" i="7"/>
  <c r="K84" i="7"/>
  <c r="M84" i="7" s="1"/>
  <c r="K83" i="7"/>
  <c r="M83" i="7" s="1"/>
  <c r="M82" i="7"/>
  <c r="K82" i="7"/>
  <c r="K81" i="7"/>
  <c r="M81" i="7" s="1"/>
  <c r="M80" i="7"/>
  <c r="K80" i="7"/>
  <c r="M79" i="7"/>
  <c r="K79" i="7"/>
  <c r="K77" i="7"/>
  <c r="M77" i="7" s="1"/>
  <c r="K76" i="7"/>
  <c r="M76" i="7" s="1"/>
  <c r="M75" i="7"/>
  <c r="K75" i="7"/>
  <c r="M74" i="7"/>
  <c r="K74" i="7"/>
  <c r="M73" i="7"/>
  <c r="K73" i="7"/>
  <c r="K72" i="7"/>
  <c r="M72" i="7" s="1"/>
  <c r="K71" i="7"/>
  <c r="M71" i="7" s="1"/>
  <c r="M70" i="7"/>
  <c r="K70" i="7"/>
  <c r="M69" i="7"/>
  <c r="K69" i="7"/>
  <c r="K68" i="7"/>
  <c r="M68" i="7" s="1"/>
  <c r="K66" i="7"/>
  <c r="M66" i="7" s="1"/>
  <c r="K65" i="7"/>
  <c r="M65" i="7" s="1"/>
  <c r="K64" i="7"/>
  <c r="M64" i="7" s="1"/>
  <c r="M63" i="7"/>
  <c r="K63" i="7"/>
  <c r="M62" i="7"/>
  <c r="K62" i="7"/>
  <c r="K61" i="7"/>
  <c r="M61" i="7" s="1"/>
  <c r="M60" i="7"/>
  <c r="K60" i="7"/>
  <c r="K59" i="7"/>
  <c r="M59" i="7" s="1"/>
  <c r="M58" i="7"/>
  <c r="M57" i="7"/>
  <c r="K56" i="7"/>
  <c r="M56" i="7" s="1"/>
  <c r="M55" i="7"/>
  <c r="K54" i="7"/>
  <c r="M54" i="7" s="1"/>
  <c r="M53" i="7"/>
  <c r="K53" i="7"/>
  <c r="K52" i="7"/>
  <c r="M52" i="7" s="1"/>
  <c r="K51" i="7"/>
  <c r="M51" i="7" s="1"/>
  <c r="M50" i="7"/>
  <c r="K50" i="7"/>
  <c r="M49" i="7"/>
  <c r="K48" i="7"/>
  <c r="M48" i="7" s="1"/>
  <c r="M47" i="7"/>
  <c r="K46" i="7"/>
  <c r="M46" i="7" s="1"/>
  <c r="K45" i="7"/>
  <c r="M45" i="7" s="1"/>
  <c r="M44" i="7"/>
  <c r="K44" i="7"/>
  <c r="K43" i="7"/>
  <c r="M43" i="7" s="1"/>
  <c r="M42" i="7"/>
  <c r="K42" i="7"/>
  <c r="M41" i="7"/>
  <c r="K41" i="7"/>
  <c r="K40" i="7"/>
  <c r="M40" i="7" s="1"/>
  <c r="M39" i="7"/>
  <c r="K39" i="7"/>
  <c r="K38" i="7"/>
  <c r="M38" i="7" s="1"/>
  <c r="M37" i="7"/>
  <c r="K37" i="7"/>
  <c r="M36" i="7"/>
  <c r="M35" i="7"/>
  <c r="K35" i="7"/>
  <c r="M34" i="7"/>
  <c r="M33" i="7"/>
  <c r="K33" i="7"/>
  <c r="K32" i="7"/>
  <c r="M32" i="7" s="1"/>
  <c r="M31" i="7"/>
  <c r="K31" i="7"/>
  <c r="K30" i="7"/>
  <c r="M30" i="7" s="1"/>
  <c r="M29" i="7"/>
  <c r="M28" i="7"/>
  <c r="K28" i="7"/>
  <c r="K27" i="7"/>
  <c r="M27" i="7" s="1"/>
  <c r="M26" i="7"/>
  <c r="M25" i="7"/>
  <c r="M24" i="7"/>
  <c r="K24" i="7"/>
  <c r="M23" i="7"/>
  <c r="K23" i="7"/>
  <c r="K22" i="7"/>
  <c r="M22" i="7" s="1"/>
  <c r="M21" i="7"/>
  <c r="K20" i="7"/>
  <c r="M20" i="7" s="1"/>
  <c r="M19" i="7"/>
  <c r="K18" i="7"/>
  <c r="K3" i="7" s="1"/>
  <c r="M3" i="7" s="1"/>
  <c r="M17" i="7"/>
  <c r="K17" i="7"/>
  <c r="M16" i="7"/>
  <c r="K16" i="7"/>
  <c r="K15" i="7"/>
  <c r="M15" i="7" s="1"/>
  <c r="M14" i="7"/>
  <c r="K13" i="7"/>
  <c r="M13" i="7" s="1"/>
  <c r="M12" i="7"/>
  <c r="M11" i="7"/>
  <c r="K11" i="7"/>
  <c r="K10" i="7"/>
  <c r="M10" i="7" s="1"/>
  <c r="K9" i="7"/>
  <c r="M9" i="7" s="1"/>
  <c r="M8" i="7"/>
  <c r="K8" i="7"/>
  <c r="K7" i="7"/>
  <c r="M7" i="7" s="1"/>
  <c r="M6" i="7"/>
  <c r="M5" i="7"/>
  <c r="M4" i="7"/>
  <c r="K4" i="7"/>
  <c r="N3" i="7"/>
  <c r="L3" i="7"/>
  <c r="J3" i="7"/>
  <c r="I3" i="7"/>
  <c r="H3" i="7"/>
  <c r="G3" i="7"/>
  <c r="D3" i="7"/>
  <c r="C3" i="7"/>
  <c r="K140" i="6"/>
  <c r="M140" i="6" s="1"/>
  <c r="M139" i="6"/>
  <c r="K139" i="6"/>
  <c r="M138" i="6"/>
  <c r="K138" i="6"/>
  <c r="M137" i="6"/>
  <c r="K137" i="6"/>
  <c r="K136" i="6"/>
  <c r="M136" i="6" s="1"/>
  <c r="K135" i="6"/>
  <c r="M135" i="6" s="1"/>
  <c r="K134" i="6"/>
  <c r="M133" i="6"/>
  <c r="K133" i="6"/>
  <c r="M132" i="6"/>
  <c r="K132" i="6"/>
  <c r="K131" i="6"/>
  <c r="M131" i="6" s="1"/>
  <c r="M130" i="6"/>
  <c r="K130" i="6"/>
  <c r="K129" i="6"/>
  <c r="M129" i="6" s="1"/>
  <c r="M128" i="6"/>
  <c r="K128" i="6"/>
  <c r="M127" i="6"/>
  <c r="K127" i="6"/>
  <c r="K126" i="6"/>
  <c r="M126" i="6" s="1"/>
  <c r="M125" i="6"/>
  <c r="K125" i="6"/>
  <c r="K124" i="6"/>
  <c r="M124" i="6" s="1"/>
  <c r="K123" i="6"/>
  <c r="M123" i="6" s="1"/>
  <c r="M122" i="6"/>
  <c r="K122" i="6"/>
  <c r="K121" i="6"/>
  <c r="M121" i="6" s="1"/>
  <c r="K120" i="6"/>
  <c r="K119" i="6"/>
  <c r="M119" i="6" s="1"/>
  <c r="M118" i="6"/>
  <c r="K118" i="6"/>
  <c r="K117" i="6"/>
  <c r="M117" i="6" s="1"/>
  <c r="M116" i="6"/>
  <c r="K116" i="6"/>
  <c r="K115" i="6"/>
  <c r="M115" i="6" s="1"/>
  <c r="K114" i="6"/>
  <c r="M114" i="6" s="1"/>
  <c r="M113" i="6"/>
  <c r="K113" i="6"/>
  <c r="K112" i="6"/>
  <c r="M112" i="6" s="1"/>
  <c r="M111" i="6"/>
  <c r="K111" i="6"/>
  <c r="M110" i="6"/>
  <c r="K110" i="6"/>
  <c r="K109" i="6"/>
  <c r="M109" i="6" s="1"/>
  <c r="K108" i="6"/>
  <c r="M108" i="6" s="1"/>
  <c r="M107" i="6"/>
  <c r="K107" i="6"/>
  <c r="M106" i="6"/>
  <c r="K106" i="6"/>
  <c r="M105" i="6"/>
  <c r="K105" i="6"/>
  <c r="K104" i="6"/>
  <c r="M104" i="6" s="1"/>
  <c r="M103" i="6"/>
  <c r="K103" i="6"/>
  <c r="M102" i="6"/>
  <c r="K102" i="6"/>
  <c r="M101" i="6"/>
  <c r="K101" i="6"/>
  <c r="K100" i="6"/>
  <c r="M100" i="6" s="1"/>
  <c r="K99" i="6"/>
  <c r="M99" i="6" s="1"/>
  <c r="K98" i="6"/>
  <c r="M98" i="6" s="1"/>
  <c r="K97" i="6"/>
  <c r="M97" i="6" s="1"/>
  <c r="M96" i="6"/>
  <c r="K96" i="6"/>
  <c r="K95" i="6"/>
  <c r="M95" i="6" s="1"/>
  <c r="K94" i="6"/>
  <c r="M94" i="6" s="1"/>
  <c r="M93" i="6"/>
  <c r="K93" i="6"/>
  <c r="M92" i="6"/>
  <c r="K92" i="6"/>
  <c r="M91" i="6"/>
  <c r="K91" i="6"/>
  <c r="K90" i="6"/>
  <c r="M90" i="6" s="1"/>
  <c r="K89" i="6"/>
  <c r="M89" i="6" s="1"/>
  <c r="M88" i="6"/>
  <c r="K88" i="6"/>
  <c r="K87" i="6"/>
  <c r="M87" i="6" s="1"/>
  <c r="M86" i="6"/>
  <c r="K86" i="6"/>
  <c r="M85" i="6"/>
  <c r="K85" i="6"/>
  <c r="K84" i="6"/>
  <c r="M84" i="6" s="1"/>
  <c r="K83" i="6"/>
  <c r="M83" i="6" s="1"/>
  <c r="M82" i="6"/>
  <c r="K82" i="6"/>
  <c r="M81" i="6"/>
  <c r="K81" i="6"/>
  <c r="M80" i="6"/>
  <c r="K80" i="6"/>
  <c r="M79" i="6"/>
  <c r="K79" i="6"/>
  <c r="K78" i="6"/>
  <c r="M78" i="6" s="1"/>
  <c r="M77" i="6"/>
  <c r="K77" i="6"/>
  <c r="M76" i="6"/>
  <c r="K76" i="6"/>
  <c r="M75" i="6"/>
  <c r="K75" i="6"/>
  <c r="M74" i="6"/>
  <c r="K74" i="6"/>
  <c r="K73" i="6"/>
  <c r="M73" i="6" s="1"/>
  <c r="K72" i="6"/>
  <c r="K71" i="6"/>
  <c r="M71" i="6" s="1"/>
  <c r="K70" i="6"/>
  <c r="M70" i="6" s="1"/>
  <c r="M69" i="6"/>
  <c r="K69" i="6"/>
  <c r="K68" i="6"/>
  <c r="M68" i="6" s="1"/>
  <c r="K67" i="6"/>
  <c r="M67" i="6" s="1"/>
  <c r="M66" i="6"/>
  <c r="K66" i="6"/>
  <c r="K65" i="6"/>
  <c r="M65" i="6" s="1"/>
  <c r="M64" i="6"/>
  <c r="K64" i="6"/>
  <c r="K63" i="6"/>
  <c r="M63" i="6" s="1"/>
  <c r="M62" i="6"/>
  <c r="K62" i="6"/>
  <c r="M61" i="6"/>
  <c r="M60" i="6"/>
  <c r="K60" i="6"/>
  <c r="M59" i="6"/>
  <c r="K59" i="6"/>
  <c r="K58" i="6"/>
  <c r="M58" i="6" s="1"/>
  <c r="K57" i="6"/>
  <c r="M57" i="6" s="1"/>
  <c r="M56" i="6"/>
  <c r="K56" i="6"/>
  <c r="M55" i="6"/>
  <c r="K55" i="6"/>
  <c r="M54" i="6"/>
  <c r="K54" i="6"/>
  <c r="K53" i="6"/>
  <c r="M53" i="6" s="1"/>
  <c r="M52" i="6"/>
  <c r="K52" i="6"/>
  <c r="M51" i="6"/>
  <c r="K51" i="6"/>
  <c r="M50" i="6"/>
  <c r="K50" i="6"/>
  <c r="K49" i="6"/>
  <c r="M49" i="6" s="1"/>
  <c r="K48" i="6"/>
  <c r="M48" i="6" s="1"/>
  <c r="K47" i="6"/>
  <c r="M47" i="6" s="1"/>
  <c r="K46" i="6"/>
  <c r="M46" i="6" s="1"/>
  <c r="M45" i="6"/>
  <c r="K45" i="6"/>
  <c r="K44" i="6"/>
  <c r="M44" i="6" s="1"/>
  <c r="K43" i="6"/>
  <c r="M43" i="6" s="1"/>
  <c r="K42" i="6"/>
  <c r="K41" i="6"/>
  <c r="M41" i="6" s="1"/>
  <c r="K40" i="6"/>
  <c r="M40" i="6" s="1"/>
  <c r="K39" i="6"/>
  <c r="M39" i="6" s="1"/>
  <c r="M38" i="6"/>
  <c r="K38" i="6"/>
  <c r="K37" i="6"/>
  <c r="M37" i="6" s="1"/>
  <c r="M36" i="6"/>
  <c r="K36" i="6"/>
  <c r="M35" i="6"/>
  <c r="K35" i="6"/>
  <c r="K34" i="6"/>
  <c r="M34" i="6" s="1"/>
  <c r="M33" i="6"/>
  <c r="K33" i="6"/>
  <c r="K32" i="6"/>
  <c r="M32" i="6" s="1"/>
  <c r="M31" i="6"/>
  <c r="K31" i="6"/>
  <c r="K30" i="6"/>
  <c r="M30" i="6" s="1"/>
  <c r="K29" i="6"/>
  <c r="M29" i="6" s="1"/>
  <c r="M28" i="6"/>
  <c r="K28" i="6"/>
  <c r="K27" i="6"/>
  <c r="M27" i="6" s="1"/>
  <c r="K26" i="6"/>
  <c r="M26" i="6" s="1"/>
  <c r="M25" i="6"/>
  <c r="K25" i="6"/>
  <c r="K24" i="6"/>
  <c r="M24" i="6" s="1"/>
  <c r="M23" i="6"/>
  <c r="K23" i="6"/>
  <c r="M22" i="6"/>
  <c r="K22" i="6"/>
  <c r="K21" i="6"/>
  <c r="M21" i="6" s="1"/>
  <c r="M20" i="6"/>
  <c r="K20" i="6"/>
  <c r="K19" i="6"/>
  <c r="M19" i="6" s="1"/>
  <c r="M18" i="6"/>
  <c r="K18" i="6"/>
  <c r="M17" i="6"/>
  <c r="K17" i="6"/>
  <c r="K16" i="6"/>
  <c r="M16" i="6" s="1"/>
  <c r="K15" i="6"/>
  <c r="M15" i="6" s="1"/>
  <c r="K14" i="6"/>
  <c r="M14" i="6" s="1"/>
  <c r="M13" i="6"/>
  <c r="K13" i="6"/>
  <c r="K12" i="6"/>
  <c r="M12" i="6" s="1"/>
  <c r="M11" i="6"/>
  <c r="K11" i="6"/>
  <c r="K10" i="6"/>
  <c r="M10" i="6" s="1"/>
  <c r="K9" i="6"/>
  <c r="M9" i="6" s="1"/>
  <c r="M8" i="6"/>
  <c r="K8" i="6"/>
  <c r="M7" i="6"/>
  <c r="K7" i="6"/>
  <c r="M6" i="6"/>
  <c r="K6" i="6"/>
  <c r="K5" i="6"/>
  <c r="M5" i="6" s="1"/>
  <c r="K4" i="6"/>
  <c r="M4" i="6" s="1"/>
  <c r="N3" i="6"/>
  <c r="L3" i="6"/>
  <c r="J3" i="6"/>
  <c r="I3" i="6"/>
  <c r="H3" i="6"/>
  <c r="G3" i="6"/>
  <c r="D3" i="6"/>
  <c r="C3" i="6"/>
  <c r="M144" i="5"/>
  <c r="K144" i="5"/>
  <c r="M143" i="5"/>
  <c r="K143" i="5"/>
  <c r="M142" i="5"/>
  <c r="K142" i="5"/>
  <c r="M141" i="5"/>
  <c r="K141" i="5"/>
  <c r="K140" i="5"/>
  <c r="M140" i="5" s="1"/>
  <c r="M139" i="5"/>
  <c r="K139" i="5"/>
  <c r="M138" i="5"/>
  <c r="K138" i="5"/>
  <c r="K137" i="5"/>
  <c r="M137" i="5" s="1"/>
  <c r="K136" i="5"/>
  <c r="M136" i="5" s="1"/>
  <c r="K135" i="5"/>
  <c r="M135" i="5" s="1"/>
  <c r="M134" i="5"/>
  <c r="K134" i="5"/>
  <c r="K133" i="5"/>
  <c r="M133" i="5" s="1"/>
  <c r="M132" i="5"/>
  <c r="K132" i="5"/>
  <c r="M131" i="5"/>
  <c r="K131" i="5"/>
  <c r="K130" i="5"/>
  <c r="M130" i="5" s="1"/>
  <c r="M129" i="5"/>
  <c r="K129" i="5"/>
  <c r="K128" i="5"/>
  <c r="M128" i="5" s="1"/>
  <c r="M127" i="5"/>
  <c r="K127" i="5"/>
  <c r="K126" i="5"/>
  <c r="M126" i="5" s="1"/>
  <c r="K125" i="5"/>
  <c r="M125" i="5" s="1"/>
  <c r="M124" i="5"/>
  <c r="K124" i="5"/>
  <c r="K123" i="5"/>
  <c r="M123" i="5" s="1"/>
  <c r="K122" i="5"/>
  <c r="M122" i="5" s="1"/>
  <c r="M121" i="5"/>
  <c r="K121" i="5"/>
  <c r="K120" i="5"/>
  <c r="M120" i="5" s="1"/>
  <c r="M119" i="5"/>
  <c r="K119" i="5"/>
  <c r="M118" i="5"/>
  <c r="K118" i="5"/>
  <c r="K117" i="5"/>
  <c r="M117" i="5" s="1"/>
  <c r="M116" i="5"/>
  <c r="K116" i="5"/>
  <c r="K115" i="5"/>
  <c r="M115" i="5" s="1"/>
  <c r="M114" i="5"/>
  <c r="K114" i="5"/>
  <c r="M113" i="5"/>
  <c r="K113" i="5"/>
  <c r="K112" i="5"/>
  <c r="M112" i="5" s="1"/>
  <c r="K111" i="5"/>
  <c r="M111" i="5" s="1"/>
  <c r="K110" i="5"/>
  <c r="M110" i="5" s="1"/>
  <c r="M109" i="5"/>
  <c r="K109" i="5"/>
  <c r="K108" i="5"/>
  <c r="M108" i="5" s="1"/>
  <c r="M107" i="5"/>
  <c r="K107" i="5"/>
  <c r="K106" i="5"/>
  <c r="M106" i="5" s="1"/>
  <c r="K105" i="5"/>
  <c r="M105" i="5" s="1"/>
  <c r="M104" i="5"/>
  <c r="K104" i="5"/>
  <c r="M103" i="5"/>
  <c r="K103" i="5"/>
  <c r="M102" i="5"/>
  <c r="K102" i="5"/>
  <c r="K101" i="5"/>
  <c r="M101" i="5" s="1"/>
  <c r="K100" i="5"/>
  <c r="M100" i="5" s="1"/>
  <c r="M99" i="5"/>
  <c r="K99" i="5"/>
  <c r="K98" i="5"/>
  <c r="M98" i="5" s="1"/>
  <c r="K97" i="5"/>
  <c r="M97" i="5" s="1"/>
  <c r="M96" i="5"/>
  <c r="K96" i="5"/>
  <c r="K95" i="5"/>
  <c r="M95" i="5" s="1"/>
  <c r="M94" i="5"/>
  <c r="K94" i="5"/>
  <c r="M93" i="5"/>
  <c r="K93" i="5"/>
  <c r="M92" i="5"/>
  <c r="K92" i="5"/>
  <c r="M91" i="5"/>
  <c r="K91" i="5"/>
  <c r="K90" i="5"/>
  <c r="M90" i="5" s="1"/>
  <c r="M89" i="5"/>
  <c r="K89" i="5"/>
  <c r="M88" i="5"/>
  <c r="K88" i="5"/>
  <c r="K87" i="5"/>
  <c r="M87" i="5" s="1"/>
  <c r="K86" i="5"/>
  <c r="M86" i="5" s="1"/>
  <c r="K85" i="5"/>
  <c r="M85" i="5" s="1"/>
  <c r="M84" i="5"/>
  <c r="K84" i="5"/>
  <c r="K83" i="5"/>
  <c r="M83" i="5" s="1"/>
  <c r="M82" i="5"/>
  <c r="K82" i="5"/>
  <c r="M81" i="5"/>
  <c r="K81" i="5"/>
  <c r="K80" i="5"/>
  <c r="M80" i="5" s="1"/>
  <c r="M79" i="5"/>
  <c r="K79" i="5"/>
  <c r="K78" i="5"/>
  <c r="M78" i="5" s="1"/>
  <c r="M77" i="5"/>
  <c r="K77" i="5"/>
  <c r="K76" i="5"/>
  <c r="M76" i="5" s="1"/>
  <c r="K75" i="5"/>
  <c r="M75" i="5" s="1"/>
  <c r="M74" i="5"/>
  <c r="K74" i="5"/>
  <c r="K73" i="5"/>
  <c r="M73" i="5" s="1"/>
  <c r="K72" i="5"/>
  <c r="M72" i="5" s="1"/>
  <c r="M71" i="5"/>
  <c r="K71" i="5"/>
  <c r="K70" i="5"/>
  <c r="M70" i="5" s="1"/>
  <c r="M69" i="5"/>
  <c r="K69" i="5"/>
  <c r="M68" i="5"/>
  <c r="K68" i="5"/>
  <c r="K67" i="5"/>
  <c r="M67" i="5" s="1"/>
  <c r="M66" i="5"/>
  <c r="K66" i="5"/>
  <c r="K65" i="5"/>
  <c r="M65" i="5" s="1"/>
  <c r="M64" i="5"/>
  <c r="K64" i="5"/>
  <c r="M63" i="5"/>
  <c r="K63" i="5"/>
  <c r="K62" i="5"/>
  <c r="M62" i="5" s="1"/>
  <c r="K61" i="5"/>
  <c r="M61" i="5" s="1"/>
  <c r="K60" i="5"/>
  <c r="M60" i="5" s="1"/>
  <c r="M59" i="5"/>
  <c r="K59" i="5"/>
  <c r="K58" i="5"/>
  <c r="M58" i="5" s="1"/>
  <c r="M57" i="5"/>
  <c r="K57" i="5"/>
  <c r="K56" i="5"/>
  <c r="K55" i="5"/>
  <c r="M55" i="5" s="1"/>
  <c r="M54" i="5"/>
  <c r="K54" i="5"/>
  <c r="M53" i="5"/>
  <c r="K53" i="5"/>
  <c r="M52" i="5"/>
  <c r="K52" i="5"/>
  <c r="K51" i="5"/>
  <c r="M51" i="5" s="1"/>
  <c r="K50" i="5"/>
  <c r="M50" i="5" s="1"/>
  <c r="M49" i="5"/>
  <c r="K49" i="5"/>
  <c r="M48" i="5"/>
  <c r="K48" i="5"/>
  <c r="M47" i="5"/>
  <c r="K47" i="5"/>
  <c r="K46" i="5"/>
  <c r="M46" i="5" s="1"/>
  <c r="K45" i="5"/>
  <c r="M45" i="5" s="1"/>
  <c r="M44" i="5"/>
  <c r="K44" i="5"/>
  <c r="M43" i="5"/>
  <c r="K43" i="5"/>
  <c r="M42" i="5"/>
  <c r="K42" i="5"/>
  <c r="K41" i="5"/>
  <c r="M41" i="5" s="1"/>
  <c r="K40" i="5"/>
  <c r="K13" i="5" s="1"/>
  <c r="M13" i="5" s="1"/>
  <c r="M39" i="5"/>
  <c r="K39" i="5"/>
  <c r="M38" i="5"/>
  <c r="K38" i="5"/>
  <c r="M37" i="5"/>
  <c r="K37" i="5"/>
  <c r="M36" i="5"/>
  <c r="K35" i="5"/>
  <c r="M35" i="5" s="1"/>
  <c r="M34" i="5"/>
  <c r="K34" i="5"/>
  <c r="K33" i="5"/>
  <c r="M33" i="5" s="1"/>
  <c r="K32" i="5"/>
  <c r="M32" i="5" s="1"/>
  <c r="M31" i="5"/>
  <c r="K31" i="5"/>
  <c r="K30" i="5"/>
  <c r="M30" i="5" s="1"/>
  <c r="M29" i="5"/>
  <c r="K29" i="5"/>
  <c r="K28" i="5"/>
  <c r="M28" i="5" s="1"/>
  <c r="K27" i="5"/>
  <c r="M27" i="5" s="1"/>
  <c r="M26" i="5"/>
  <c r="K26" i="5"/>
  <c r="K25" i="5"/>
  <c r="M25" i="5" s="1"/>
  <c r="M24" i="5"/>
  <c r="K24" i="5"/>
  <c r="K23" i="5"/>
  <c r="M23" i="5" s="1"/>
  <c r="K22" i="5"/>
  <c r="M22" i="5" s="1"/>
  <c r="M21" i="5"/>
  <c r="K21" i="5"/>
  <c r="K20" i="5"/>
  <c r="M20" i="5" s="1"/>
  <c r="M19" i="5"/>
  <c r="K19" i="5"/>
  <c r="K18" i="5"/>
  <c r="M18" i="5" s="1"/>
  <c r="K17" i="5"/>
  <c r="M17" i="5" s="1"/>
  <c r="M16" i="5"/>
  <c r="K16" i="5"/>
  <c r="K15" i="5"/>
  <c r="M15" i="5" s="1"/>
  <c r="M14" i="5"/>
  <c r="K14" i="5"/>
  <c r="N13" i="5"/>
  <c r="L13" i="5"/>
  <c r="J13" i="5"/>
  <c r="I13" i="5"/>
  <c r="H13" i="5"/>
  <c r="G13" i="5"/>
  <c r="D13" i="5"/>
  <c r="C13" i="5"/>
  <c r="K12" i="5"/>
  <c r="M12" i="5" s="1"/>
  <c r="K11" i="5"/>
  <c r="M11" i="5" s="1"/>
  <c r="M10" i="5"/>
  <c r="K10" i="5"/>
  <c r="K9" i="5"/>
  <c r="M9" i="5" s="1"/>
  <c r="M8" i="5"/>
  <c r="K8" i="5"/>
  <c r="K7" i="5"/>
  <c r="M7" i="5" s="1"/>
  <c r="K6" i="5"/>
  <c r="M6" i="5" s="1"/>
  <c r="M5" i="5"/>
  <c r="K5" i="5"/>
  <c r="K4" i="5"/>
  <c r="M4" i="5" s="1"/>
  <c r="M3" i="5"/>
  <c r="K3" i="5"/>
  <c r="M165" i="4"/>
  <c r="H165" i="4"/>
  <c r="H164" i="4"/>
  <c r="M163" i="4"/>
  <c r="H163" i="4"/>
  <c r="M162" i="4"/>
  <c r="H162" i="4"/>
  <c r="H161" i="4"/>
  <c r="M160" i="4"/>
  <c r="H160" i="4"/>
  <c r="M159" i="4"/>
  <c r="H159" i="4"/>
  <c r="M158" i="4"/>
  <c r="H158" i="4"/>
  <c r="M157" i="4"/>
  <c r="H157" i="4"/>
  <c r="M156" i="4"/>
  <c r="H156" i="4"/>
  <c r="M155" i="4"/>
  <c r="H155" i="4"/>
  <c r="M154" i="4"/>
  <c r="H154" i="4"/>
  <c r="M153" i="4"/>
  <c r="H153" i="4"/>
  <c r="M152" i="4"/>
  <c r="H152" i="4"/>
  <c r="H151" i="4"/>
  <c r="H150" i="4"/>
  <c r="H149" i="4"/>
  <c r="M148" i="4"/>
  <c r="H148" i="4"/>
  <c r="M147" i="4"/>
  <c r="H147" i="4"/>
  <c r="M146" i="4"/>
  <c r="H146" i="4"/>
  <c r="M145" i="4"/>
  <c r="H145" i="4"/>
  <c r="M144" i="4"/>
  <c r="H144" i="4"/>
  <c r="M143" i="4"/>
  <c r="H143" i="4"/>
  <c r="M142" i="4"/>
  <c r="H142" i="4"/>
  <c r="M141" i="4"/>
  <c r="H141" i="4"/>
  <c r="M140" i="4"/>
  <c r="H140" i="4"/>
  <c r="M139" i="4"/>
  <c r="H139" i="4"/>
  <c r="M138" i="4"/>
  <c r="H138" i="4"/>
  <c r="M137" i="4"/>
  <c r="H137" i="4"/>
  <c r="M136" i="4"/>
  <c r="H136" i="4"/>
  <c r="M135" i="4"/>
  <c r="H135" i="4"/>
  <c r="M134" i="4"/>
  <c r="H134" i="4"/>
  <c r="H133" i="4"/>
  <c r="H132" i="4"/>
  <c r="H131" i="4"/>
  <c r="H130" i="4"/>
  <c r="M129" i="4"/>
  <c r="H129" i="4"/>
  <c r="M128" i="4"/>
  <c r="H128" i="4"/>
  <c r="M127" i="4"/>
  <c r="H127" i="4"/>
  <c r="H126" i="4"/>
  <c r="M125" i="4"/>
  <c r="H125" i="4"/>
  <c r="M124" i="4"/>
  <c r="H124" i="4"/>
  <c r="M123" i="4"/>
  <c r="H123" i="4"/>
  <c r="H122" i="4"/>
  <c r="M121" i="4"/>
  <c r="H121" i="4"/>
  <c r="M120" i="4"/>
  <c r="H120" i="4"/>
  <c r="M119" i="4"/>
  <c r="H119" i="4"/>
  <c r="M118" i="4"/>
  <c r="H118" i="4"/>
  <c r="H117" i="4"/>
  <c r="M116" i="4"/>
  <c r="H116" i="4"/>
  <c r="M115" i="4"/>
  <c r="H115" i="4"/>
  <c r="H114" i="4"/>
  <c r="M113" i="4"/>
  <c r="H113" i="4"/>
  <c r="M112" i="4"/>
  <c r="H112" i="4"/>
  <c r="H111" i="4"/>
  <c r="H110" i="4"/>
  <c r="M109" i="4"/>
  <c r="H109" i="4"/>
  <c r="H108" i="4"/>
  <c r="M107" i="4"/>
  <c r="H107" i="4"/>
  <c r="H106" i="4"/>
  <c r="M105" i="4"/>
  <c r="H105" i="4"/>
  <c r="M104" i="4"/>
  <c r="H104" i="4"/>
  <c r="H103" i="4"/>
  <c r="H102" i="4"/>
  <c r="M101" i="4"/>
  <c r="H101" i="4"/>
  <c r="H100" i="4"/>
  <c r="M99" i="4"/>
  <c r="H99" i="4"/>
  <c r="M98" i="4"/>
  <c r="H98" i="4"/>
  <c r="M97" i="4"/>
  <c r="H97" i="4"/>
  <c r="M96" i="4"/>
  <c r="H96" i="4"/>
  <c r="H95" i="4"/>
  <c r="H94" i="4"/>
  <c r="M93" i="4"/>
  <c r="H93" i="4"/>
  <c r="M92" i="4"/>
  <c r="H92" i="4"/>
  <c r="M91" i="4"/>
  <c r="H91" i="4"/>
  <c r="M90" i="4"/>
  <c r="H90" i="4"/>
  <c r="M89" i="4"/>
  <c r="H89" i="4"/>
  <c r="M88" i="4"/>
  <c r="H88" i="4"/>
  <c r="H87" i="4"/>
  <c r="H86" i="4"/>
  <c r="M85" i="4"/>
  <c r="H85" i="4"/>
  <c r="H84" i="4"/>
  <c r="M83" i="4"/>
  <c r="H83" i="4"/>
  <c r="M82" i="4"/>
  <c r="H82" i="4"/>
  <c r="M81" i="4"/>
  <c r="H81" i="4"/>
  <c r="H80" i="4"/>
  <c r="M79" i="4"/>
  <c r="H79" i="4"/>
  <c r="M78" i="4"/>
  <c r="H78" i="4"/>
  <c r="M77" i="4"/>
  <c r="H77" i="4"/>
  <c r="M76" i="4"/>
  <c r="H76" i="4"/>
  <c r="M75" i="4"/>
  <c r="H75" i="4"/>
  <c r="M74" i="4"/>
  <c r="H74" i="4"/>
  <c r="M73" i="4"/>
  <c r="H73" i="4"/>
  <c r="M72" i="4"/>
  <c r="H72" i="4"/>
  <c r="H71" i="4"/>
  <c r="M70" i="4"/>
  <c r="H70" i="4"/>
  <c r="H69" i="4"/>
  <c r="H68" i="4"/>
  <c r="M67" i="4"/>
  <c r="H67" i="4"/>
  <c r="M66" i="4"/>
  <c r="H66" i="4"/>
  <c r="M65" i="4"/>
  <c r="H65" i="4"/>
  <c r="H64" i="4"/>
  <c r="H63" i="4"/>
  <c r="M62" i="4"/>
  <c r="H62" i="4"/>
  <c r="H61" i="4"/>
  <c r="M60" i="4"/>
  <c r="H60" i="4"/>
  <c r="H59" i="4"/>
  <c r="H58" i="4"/>
  <c r="H57" i="4"/>
  <c r="M56" i="4"/>
  <c r="H56" i="4"/>
  <c r="M55" i="4"/>
  <c r="H55" i="4"/>
  <c r="M54" i="4"/>
  <c r="H54" i="4"/>
  <c r="H53" i="4"/>
  <c r="M52" i="4"/>
  <c r="H52" i="4"/>
  <c r="H51" i="4"/>
  <c r="H50" i="4"/>
  <c r="M49" i="4"/>
  <c r="H49" i="4"/>
  <c r="H48" i="4"/>
  <c r="M47" i="4"/>
  <c r="H47" i="4"/>
  <c r="H46" i="4"/>
  <c r="H45" i="4"/>
  <c r="M44" i="4"/>
  <c r="H44" i="4"/>
  <c r="H43" i="4"/>
  <c r="H42" i="4"/>
  <c r="M41" i="4"/>
  <c r="H41" i="4"/>
  <c r="H40" i="4"/>
  <c r="M39" i="4"/>
  <c r="H39" i="4"/>
  <c r="M38" i="4"/>
  <c r="H38" i="4"/>
  <c r="M37" i="4"/>
  <c r="H37" i="4"/>
  <c r="M36" i="4"/>
  <c r="H36" i="4"/>
  <c r="M35" i="4"/>
  <c r="H35" i="4"/>
  <c r="H34" i="4"/>
  <c r="H33" i="4"/>
  <c r="M32" i="4"/>
  <c r="H32" i="4"/>
  <c r="M31" i="4"/>
  <c r="H31" i="4"/>
  <c r="M30" i="4"/>
  <c r="H30" i="4"/>
  <c r="M29" i="4"/>
  <c r="H29" i="4"/>
  <c r="H28" i="4"/>
  <c r="H27" i="4"/>
  <c r="H26" i="4"/>
  <c r="H25" i="4"/>
  <c r="H24" i="4"/>
  <c r="M23" i="4"/>
  <c r="H23" i="4"/>
  <c r="M22" i="4"/>
  <c r="H22" i="4"/>
  <c r="M21" i="4"/>
  <c r="H21" i="4"/>
  <c r="M20" i="4"/>
  <c r="H20" i="4"/>
  <c r="H19" i="4"/>
  <c r="H18" i="4"/>
  <c r="H17" i="4"/>
  <c r="M16" i="4"/>
  <c r="H16" i="4"/>
  <c r="M15" i="4"/>
  <c r="H15" i="4"/>
  <c r="M14" i="4"/>
  <c r="H14" i="4"/>
  <c r="H13" i="4"/>
  <c r="M12" i="4"/>
  <c r="H12" i="4"/>
  <c r="H11" i="4"/>
  <c r="H10" i="4"/>
  <c r="H9" i="4"/>
  <c r="M8" i="4"/>
  <c r="H8" i="4"/>
  <c r="H7" i="4"/>
  <c r="H6" i="4"/>
  <c r="M5" i="4"/>
  <c r="H5" i="4"/>
  <c r="H4" i="4"/>
  <c r="M40" i="5" l="1"/>
  <c r="M18" i="7"/>
  <c r="K3" i="6"/>
  <c r="M3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10"/>
            <color rgb="FF000000"/>
            <rFont val="Arial"/>
          </rPr>
          <t>'Want to see' --dan.hampson01 Wed Dec 14 15:19:25 2011</t>
        </r>
      </text>
    </comment>
    <comment ref="D54" authorId="0" shapeId="0" xr:uid="{00000000-0006-0000-0400-000002000000}">
      <text>
        <r>
          <rPr>
            <sz val="10"/>
            <color rgb="FF000000"/>
            <rFont val="Arial"/>
          </rPr>
          <t>'want to see' --dan.hampson01 Thu Dec 15 14:05:45 2011</t>
        </r>
      </text>
    </comment>
    <comment ref="D55" authorId="0" shapeId="0" xr:uid="{00000000-0006-0000-0400-000003000000}">
      <text>
        <r>
          <rPr>
            <sz val="10"/>
            <color rgb="FF000000"/>
            <rFont val="Arial"/>
          </rPr>
          <t>'want to see' --dan.hampson01 Thu Dec 15 14:07:18 2011</t>
        </r>
      </text>
    </comment>
    <comment ref="D64" authorId="0" shapeId="0" xr:uid="{00000000-0006-0000-0400-000004000000}">
      <text>
        <r>
          <rPr>
            <sz val="10"/>
            <color rgb="FF000000"/>
            <rFont val="Arial"/>
          </rPr>
          <t>'want to see' --dan.hampson01 Thu Dec 15 14:23:55 2011</t>
        </r>
      </text>
    </comment>
    <comment ref="D75" authorId="0" shapeId="0" xr:uid="{00000000-0006-0000-0400-000005000000}">
      <text>
        <r>
          <rPr>
            <sz val="10"/>
            <color rgb="FF000000"/>
            <rFont val="Arial"/>
          </rPr>
          <t>'want to see' --dan.hampson01 Thu Dec 15 14:44:45 2011</t>
        </r>
      </text>
    </comment>
    <comment ref="D105" authorId="0" shapeId="0" xr:uid="{00000000-0006-0000-0400-000006000000}">
      <text>
        <r>
          <rPr>
            <sz val="10"/>
            <color rgb="FF000000"/>
            <rFont val="Arial"/>
          </rPr>
          <t>'want to see' --dan.hampson01 Thu Dec 15 15:28:09 2011</t>
        </r>
      </text>
    </comment>
    <comment ref="D110" authorId="0" shapeId="0" xr:uid="{00000000-0006-0000-0400-000007000000}">
      <text>
        <r>
          <rPr>
            <sz val="10"/>
            <color rgb="FF000000"/>
            <rFont val="Arial"/>
          </rPr>
          <t>'want to see' --dan.hampson01 Thu Dec 15 15:31:24 2011</t>
        </r>
      </text>
    </comment>
    <comment ref="D121" authorId="0" shapeId="0" xr:uid="{00000000-0006-0000-0400-000008000000}">
      <text>
        <r>
          <rPr>
            <sz val="10"/>
            <color rgb="FF000000"/>
            <rFont val="Arial"/>
          </rPr>
          <t>'want to see' --dan.hampson01 Thu Dec 15 15:37:10 2011</t>
        </r>
      </text>
    </comment>
  </commentList>
</comments>
</file>

<file path=xl/sharedStrings.xml><?xml version="1.0" encoding="utf-8"?>
<sst xmlns="http://schemas.openxmlformats.org/spreadsheetml/2006/main" count="2460" uniqueCount="1040">
  <si>
    <t>Rotten Tomatoes</t>
  </si>
  <si>
    <t xml:space="preserve">Film </t>
  </si>
  <si>
    <t>Story</t>
  </si>
  <si>
    <t>Genre</t>
  </si>
  <si>
    <t>Opening Weekend</t>
  </si>
  <si>
    <t>Number of Theatres in US Opening Weekend</t>
  </si>
  <si>
    <t>Box Office Average per US Cinema (Opening Weekend)</t>
  </si>
  <si>
    <t>Domestic Gross</t>
  </si>
  <si>
    <t>Foreign Gross</t>
  </si>
  <si>
    <t>Worldwide Gross</t>
  </si>
  <si>
    <t>Budget</t>
  </si>
  <si>
    <t>Profitability</t>
  </si>
  <si>
    <t>Oscar</t>
  </si>
  <si>
    <t>Bafta</t>
  </si>
  <si>
    <t>Notes</t>
  </si>
  <si>
    <t>Source</t>
  </si>
  <si>
    <t>http://www.rottentomatoes.com/</t>
  </si>
  <si>
    <t>own calc</t>
  </si>
  <si>
    <t>http://www.boxofficemojo.com/</t>
  </si>
  <si>
    <t>Universal</t>
  </si>
  <si>
    <t>-</t>
  </si>
  <si>
    <t>Buena Vista</t>
  </si>
  <si>
    <t>CBS</t>
  </si>
  <si>
    <t>Sony</t>
  </si>
  <si>
    <t>IMDB estimated budget</t>
  </si>
  <si>
    <t>Warner Bros</t>
  </si>
  <si>
    <t>Fox</t>
  </si>
  <si>
    <t>Sony Classics</t>
  </si>
  <si>
    <t>n/a</t>
  </si>
  <si>
    <t>Lionsgate</t>
  </si>
  <si>
    <t>Paramount</t>
  </si>
  <si>
    <t>Relativity</t>
  </si>
  <si>
    <t>IFC</t>
  </si>
  <si>
    <t>Weinstein Company</t>
  </si>
  <si>
    <t xml:space="preserve">Rotten Tomatoes </t>
  </si>
  <si>
    <t xml:space="preserve">Audience  score </t>
  </si>
  <si>
    <t>%</t>
  </si>
  <si>
    <t>($)</t>
  </si>
  <si>
    <t>($m)</t>
  </si>
  <si>
    <t>% of budget recovered</t>
  </si>
  <si>
    <t>Wein.</t>
  </si>
  <si>
    <t>WB</t>
  </si>
  <si>
    <t>BV</t>
  </si>
  <si>
    <t>WB (NL)</t>
  </si>
  <si>
    <t>Par.</t>
  </si>
  <si>
    <t>Uni.</t>
  </si>
  <si>
    <t>LGF</t>
  </si>
  <si>
    <t>TriS</t>
  </si>
  <si>
    <t>LG/S</t>
  </si>
  <si>
    <t>FD</t>
  </si>
  <si>
    <t>SGem</t>
  </si>
  <si>
    <t>Rela.</t>
  </si>
  <si>
    <t>ORF</t>
  </si>
  <si>
    <t>Focus</t>
  </si>
  <si>
    <t>SPC</t>
  </si>
  <si>
    <t>FoxS</t>
  </si>
  <si>
    <t>Yash</t>
  </si>
  <si>
    <t>UTV</t>
  </si>
  <si>
    <t>Gold.</t>
  </si>
  <si>
    <t>Eros</t>
  </si>
  <si>
    <t>RAtt.</t>
  </si>
  <si>
    <t>Relbig.</t>
  </si>
  <si>
    <t>Shrts.</t>
  </si>
  <si>
    <t>LD</t>
  </si>
  <si>
    <t>Magn.</t>
  </si>
  <si>
    <t>Cohen</t>
  </si>
  <si>
    <t>Lead Studio</t>
  </si>
  <si>
    <t>http://www.boxofficemojo.com/yearly/chart/?page=1&amp;view=releasedate&amp;view2=domestic&amp;yr=2012&amp;p=.htm</t>
  </si>
  <si>
    <t xml:space="preserve">if different </t>
  </si>
  <si>
    <t>2012 Oscar Nominated Short Films</t>
  </si>
  <si>
    <t>21 Jump Street</t>
  </si>
  <si>
    <t>A Late Quartet</t>
  </si>
  <si>
    <t>EOne</t>
  </si>
  <si>
    <t>A Royal Affair</t>
  </si>
  <si>
    <t>Abraham Lincoln: Vampire Hunter</t>
  </si>
  <si>
    <t>Agneepath</t>
  </si>
  <si>
    <t>Air Racers 3D</t>
  </si>
  <si>
    <t>3D</t>
  </si>
  <si>
    <t>N/A</t>
  </si>
  <si>
    <t>Albert Nobbs</t>
  </si>
  <si>
    <t>American Reunion</t>
  </si>
  <si>
    <t>Amour</t>
  </si>
  <si>
    <t>Anna Karenina</t>
  </si>
  <si>
    <t>budget reported in The Telegraph</t>
  </si>
  <si>
    <t>http://www.telegraph.co.uk/culture/film/starsandstories/9529142/Anna-Karenina-back-from-the-brink.html</t>
  </si>
  <si>
    <t>Arbitrage</t>
  </si>
  <si>
    <t>http://www.imdb.com/title/tt1764183/?ref_=nv_sr_1</t>
  </si>
  <si>
    <t>Argo</t>
  </si>
  <si>
    <t>Atlas Shrugged: Part II</t>
  </si>
  <si>
    <t>ADC</t>
  </si>
  <si>
    <t>Barfi!</t>
  </si>
  <si>
    <t>Batman Begins (2012 re-release)</t>
  </si>
  <si>
    <t>Battleship</t>
  </si>
  <si>
    <t>Beasts of the Southern Wild</t>
  </si>
  <si>
    <t>http://www.imdb.com/title/tt2125435/?ref_=nv_sr_1</t>
  </si>
  <si>
    <t>Big Miracle</t>
  </si>
  <si>
    <t>Brave</t>
  </si>
  <si>
    <t xml:space="preserve">301,700,000           </t>
  </si>
  <si>
    <t xml:space="preserve">538,983,207        </t>
  </si>
  <si>
    <t>Bully (PG-13)</t>
  </si>
  <si>
    <t>Casa De Mi Padre</t>
  </si>
  <si>
    <t>Celeste and Jesse Forever</t>
  </si>
  <si>
    <t>Chasing Ice</t>
  </si>
  <si>
    <t>SD</t>
  </si>
  <si>
    <t>Chasing Mavericks</t>
  </si>
  <si>
    <t>Chernobyl Diaries</t>
  </si>
  <si>
    <t xml:space="preserve">19,038,008        </t>
  </si>
  <si>
    <t xml:space="preserve">budget cost 'reported' </t>
  </si>
  <si>
    <t>http://cinemanerdz.com/weekend-box-office-men-in-black-iii-leads-memorial-day-pack/</t>
  </si>
  <si>
    <t>Chronicle (2012)</t>
  </si>
  <si>
    <t>Cloud Atlas</t>
  </si>
  <si>
    <t>http://www.imdb.com/title/tt1371111/?ref_=nv_sr_1</t>
  </si>
  <si>
    <t>Contraband</t>
  </si>
  <si>
    <t>Crooked Arrows</t>
  </si>
  <si>
    <t>BPE</t>
  </si>
  <si>
    <t>Dabangg 2</t>
  </si>
  <si>
    <t>Dark Shadows</t>
  </si>
  <si>
    <t>Diary of a Wimpy Kid: Dog Days</t>
  </si>
  <si>
    <t>Django Unchained</t>
  </si>
  <si>
    <t>Dr. Seuss' The Lorax</t>
  </si>
  <si>
    <t>Dredd</t>
  </si>
  <si>
    <t>Ek Tha Tiger</t>
  </si>
  <si>
    <t>End of Watch</t>
  </si>
  <si>
    <t>English Vinglish</t>
  </si>
  <si>
    <t>Farewell My Queen</t>
  </si>
  <si>
    <t>Flight</t>
  </si>
  <si>
    <t xml:space="preserve">161,772,375         </t>
  </si>
  <si>
    <t>Footnote</t>
  </si>
  <si>
    <t>For Greater Glory</t>
  </si>
  <si>
    <t>ArcEnt</t>
  </si>
  <si>
    <t>Frankenweenie</t>
  </si>
  <si>
    <t>Friends with Kids</t>
  </si>
  <si>
    <t>Ghost Rider: Spirit of Vengeance</t>
  </si>
  <si>
    <t>Girl in Progress</t>
  </si>
  <si>
    <t>Goon</t>
  </si>
  <si>
    <t>Haywire</t>
  </si>
  <si>
    <t>Hitchcock</t>
  </si>
  <si>
    <t>Hope Springs</t>
  </si>
  <si>
    <t>http://www.imdb.com/title/tt1535438/</t>
  </si>
  <si>
    <t>Hotel Transylvania</t>
  </si>
  <si>
    <t>House at the End of The Street</t>
  </si>
  <si>
    <t>Housefull 2</t>
  </si>
  <si>
    <t>Hyde Park on Hudson</t>
  </si>
  <si>
    <t>Hysteria</t>
  </si>
  <si>
    <t>Ice Age: Continental Drift</t>
  </si>
  <si>
    <t>Jab Tak Hai Jaan</t>
  </si>
  <si>
    <t>Jack Reacher</t>
  </si>
  <si>
    <t>Jeff, Who Lives at Home</t>
  </si>
  <si>
    <t>ParV</t>
  </si>
  <si>
    <t>Jiro Dreams of Sushi</t>
  </si>
  <si>
    <t>John Carter</t>
  </si>
  <si>
    <t>Journey 2: The Mysterious Island</t>
  </si>
  <si>
    <t>Katy Perry: Part of Me</t>
  </si>
  <si>
    <t>Kid With a Bike</t>
  </si>
  <si>
    <t>Killer Joe</t>
  </si>
  <si>
    <t>Killing Them Softly</t>
  </si>
  <si>
    <t>Last Ounce of Courage</t>
  </si>
  <si>
    <t>RM</t>
  </si>
  <si>
    <t>Lawless</t>
  </si>
  <si>
    <t>http://www.imdb.com/title/tt1212450/?ref_=nv_sr_1</t>
  </si>
  <si>
    <t>Les Miserables (2012)</t>
  </si>
  <si>
    <t>Life of Pi</t>
  </si>
  <si>
    <t>Lincoln</t>
  </si>
  <si>
    <t>Looper</t>
  </si>
  <si>
    <t>Madagascar 3: Europe's Most Wanted</t>
  </si>
  <si>
    <t>P/DW</t>
  </si>
  <si>
    <t xml:space="preserve">530,529,792        </t>
  </si>
  <si>
    <t xml:space="preserve">746,921,274         </t>
  </si>
  <si>
    <t>Magic Mike</t>
  </si>
  <si>
    <t>Man on a Ledge</t>
  </si>
  <si>
    <t>Marley</t>
  </si>
  <si>
    <t>Marvel's The Avengers</t>
  </si>
  <si>
    <t>MIB 3</t>
  </si>
  <si>
    <t>Mirror Mirror</t>
  </si>
  <si>
    <t>Monsieur Lazhar (U.S.-only)</t>
  </si>
  <si>
    <t>MBox</t>
  </si>
  <si>
    <t>Moonrise Kingdom</t>
  </si>
  <si>
    <t>Nitro Circus the Movie 3D</t>
  </si>
  <si>
    <t>October Baby (2012)</t>
  </si>
  <si>
    <t>Paranormal Activity 4</t>
  </si>
  <si>
    <t>ParaNorman</t>
  </si>
  <si>
    <t>Parental Guidance</t>
  </si>
  <si>
    <t>Pitch Perfect</t>
  </si>
  <si>
    <t>Premium Rush</t>
  </si>
  <si>
    <t>Prometheus</t>
  </si>
  <si>
    <t>Promised Land (2012)</t>
  </si>
  <si>
    <t>Raiders of the Lost Ark (IMAX)</t>
  </si>
  <si>
    <t>Red Dawn (2012)</t>
  </si>
  <si>
    <t>Red Tails</t>
  </si>
  <si>
    <t>Resident Evil: Retribution</t>
  </si>
  <si>
    <t>Rise of the Guardians</t>
  </si>
  <si>
    <t>Robot &amp; Frank</t>
  </si>
  <si>
    <t>Rock of Ages</t>
  </si>
  <si>
    <t>Ruby Sparks</t>
  </si>
  <si>
    <t>Rust and Bone</t>
  </si>
  <si>
    <t>Safe (2012)</t>
  </si>
  <si>
    <t>http://www.imdb.com/title/tt1656190/?ref_=fn_al_tt_1</t>
  </si>
  <si>
    <t>Safe House</t>
  </si>
  <si>
    <t>Safety Not Guaranteed</t>
  </si>
  <si>
    <t>Salmon Fishing in the Yemen</t>
  </si>
  <si>
    <t>budget reported in Variety</t>
  </si>
  <si>
    <t>http://variety.com/2012/film/news/lionsgate-u-k-keeps-it-local-1118053909/</t>
  </si>
  <si>
    <t>Samsara</t>
  </si>
  <si>
    <t>Osci.</t>
  </si>
  <si>
    <t>Savages (2012)</t>
  </si>
  <si>
    <t>Searching for Sugar Man</t>
  </si>
  <si>
    <t>Seeking a Friend for the End of the World</t>
  </si>
  <si>
    <t>Seven Psychopaths</t>
  </si>
  <si>
    <t>Silver Linings Playbook</t>
  </si>
  <si>
    <t>Singin' In the Rain (2012 re-release)</t>
  </si>
  <si>
    <t>Sinister</t>
  </si>
  <si>
    <t>Skyfall</t>
  </si>
  <si>
    <t>Sleepwalk with Me</t>
  </si>
  <si>
    <t>Snow White and the Huntsman</t>
  </si>
  <si>
    <t>Sparkle (2012)</t>
  </si>
  <si>
    <t>Step Up Revolution</t>
  </si>
  <si>
    <t>Taken 2</t>
  </si>
  <si>
    <t>Talaash</t>
  </si>
  <si>
    <t>Ted</t>
  </si>
  <si>
    <t xml:space="preserve">549,368,315         </t>
  </si>
  <si>
    <t>That's My Boy</t>
  </si>
  <si>
    <t>The Amazing Spider-Man</t>
  </si>
  <si>
    <t>The Apparition</t>
  </si>
  <si>
    <t>The Best Exotic Marigold Hotel</t>
  </si>
  <si>
    <t>The Bourne Legacy</t>
  </si>
  <si>
    <t>The Cabin in the Woods</t>
  </si>
  <si>
    <t>http://www.imdb.com/title/tt1259521/?ref_=nv_sr_1</t>
  </si>
  <si>
    <t>The Campaign</t>
  </si>
  <si>
    <t>budget figure not available</t>
  </si>
  <si>
    <t>The Cold Light of Day</t>
  </si>
  <si>
    <t>The Collection</t>
  </si>
  <si>
    <t>The Dark Knight (2012 re-release)</t>
  </si>
  <si>
    <t>The Dark Knight Rises</t>
  </si>
  <si>
    <t>The Devil Inside</t>
  </si>
  <si>
    <t>The Dictator</t>
  </si>
  <si>
    <t>The Expendables 2</t>
  </si>
  <si>
    <t>The Five-Year Engagement</t>
  </si>
  <si>
    <t>The Grey</t>
  </si>
  <si>
    <t>The Guilt Trip</t>
  </si>
  <si>
    <t>The Hobbit: An Unexpected Journey</t>
  </si>
  <si>
    <t>Budget is reported, from a 'studio source.' From HollywoodReporter</t>
  </si>
  <si>
    <t>http://www.hollywoodreporter.com/news/hobbit-peter-jackson-warner-bros-379301</t>
  </si>
  <si>
    <t>The Hunger Games</t>
  </si>
  <si>
    <t>The Impossible</t>
  </si>
  <si>
    <t>http://www.imdb.com/title/tt1649419/?ref_=nv_sr_1</t>
  </si>
  <si>
    <t>The Lucky One</t>
  </si>
  <si>
    <t>http://www.imdb.com/title/tt1327194/?ref_=nv_sr_1</t>
  </si>
  <si>
    <t>The Master</t>
  </si>
  <si>
    <t>http://www.imdb.com/title/tt1560747/?ref_=nv_sr_1</t>
  </si>
  <si>
    <t>The Perks of Being a Wallflower</t>
  </si>
  <si>
    <t>http://www.imdb.com/title/tt1659337/?ref_=nv_sr_1</t>
  </si>
  <si>
    <t>The Pirates! Band of Misfits</t>
  </si>
  <si>
    <t>The Possession</t>
  </si>
  <si>
    <t>The Queen of Versailles</t>
  </si>
  <si>
    <t>The Raid: Redemption</t>
  </si>
  <si>
    <t>The Sessions</t>
  </si>
  <si>
    <t>The Three Stooges</t>
  </si>
  <si>
    <t>The Twilight Saga: Breaking Dawn Part 2</t>
  </si>
  <si>
    <t>The Vow</t>
  </si>
  <si>
    <t>The Watch</t>
  </si>
  <si>
    <t>The Woman in Black</t>
  </si>
  <si>
    <t>http://www.imdb.com/title/tt1596365/?ref_=nv_sr_1</t>
  </si>
  <si>
    <t>This Is 40</t>
  </si>
  <si>
    <t>Total Recall (2012)</t>
  </si>
  <si>
    <t>Underworld Awakening</t>
  </si>
  <si>
    <t>What to Expect When You're Expecting</t>
  </si>
  <si>
    <t>Won't Back Down</t>
  </si>
  <si>
    <t>Wrath of the Titans</t>
  </si>
  <si>
    <t>Wreck-It Ralph</t>
  </si>
  <si>
    <t>Your Sister's Sister</t>
  </si>
  <si>
    <t>Zero Dark Thirty</t>
  </si>
  <si>
    <t>30 Minutes or Less</t>
  </si>
  <si>
    <t>Independent</t>
  </si>
  <si>
    <t>Comedy</t>
  </si>
  <si>
    <t>http://boxofficemojo.com/movies/?id=30minutesorless.htm</t>
  </si>
  <si>
    <t>50/50</t>
  </si>
  <si>
    <t>Discovery</t>
  </si>
  <si>
    <t>http://boxofficemojo.com/movies/?id=50fifty.htm</t>
  </si>
  <si>
    <t>A Dangerous Method</t>
  </si>
  <si>
    <t>Love</t>
  </si>
  <si>
    <t>Drama</t>
  </si>
  <si>
    <t>http://boxofficemojo.com/movies/?id=dangerousmethod.htm</t>
  </si>
  <si>
    <t>A Very Harold and Kumar Christmas</t>
  </si>
  <si>
    <t>http://boxofficemojo.com/movies/?id=haroldandkumar3.htm</t>
  </si>
  <si>
    <t>Abduction</t>
  </si>
  <si>
    <t>Vertigo Entertainment</t>
  </si>
  <si>
    <t>Maturation</t>
  </si>
  <si>
    <t>Action</t>
  </si>
  <si>
    <t>http://boxofficemojo.com/movies/?id=abduction11.htm</t>
  </si>
  <si>
    <t>Anonymous</t>
  </si>
  <si>
    <t>Relativity Media</t>
  </si>
  <si>
    <t>Tragedy</t>
  </si>
  <si>
    <t>http://boxofficemojo.com/movies/?id=anonymous.htm</t>
  </si>
  <si>
    <t>Another Earth</t>
  </si>
  <si>
    <t>Temptation</t>
  </si>
  <si>
    <t>Fantasy</t>
  </si>
  <si>
    <t>http://boxofficemojo.com/movies/?id=anotherearth.htm</t>
  </si>
  <si>
    <t>Apollo 18</t>
  </si>
  <si>
    <t>Monster Force</t>
  </si>
  <si>
    <t>Horror</t>
  </si>
  <si>
    <t>http://boxofficemojo.com/movies/?id=apollo18.htm</t>
  </si>
  <si>
    <t>Arthur</t>
  </si>
  <si>
    <t>Sacrifice</t>
  </si>
  <si>
    <t>http://boxofficemojo.com/movies/?id=arthur2011.htm</t>
  </si>
  <si>
    <t>Arthur Christmas</t>
  </si>
  <si>
    <t>Aardman Animations</t>
  </si>
  <si>
    <t>Journey and Return</t>
  </si>
  <si>
    <t>Animation</t>
  </si>
  <si>
    <t>http://latimesblogs.latimes.com/entertainmentnewsbuzz/2011/11/muppets-arthur-christmas-hugo-box-office.html</t>
  </si>
  <si>
    <t>Average</t>
  </si>
  <si>
    <t>Bad Teacher</t>
  </si>
  <si>
    <t>http://boxofficemojo.com/movies/?id=badteacher.htm</t>
  </si>
  <si>
    <t>Battle: Los Angeles</t>
  </si>
  <si>
    <t>http://boxofficemojo.com/movies/?id=battlelosangeles.htm</t>
  </si>
  <si>
    <t>Beastly</t>
  </si>
  <si>
    <t>CBS Films</t>
  </si>
  <si>
    <t>Metamorphosis</t>
  </si>
  <si>
    <t>Romance</t>
  </si>
  <si>
    <t>http://boxofficemojo.com/movies/?id=beastly.htm</t>
  </si>
  <si>
    <t>Beginners</t>
  </si>
  <si>
    <t>supporting actor</t>
  </si>
  <si>
    <t>http://boxofficemojo.com/movies/?id=beginners.htm</t>
  </si>
  <si>
    <t>Bridesmaids</t>
  </si>
  <si>
    <t>Rivalry</t>
  </si>
  <si>
    <t>http://boxofficemojo.com/movies/?id=wiigapatow.htm</t>
  </si>
  <si>
    <t>Captain America: The First Avenger</t>
  </si>
  <si>
    <t>Disney</t>
  </si>
  <si>
    <t>http://boxofficemojo.com/movies/?id=captainamerica.htm</t>
  </si>
  <si>
    <t>Cars 2</t>
  </si>
  <si>
    <t>Pixar</t>
  </si>
  <si>
    <t>Fish Out Of Water</t>
  </si>
  <si>
    <t>http://boxofficemojo.com/movies/?id=cars2.htm</t>
  </si>
  <si>
    <t>Cedar Rapids</t>
  </si>
  <si>
    <t>20th Century Fox</t>
  </si>
  <si>
    <t>http://qctimes.com/news/local/article_b7491eb8-3d68-11e0-b394-001cc4c03286.html</t>
  </si>
  <si>
    <t>Colombiana</t>
  </si>
  <si>
    <t>Revenge</t>
  </si>
  <si>
    <t>http://boxofficemojo.com/movies/?id=colombiana.htm</t>
  </si>
  <si>
    <t>Conan the Barbarian</t>
  </si>
  <si>
    <t>Quest</t>
  </si>
  <si>
    <t>http://boxofficemojo.com/movies/?id=conan3d.htm</t>
  </si>
  <si>
    <t>Contagion</t>
  </si>
  <si>
    <t>The Riddle</t>
  </si>
  <si>
    <t>Thriller</t>
  </si>
  <si>
    <t>http://boxofficemojo.com/movies/?id=contagion.htm</t>
  </si>
  <si>
    <t>Cowboys and Aliens</t>
  </si>
  <si>
    <t>http://boxofficemojo.com/movies/?id=cowboysandaliens.htm</t>
  </si>
  <si>
    <t>Crazy, Stupid, Love</t>
  </si>
  <si>
    <t>http://boxofficemojo.com/movies/?id=crazystupidlove.htm</t>
  </si>
  <si>
    <t>Diary of a Wimpy Kid 2: Rodrick Rules</t>
  </si>
  <si>
    <t>http://boxofficemojo.com/movies/?id=diaryofawimpykid2.htm</t>
  </si>
  <si>
    <t>Dolphin Tale</t>
  </si>
  <si>
    <t>http://boxofficemojo.com/movies/?id=dolphintale.htm</t>
  </si>
  <si>
    <t>Don't Be Afraid Of The Dark</t>
  </si>
  <si>
    <t>Miramax Films</t>
  </si>
  <si>
    <t>http://boxofficemojo.com/movies/?id=dontbeafraidofthedark.htm</t>
  </si>
  <si>
    <t>Dream House</t>
  </si>
  <si>
    <t>Morgan Creek Productions</t>
  </si>
  <si>
    <t>http://boxofficemojo.com/movies/?id=dreamhouse.htm</t>
  </si>
  <si>
    <t>Drive</t>
  </si>
  <si>
    <t>http://boxofficemojo.com/movies/?id=drive2011.htm</t>
  </si>
  <si>
    <t>Drive Angry</t>
  </si>
  <si>
    <t>Rescue</t>
  </si>
  <si>
    <t>http://latimesblogs.latimes.com/entertainmentnewsbuzz/2011/02/movie-projector-hall-pass-farrelly-brothers-drive-angry-nicolas-cage.html</t>
  </si>
  <si>
    <t>Dylan Dog: Dead of Night</t>
  </si>
  <si>
    <t>http://boxofficemojo.com/movies/?id=dylandog.htm</t>
  </si>
  <si>
    <t>Everything Must Go</t>
  </si>
  <si>
    <t>Reliance Entertainment</t>
  </si>
  <si>
    <t>http://boxofficemojo.com/movies/?id=everythingmustgo.htm</t>
  </si>
  <si>
    <t>Extremely Loud and Incredibly Close</t>
  </si>
  <si>
    <t>Warner Bros.</t>
  </si>
  <si>
    <t>http://boxofficemojo.com/movies/?id=extremelyloud.htm</t>
  </si>
  <si>
    <t>Fast Five</t>
  </si>
  <si>
    <t>Escape</t>
  </si>
  <si>
    <t>Final Destination 5</t>
  </si>
  <si>
    <t>New Line Cinema</t>
  </si>
  <si>
    <t>http://boxofficemojo.com/movies/?id=finaldestination5.htm</t>
  </si>
  <si>
    <t>Footloose</t>
  </si>
  <si>
    <t>Spyglass Entertainment</t>
  </si>
  <si>
    <t>Transformation</t>
  </si>
  <si>
    <t>http://boxofficemojo.com/movies/?id=footloose2010.htm</t>
  </si>
  <si>
    <t>Friends With Benefits</t>
  </si>
  <si>
    <t>http://boxofficemojo.com/movies/?id=friendswithbenefits10.htm</t>
  </si>
  <si>
    <t>Fright Night</t>
  </si>
  <si>
    <t>DreamWorks</t>
  </si>
  <si>
    <t>http://boxofficemojo.com/movies/?id=frightnight2011.htm</t>
  </si>
  <si>
    <t>Gnomeo and Juliet</t>
  </si>
  <si>
    <t>http://www.imdb.com/title/tt0377981/</t>
  </si>
  <si>
    <t>Green Lantern</t>
  </si>
  <si>
    <t>http://boxofficemojo.com/movies/?id=greenlantern.htm</t>
  </si>
  <si>
    <t>Hall Pass</t>
  </si>
  <si>
    <t>http://boxofficemojo.com/movies/?id=hallpass.htm</t>
  </si>
  <si>
    <t>Hanna</t>
  </si>
  <si>
    <t>http://boxofficemojo.com/movies/?id=hanna.htm</t>
  </si>
  <si>
    <t>Happy Feet 2</t>
  </si>
  <si>
    <t>Village Roadshow Pictures</t>
  </si>
  <si>
    <t>http://boxofficemojo.com/movies/?id=happyfeet2.htm</t>
  </si>
  <si>
    <t>Harry Potter and the Deathly Hallows Part 2</t>
  </si>
  <si>
    <t>http://boxofficemojo.com/movies/?id=harrypotter72.htm</t>
  </si>
  <si>
    <t>Hop</t>
  </si>
  <si>
    <t>http://boxofficemojo.com/movies/?id=ihop.htm</t>
  </si>
  <si>
    <t>Horrible Bosses</t>
  </si>
  <si>
    <t>http://boxofficemojo.com/movies/?id=horriblebosses.htm</t>
  </si>
  <si>
    <t>Hugo</t>
  </si>
  <si>
    <t>Adventure</t>
  </si>
  <si>
    <t>I Am Number Four</t>
  </si>
  <si>
    <t>http://boxofficemojo.com/movies/?id=iamnumberfour.htm</t>
  </si>
  <si>
    <t>Immortals</t>
  </si>
  <si>
    <t>http://boxofficemojo.com/movies/?id=warofgods.htm</t>
  </si>
  <si>
    <t>In Time</t>
  </si>
  <si>
    <t>Regency Enterprises</t>
  </si>
  <si>
    <t>http://boxofficemojo.com/movies/?id=now.htm</t>
  </si>
  <si>
    <t>Insidious</t>
  </si>
  <si>
    <t>http://boxofficemojo.com/movies/?id=insidious.htm</t>
  </si>
  <si>
    <t>J.Edgar</t>
  </si>
  <si>
    <t>Wretched Excess</t>
  </si>
  <si>
    <t>http://boxofficemojo.com/movies/?id=jedgar.htm</t>
  </si>
  <si>
    <t>Jack and Jill</t>
  </si>
  <si>
    <t>Happy Madison</t>
  </si>
  <si>
    <t>http://boxofficemojo.com/movies/?id=jackandjill.htm</t>
  </si>
  <si>
    <t>Jane Eyre</t>
  </si>
  <si>
    <t>Johnny English Reborn</t>
  </si>
  <si>
    <t>http://boxofficemojo.com/movies/?id=johnnyenglish2.htm</t>
  </si>
  <si>
    <t>Just Go With It</t>
  </si>
  <si>
    <t>http://boxofficemojo.com/movies/?id=thepretendwife.htm</t>
  </si>
  <si>
    <t>Killer Elite</t>
  </si>
  <si>
    <t>http://boxofficemojo.com/movies/?id=killerelite.htm</t>
  </si>
  <si>
    <t>Kung Fu Panda 2</t>
  </si>
  <si>
    <t>DreamWorks Animation</t>
  </si>
  <si>
    <t>http://boxofficemojo.com/movies/?id=kungfupanda2.htm</t>
  </si>
  <si>
    <t>Larry Crowne</t>
  </si>
  <si>
    <t>http://boxofficemojo.com/movies/?id=larrycrowne.htm</t>
  </si>
  <si>
    <t>Limitless</t>
  </si>
  <si>
    <t>Virgin</t>
  </si>
  <si>
    <t>http://boxofficemojo.com/movies/?id=darkfields.htm</t>
  </si>
  <si>
    <t>Machine Gun Preacher</t>
  </si>
  <si>
    <t>http://boxofficemojo.com/movies/?id=machinegunpreacher.htm</t>
  </si>
  <si>
    <t>Margin Call</t>
  </si>
  <si>
    <t>http://boxofficemojo.com/movies/?id=margincall.htm</t>
  </si>
  <si>
    <t>Mars Needs Moms</t>
  </si>
  <si>
    <t>http://boxofficemojo.com/movies/?id=marsneedsmoms.htm</t>
  </si>
  <si>
    <t>Midnight in Paris</t>
  </si>
  <si>
    <t>orig. screenplay</t>
  </si>
  <si>
    <t>http://boxofficemojo.com/movies/?id=midnightinparis.htm</t>
  </si>
  <si>
    <t>Mission Impossible 4</t>
  </si>
  <si>
    <t>Pursuit</t>
  </si>
  <si>
    <t>http://boxofficemojo.com/movies/?id=mi4.htm</t>
  </si>
  <si>
    <t>Moneyball</t>
  </si>
  <si>
    <t>Columbia</t>
  </si>
  <si>
    <t>Underdog</t>
  </si>
  <si>
    <t>http://boxofficemojo.com/movies/?id=moneyball.htm</t>
  </si>
  <si>
    <t>Monte Carlo</t>
  </si>
  <si>
    <t>http://boxofficemojo.com/movies/?id=montecarlo.htm</t>
  </si>
  <si>
    <t>Mr. Popper's Penguins</t>
  </si>
  <si>
    <t>http://boxofficemojo.com/movies/?id=mrpopperspenguins.htm</t>
  </si>
  <si>
    <t>My Week with Marilyn</t>
  </si>
  <si>
    <t>The Weinstein Company</t>
  </si>
  <si>
    <t>New Year's Eve</t>
  </si>
  <si>
    <t>http://boxofficemojo.com/movies/?id=newyearseve.htm</t>
  </si>
  <si>
    <t>No Strings Attached</t>
  </si>
  <si>
    <t>http://boxofficemojo.com/movies/?id=friendswithbenefits.htm</t>
  </si>
  <si>
    <t>One Day</t>
  </si>
  <si>
    <t>http://boxofficemojo.com/movies/?id=oneday.htm</t>
  </si>
  <si>
    <t>Our Idiot Brother</t>
  </si>
  <si>
    <t>http://boxofficemojo.com/movies/?id=ouridiotbrother.htm</t>
  </si>
  <si>
    <t>Paranormal Activity 3</t>
  </si>
  <si>
    <t>http://boxofficemojo.com/movies/?id=paranormalactivity3.htm</t>
  </si>
  <si>
    <t>Paul</t>
  </si>
  <si>
    <t>http://boxofficemojo.com/movies/?id=paul.htm</t>
  </si>
  <si>
    <t>Pirates of the Caribbean:
On Stranger Tides</t>
  </si>
  <si>
    <t>http://boxofficemojo.com/movies/?id=piratesofthecaribbean4.htm</t>
  </si>
  <si>
    <t>Priest</t>
  </si>
  <si>
    <t>http://boxofficemojo.com/movies/?id=priest07.htm</t>
  </si>
  <si>
    <t>Puss In Boots</t>
  </si>
  <si>
    <t>http://boxofficemojo.com/movies/?id=pussinboots12.htm</t>
  </si>
  <si>
    <t>Rango</t>
  </si>
  <si>
    <t>http://boxofficemojo.com/movies/?id=rango.htm</t>
  </si>
  <si>
    <t>Real Steel</t>
  </si>
  <si>
    <t>DreamWorks Pictures</t>
  </si>
  <si>
    <t>http://latimesblogs.latimes.com/entertainmentnewsbuzz/2011/10/movie-projector-real-steel-ides-of-march.html</t>
  </si>
  <si>
    <t>Red Riding Hood</t>
  </si>
  <si>
    <t>http://boxofficemojo.com/movies/?id=redridinghood.htm</t>
  </si>
  <si>
    <t>Red State</t>
  </si>
  <si>
    <t>?</t>
  </si>
  <si>
    <t>http://www.movieline.com/2011/04/how-kevin-smiths-red-state-earned-back-its-budget-six-months-before-release.php</t>
  </si>
  <si>
    <t>Rio</t>
  </si>
  <si>
    <t>http://boxofficemojo.com/movies/?id=rio.htm</t>
  </si>
  <si>
    <t>Rise of the Planet of the Apes</t>
  </si>
  <si>
    <t>http://boxofficemojo.com/movies/?id=riseoftheapes.htm</t>
  </si>
  <si>
    <t>Sanctum</t>
  </si>
  <si>
    <t>http://boxofficemojo.com/movies/?id=sanctum.htm</t>
  </si>
  <si>
    <t>Scream 4</t>
  </si>
  <si>
    <t>http://boxofficemojo.com/movies/?id=scream4.htm</t>
  </si>
  <si>
    <t>Season Of The Witch</t>
  </si>
  <si>
    <t xml:space="preserve">Relativity </t>
  </si>
  <si>
    <t>http://boxofficemojo.com/movies/?page=main&amp;id=seasonofthewitch.htm</t>
  </si>
  <si>
    <t>Shame</t>
  </si>
  <si>
    <t>http://boxofficemojo.com/movies/?id=shame.htm</t>
  </si>
  <si>
    <t>Shark Night 3D</t>
  </si>
  <si>
    <t>http://boxofficemojo.com/movies/?id=shark3d.htm</t>
  </si>
  <si>
    <t>Sherlock Holmes 2</t>
  </si>
  <si>
    <t>Something Borrowed</t>
  </si>
  <si>
    <t>http://boxofficemojo.com/movies/?id=somethingborrowed.htm</t>
  </si>
  <si>
    <t>Soul Surfer</t>
  </si>
  <si>
    <t>http://boxofficemojo.com/movies/?id=soulsurfer.htm</t>
  </si>
  <si>
    <t>Source Code</t>
  </si>
  <si>
    <t>Summit Entertainment</t>
  </si>
  <si>
    <t>http://boxofficemojo.com/movies/?id=sourcecode.htm</t>
  </si>
  <si>
    <t>Spy Kids: All The Time in the World</t>
  </si>
  <si>
    <t>http://boxofficemojo.com/movies/?id=spykids4.htm</t>
  </si>
  <si>
    <t>Sucker Punch</t>
  </si>
  <si>
    <t>Legendary Pictures</t>
  </si>
  <si>
    <t>http://boxofficemojo.com/movies/?id=suckerpunch.htm</t>
  </si>
  <si>
    <t xml:space="preserve">Super 8 </t>
  </si>
  <si>
    <t>http://boxofficemojo.com/movies/?id=super8.htm</t>
  </si>
  <si>
    <t>Take Me Home Tonight</t>
  </si>
  <si>
    <t>http://goforamovie.com/tag/take-me-home-tonight-budget/</t>
  </si>
  <si>
    <t>Take Shelter</t>
  </si>
  <si>
    <t>http://boxofficemojo.com/movies/?id=takeshelter.htm</t>
  </si>
  <si>
    <t>The Adjustment Bureau</t>
  </si>
  <si>
    <t>http://boxofficemojo.com/movies/?id=adjustmentbureau.htm</t>
  </si>
  <si>
    <t>The Adventures of Tintin</t>
  </si>
  <si>
    <t>http://boxofficemojo.com/movies/?id=tintin.htm</t>
  </si>
  <si>
    <t>The Artist</t>
  </si>
  <si>
    <t>Picture, Actor, Director</t>
  </si>
  <si>
    <t>http://boxofficemojo.com/movies/?id=artist.htm</t>
  </si>
  <si>
    <t>The Beaver</t>
  </si>
  <si>
    <t>http://boxofficemojo.com/movies/?id=beaver.htm</t>
  </si>
  <si>
    <t>The Big Year</t>
  </si>
  <si>
    <t>http://boxofficemojo.com/movies/?id=bigyear.htm</t>
  </si>
  <si>
    <t>The Change Up</t>
  </si>
  <si>
    <t>http://boxofficemojo.com/movies/?id=changeup.htm</t>
  </si>
  <si>
    <t>The Company Men</t>
  </si>
  <si>
    <t>http://boxofficemojo.com/movies/?id=companymen.htm</t>
  </si>
  <si>
    <t>The Conspirator</t>
  </si>
  <si>
    <t>http://boxofficemojo.com/movies/?id=conspirator.htm</t>
  </si>
  <si>
    <t>The Debt</t>
  </si>
  <si>
    <t>http://boxofficemojo.com/movies/?id=debt.htm</t>
  </si>
  <si>
    <t>The Descendants</t>
  </si>
  <si>
    <t>http://www.timryansreelhawaii.com/?p=2387</t>
  </si>
  <si>
    <t>The Dilemma</t>
  </si>
  <si>
    <t>http://boxofficemojo.com/movies/?id=howardvaughnjames.htm</t>
  </si>
  <si>
    <t>The Eagle</t>
  </si>
  <si>
    <t>http://boxofficemojo.com/movies/?id=eagleoftheninth.htm</t>
  </si>
  <si>
    <t>The Girl With The Dragon Tattoo</t>
  </si>
  <si>
    <t>http://boxofficemojo.com/movies/?id=girldragontattoo11.htm</t>
  </si>
  <si>
    <t>The Green Hornet</t>
  </si>
  <si>
    <t>http://boxofficemojo.com/movies/?id=greenhornet.htm</t>
  </si>
  <si>
    <t>The Hangover Part II</t>
  </si>
  <si>
    <t>http://boxofficemojo.com/movies/?id=hangover2.htm</t>
  </si>
  <si>
    <t>The Help</t>
  </si>
  <si>
    <t>supporting actress</t>
  </si>
  <si>
    <t>http://boxofficemojo.com/movies/?id=help2011.htm</t>
  </si>
  <si>
    <t>The Ides of March</t>
  </si>
  <si>
    <t>The Iron Lady</t>
  </si>
  <si>
    <t>http://boxofficemojo.com/movies/?id=ironlady.htm</t>
  </si>
  <si>
    <t>The Lincoln Lawyer</t>
  </si>
  <si>
    <t>http://boxofficemojo.com/movies/?id=lincolnlawyer.htm</t>
  </si>
  <si>
    <t>The Mechanic</t>
  </si>
  <si>
    <t>http://boxofficemojo.com/movies/?id=mechanic.htm</t>
  </si>
  <si>
    <t>The Muppets</t>
  </si>
  <si>
    <t>http://boxofficemojo.com/movies/?id=themuppets.htm</t>
  </si>
  <si>
    <t>The Rite</t>
  </si>
  <si>
    <t xml:space="preserve">http://boxofficemojo.com/movies/?id=rite.htm </t>
  </si>
  <si>
    <t>The Roommate</t>
  </si>
  <si>
    <t>http://boxofficemojo.com/movies/?id=roommate10.htm</t>
  </si>
  <si>
    <t>The Rum Diary</t>
  </si>
  <si>
    <t>http://boxofficemojo.com/movies/?id=rumdiary.htm</t>
  </si>
  <si>
    <t>The Sitter</t>
  </si>
  <si>
    <t>http://boxofficemojo.com/movies/?id=sitter.htm</t>
  </si>
  <si>
    <t>The Smurfs</t>
  </si>
  <si>
    <t>Sony Pictures Animation</t>
  </si>
  <si>
    <t>http://boxofficemojo.com/movies/?id=smurfs.htm</t>
  </si>
  <si>
    <t>The Thing</t>
  </si>
  <si>
    <t>http://boxofficemojo.com/movies/?id=thing11.htm</t>
  </si>
  <si>
    <t>The Three Musketeers</t>
  </si>
  <si>
    <t>http://boxofficemojo.com/movies/?id=threemusketeers11.htm</t>
  </si>
  <si>
    <t>The Tree Of Life</t>
  </si>
  <si>
    <t>http://boxofficemojo.com/movies/?id=treeoflife.htm</t>
  </si>
  <si>
    <t>Thor</t>
  </si>
  <si>
    <t>http://boxofficemojo.com/movies/?id=thor.htm</t>
  </si>
  <si>
    <t>Tinker Tailor Soldier Spy</t>
  </si>
  <si>
    <t>http://boxofficemojo.com/movies/?id=tinkertailorsoldierspy.htm</t>
  </si>
  <si>
    <t>Tower Heist</t>
  </si>
  <si>
    <t>http://boxofficemojo.com/movies/?id=towerheist.htm</t>
  </si>
  <si>
    <t>Transformers: Dark of the Moon</t>
  </si>
  <si>
    <t>http://boxofficemojo.com/movies/?id=transformers3.htm</t>
  </si>
  <si>
    <t>Twilight: Breaking Dawn</t>
  </si>
  <si>
    <t>http://boxofficemojo.com/movies/?id=breakingdawn.htm</t>
  </si>
  <si>
    <t>Unknown</t>
  </si>
  <si>
    <t>http://boxofficemojo.com/movies/?id=unknownwhitemale11.htm</t>
  </si>
  <si>
    <t>War Horse</t>
  </si>
  <si>
    <t>http://boxofficemojo.com/movies/?id=warhorse.htm</t>
  </si>
  <si>
    <t>Warrior</t>
  </si>
  <si>
    <t>http://boxofficemojo.com/movies/?id=warrior10.htm</t>
  </si>
  <si>
    <t>Water For Elephants</t>
  </si>
  <si>
    <t>http://boxofficemojo.com/movies/?id=waterforelephants.htm</t>
  </si>
  <si>
    <t>We Bought a Zoo</t>
  </si>
  <si>
    <t>http://boxofficemojo.com/movies/?id=weboughtazoo.htm</t>
  </si>
  <si>
    <t>What's Your Number</t>
  </si>
  <si>
    <t>http://boxofficemojo.com/movies/?id=whatsyournumber.htm</t>
  </si>
  <si>
    <t>Winnie The Pooh</t>
  </si>
  <si>
    <t>http://boxofficemojo.com/movies/?id=winniethepooh.htm</t>
  </si>
  <si>
    <t>X-Men: First Class</t>
  </si>
  <si>
    <t>http://boxofficemojo.com/movies/?id=xmenfirstclass.htm</t>
  </si>
  <si>
    <t>Your Highness</t>
  </si>
  <si>
    <t>http://boxofficemojo.com/movies/?id=yourhighness.htm</t>
  </si>
  <si>
    <t>Zookeeper</t>
  </si>
  <si>
    <t>Happy Madison Productions</t>
  </si>
  <si>
    <t>http://boxofficemojo.com/movies/?id=zookeeper.htm</t>
  </si>
  <si>
    <t>Audience  score</t>
  </si>
  <si>
    <t>Number of Theatres in Opening Weekend (US)</t>
  </si>
  <si>
    <t>Proftitability</t>
  </si>
  <si>
    <t>127 Hours</t>
  </si>
  <si>
    <t>http://boxofficemojo.com/movies/?id=127hours.htm</t>
  </si>
  <si>
    <t>A Nightmare on Elm Street</t>
  </si>
  <si>
    <t>Alice in Wonderland</t>
  </si>
  <si>
    <t xml:space="preserve">All About Steve </t>
  </si>
  <si>
    <t>http://www.the-numbers.com/movies/2009/ABSTV.php</t>
  </si>
  <si>
    <t>Alpha and Omega</t>
  </si>
  <si>
    <t>Crest</t>
  </si>
  <si>
    <t xml:space="preserve">Black Swan        </t>
  </si>
  <si>
    <t>Best Actress</t>
  </si>
  <si>
    <t>Brooklyn's Finest</t>
  </si>
  <si>
    <t>http://boxofficemojo.com/movies</t>
  </si>
  <si>
    <t>Buried</t>
  </si>
  <si>
    <t>Burlesque</t>
  </si>
  <si>
    <t>Rags to Riches</t>
  </si>
  <si>
    <t>http://boxofficemojo.com/movies/?id=burlesque.htm</t>
  </si>
  <si>
    <t>Case 39</t>
  </si>
  <si>
    <t>Cats &amp; Dogs: The Revenge of Kitty Galore</t>
  </si>
  <si>
    <t xml:space="preserve">Charlie St. Cloud	</t>
  </si>
  <si>
    <t>City Island</t>
  </si>
  <si>
    <t>Clash of the Titans</t>
  </si>
  <si>
    <t>Conviction</t>
  </si>
  <si>
    <t>Biography</t>
  </si>
  <si>
    <t>Cop Out</t>
  </si>
  <si>
    <t>Country Strong</t>
  </si>
  <si>
    <t>Cyrus</t>
  </si>
  <si>
    <t>Date Night</t>
  </si>
  <si>
    <t xml:space="preserve">Daybreakers	</t>
  </si>
  <si>
    <t>Dear John</t>
  </si>
  <si>
    <t>Death at a Funeral</t>
  </si>
  <si>
    <t>Despicable Me</t>
  </si>
  <si>
    <t>Devil</t>
  </si>
  <si>
    <t>Diary of a Wimpy Kid</t>
  </si>
  <si>
    <t>Dinner for Schmucks</t>
  </si>
  <si>
    <t>Due Date</t>
  </si>
  <si>
    <t>http://boxofficemojo.com/movies/?id=duedate.htm</t>
  </si>
  <si>
    <t>Easy A</t>
  </si>
  <si>
    <t xml:space="preserve">Eat Pray Love	</t>
  </si>
  <si>
    <t>Edge of Darkness</t>
  </si>
  <si>
    <t>Crime</t>
  </si>
  <si>
    <t xml:space="preserve">Extraordinary Measures	</t>
  </si>
  <si>
    <t xml:space="preserve">Faster	</t>
  </si>
  <si>
    <t>For Colored Girls</t>
  </si>
  <si>
    <t>From Paris with Love</t>
  </si>
  <si>
    <t xml:space="preserve">Furry Vengeance	</t>
  </si>
  <si>
    <t>Summit</t>
  </si>
  <si>
    <t>Get Him to the Greek</t>
  </si>
  <si>
    <t>Going the Distance</t>
  </si>
  <si>
    <t>Green Zone</t>
  </si>
  <si>
    <t>Greenberg</t>
  </si>
  <si>
    <t xml:space="preserve">Grown Ups	</t>
  </si>
  <si>
    <t>Gulliver's Travels</t>
  </si>
  <si>
    <t>Harry Potter and the Deathly Hallows Part 1</t>
  </si>
  <si>
    <t>Hot Tub Time Machine</t>
  </si>
  <si>
    <t>MGM</t>
  </si>
  <si>
    <t>How to Train Your Dragon</t>
  </si>
  <si>
    <t>I Love You Phillip Morris</t>
  </si>
  <si>
    <t>Inception</t>
  </si>
  <si>
    <t>Iron Man 2</t>
  </si>
  <si>
    <t>Jackass 3-D</t>
  </si>
  <si>
    <t>Documentary</t>
  </si>
  <si>
    <t>Jonah Hex</t>
  </si>
  <si>
    <t>Just Wright</t>
  </si>
  <si>
    <t>http://forum.blu-ray.com/movies/141938-just-wright-review-thread-use-spoiler-tags.html. *NB unofficial budget figure - see links for sources</t>
  </si>
  <si>
    <t>http://www.shadowandact.com/?p=23430</t>
  </si>
  <si>
    <t>Kick-Ass</t>
  </si>
  <si>
    <t>Killers</t>
  </si>
  <si>
    <t>Knight and Day</t>
  </si>
  <si>
    <t>Leap Year</t>
  </si>
  <si>
    <t>Legend of the Guardians: The Owls of Ga'Hoole</t>
  </si>
  <si>
    <t>Legion</t>
  </si>
  <si>
    <t>Letters to Juliet</t>
  </si>
  <si>
    <t>Life as We Know It</t>
  </si>
  <si>
    <t>Little Fockers</t>
  </si>
  <si>
    <t>Love &amp; Other Drugs</t>
  </si>
  <si>
    <t>MacGruber</t>
  </si>
  <si>
    <t>Machete</t>
  </si>
  <si>
    <t>Marmaduke</t>
  </si>
  <si>
    <t>Megamind</t>
  </si>
  <si>
    <t>Morning Glory</t>
  </si>
  <si>
    <t>My Soul to Take</t>
  </si>
  <si>
    <t>Nanny McPhee Returns</t>
  </si>
  <si>
    <t>Never Let Me Go</t>
  </si>
  <si>
    <t>Our Family Wedding</t>
  </si>
  <si>
    <t>Paranormal Activity 2</t>
  </si>
  <si>
    <t>http://boxofficemojo.com/movies/?id=paranormalactivity2.htm</t>
  </si>
  <si>
    <t>Percy Jackson &amp; the Olympians: The Lightning Thief</t>
  </si>
  <si>
    <t>Piranha 3-D</t>
  </si>
  <si>
    <t>Please Give</t>
  </si>
  <si>
    <t>Predators</t>
  </si>
  <si>
    <t>Prince of Persia: The Sands of Time</t>
  </si>
  <si>
    <t>Red</t>
  </si>
  <si>
    <t>Remember Me</t>
  </si>
  <si>
    <t>Repo Men</t>
  </si>
  <si>
    <t>Resident Evil: Afterlife</t>
  </si>
  <si>
    <t>Highlight Communications</t>
  </si>
  <si>
    <t>Robin Hood</t>
  </si>
  <si>
    <t>Salt</t>
  </si>
  <si>
    <t>Saw 3-D</t>
  </si>
  <si>
    <t>Scott Pilgrim vs. the World</t>
  </si>
  <si>
    <t>Sex and the City 2</t>
  </si>
  <si>
    <t>She's Out of My League</t>
  </si>
  <si>
    <t>Shrek Forever After</t>
  </si>
  <si>
    <t>Shutter Island</t>
  </si>
  <si>
    <t>Skyline</t>
  </si>
  <si>
    <t>Solitary Man</t>
  </si>
  <si>
    <t>Step Up 3D</t>
  </si>
  <si>
    <t>Stone</t>
  </si>
  <si>
    <t>Takers</t>
  </si>
  <si>
    <t>Tangled</t>
  </si>
  <si>
    <t>The A-Team</t>
  </si>
  <si>
    <t>The American</t>
  </si>
  <si>
    <t>The Back-up Plan</t>
  </si>
  <si>
    <t xml:space="preserve">The Book of Eli        </t>
  </si>
  <si>
    <t>The Bounty Hunter</t>
  </si>
  <si>
    <t>The Chronicles of Narnia: The Voyage of the Dawn Treader</t>
  </si>
  <si>
    <t>The Crazies</t>
  </si>
  <si>
    <t>Liberty Starz</t>
  </si>
  <si>
    <t>http://boxofficemojo.com/movies/?id=crazies.htm</t>
  </si>
  <si>
    <t>The Expendables</t>
  </si>
  <si>
    <t>The Fighter</t>
  </si>
  <si>
    <t>Sup. Actor, Sup. Actress</t>
  </si>
  <si>
    <t>The Ghost Writer</t>
  </si>
  <si>
    <t>Mystery</t>
  </si>
  <si>
    <t>The Joneses</t>
  </si>
  <si>
    <t>http://www.imdb.com/title/tt1285309/</t>
  </si>
  <si>
    <t>The Karate Kid</t>
  </si>
  <si>
    <t>The Kids Are All Right</t>
  </si>
  <si>
    <t>The King's Speech</t>
  </si>
  <si>
    <t>Best Picture, Director,  Actor, Orig. Screenplay</t>
  </si>
  <si>
    <t>http://www.the-numbers.com/movie/Kings-Speech-The</t>
  </si>
  <si>
    <t>The Last Airbender</t>
  </si>
  <si>
    <t>The Last Exorcism</t>
  </si>
  <si>
    <t>The Last Song</t>
  </si>
  <si>
    <t>The Losers</t>
  </si>
  <si>
    <t>The Next Three Days</t>
  </si>
  <si>
    <t>The Other Guys</t>
  </si>
  <si>
    <t>The Runaways</t>
  </si>
  <si>
    <t>The Social Network</t>
  </si>
  <si>
    <t>The Sorcerer's Apprentice</t>
  </si>
  <si>
    <t>The Spy Next Door</t>
  </si>
  <si>
    <t>The Switch</t>
  </si>
  <si>
    <t>The Tourist</t>
  </si>
  <si>
    <t>The Town</t>
  </si>
  <si>
    <t xml:space="preserve">The Twilight Saga: Eclipse	</t>
  </si>
  <si>
    <t>The Wolfman</t>
  </si>
  <si>
    <t>Tooth Fairy</t>
  </si>
  <si>
    <t>Toy Story 3</t>
  </si>
  <si>
    <t>Tron: Legacy</t>
  </si>
  <si>
    <t>True Grit</t>
  </si>
  <si>
    <t>Unstoppable</t>
  </si>
  <si>
    <t>Valentine's Day</t>
  </si>
  <si>
    <t>Vampires Suck</t>
  </si>
  <si>
    <t>Wall Street: Money Never Sleeps</t>
  </si>
  <si>
    <t>When in Rome</t>
  </si>
  <si>
    <t>Why Did I Get Married Too?</t>
  </si>
  <si>
    <t>Winter's Bone</t>
  </si>
  <si>
    <t>Yogi Bear</t>
  </si>
  <si>
    <t>http://boxofficemojo.com/movies/?id=yogibear.htm</t>
  </si>
  <si>
    <t>You Again</t>
  </si>
  <si>
    <t>You Will Meet a Tall Dark Stranger</t>
  </si>
  <si>
    <t>Youth in Revolt</t>
  </si>
  <si>
    <t>Audience Score</t>
  </si>
  <si>
    <t>Number of Theatres in Opening Weekend</t>
  </si>
  <si>
    <t>Market Profitability</t>
  </si>
  <si>
    <t xml:space="preserve">Avatar </t>
  </si>
  <si>
    <t>http://www.the-numbers.com/movies/2009/AVATR.php</t>
  </si>
  <si>
    <t xml:space="preserve">Transformers: Revenge of the Fallen </t>
  </si>
  <si>
    <t>http://www.the-numbers.com/movies/records/allbudgets.php</t>
  </si>
  <si>
    <t xml:space="preserve">Harry Potter and the Half-Blood Prince </t>
  </si>
  <si>
    <t>http://www.the-numbers.com/movies/2009/HPOT6.php</t>
  </si>
  <si>
    <t xml:space="preserve">The Twilight Saga: New Moon </t>
  </si>
  <si>
    <t>http://boxofficemojo.com/movies/?id=newmoon.htm</t>
  </si>
  <si>
    <t xml:space="preserve">Up </t>
  </si>
  <si>
    <t>Animated</t>
  </si>
  <si>
    <t>http://www.the-numbers.com/movies/2009/UP.php</t>
  </si>
  <si>
    <t xml:space="preserve">The Hangover </t>
  </si>
  <si>
    <t>http://boxofficemojo.com/movies/?id=hangover.htm</t>
  </si>
  <si>
    <t xml:space="preserve">Star Trek </t>
  </si>
  <si>
    <t xml:space="preserve">The Blind Side </t>
  </si>
  <si>
    <t>Rags To Riches</t>
  </si>
  <si>
    <t>http://boxofficemojo.com/movies/?id=blindside.htm</t>
  </si>
  <si>
    <t xml:space="preserve">Alvin and the Chipmunks: The Squeakquel </t>
  </si>
  <si>
    <t>http://boxofficemojo.com/movies/?id=alvinandthechipmunksii.htm</t>
  </si>
  <si>
    <t xml:space="preserve">Sherlock Holmes </t>
  </si>
  <si>
    <t>http://boxofficemojo.com/movies/?id=sherlockholmes.htm</t>
  </si>
  <si>
    <t xml:space="preserve">Monsters Vs. Aliens </t>
  </si>
  <si>
    <t>http://boxofficemojo.com/movies/?id=monstersvsaliens.htm</t>
  </si>
  <si>
    <t xml:space="preserve">Ice Age: Dawn of the Dinosaurs </t>
  </si>
  <si>
    <t>http://boxofficemojo.com/movies/?id=iceage3.htm</t>
  </si>
  <si>
    <t xml:space="preserve">X-Men Origins: Wolverine </t>
  </si>
  <si>
    <t>http://boxofficemojo.com/movies/?id=wolverine.htm</t>
  </si>
  <si>
    <t xml:space="preserve">Night at the Museum: Battle of the Smithsonian </t>
  </si>
  <si>
    <t>http://boxofficemojo.com/movies/?id=2012.htm</t>
  </si>
  <si>
    <t xml:space="preserve">The Proposal </t>
  </si>
  <si>
    <t xml:space="preserve">Fast and Furious </t>
  </si>
  <si>
    <t>http://boxofficemojo.com/movies/?id=fastandthefurious4.htm</t>
  </si>
  <si>
    <t xml:space="preserve">G.I. Joe: The Rise of Cobra </t>
  </si>
  <si>
    <t xml:space="preserve">Paul Blart: Mall Cop </t>
  </si>
  <si>
    <t>http://boxofficemojo.com/movies/?id=mallcop.htm</t>
  </si>
  <si>
    <t xml:space="preserve">Taken </t>
  </si>
  <si>
    <t>http://boxofficemojo.com/movies/?id=taken.htm</t>
  </si>
  <si>
    <t>A Christmas Carol</t>
  </si>
  <si>
    <t>http://boxofficemojo.com/movies/?id=christmascarol09.htm</t>
  </si>
  <si>
    <t xml:space="preserve">Angels &amp; Demons </t>
  </si>
  <si>
    <t>http://boxofficemojo.com/movies/?id=angelsanddemons.htm</t>
  </si>
  <si>
    <t xml:space="preserve">Terminator Salvation </t>
  </si>
  <si>
    <t>http://boxofficemojo.com/movies/?id=terminatorsalvation.htm</t>
  </si>
  <si>
    <t xml:space="preserve">Cloudy with a Chance of Meatballs </t>
  </si>
  <si>
    <t>http://boxofficemojo.com/movies/?id=cloudywithachanceofmeatballs.htm</t>
  </si>
  <si>
    <t xml:space="preserve">Inglourious Basterds </t>
  </si>
  <si>
    <t>Supporting Actor</t>
  </si>
  <si>
    <t xml:space="preserve">G-Force </t>
  </si>
  <si>
    <t>http://boxofficemojo.com/movies/?id=g-force.htm</t>
  </si>
  <si>
    <t xml:space="preserve">District 9 </t>
  </si>
  <si>
    <t xml:space="preserve">It's Complicated </t>
  </si>
  <si>
    <t>http://www.the-numbers.com/movies/2009/CMPLC.php</t>
  </si>
  <si>
    <t xml:space="preserve">Couples Retreat </t>
  </si>
  <si>
    <t>http://boxofficemojo.com/movies/?id=couplesretreat.htm</t>
  </si>
  <si>
    <t xml:space="preserve">Paranormal Activity </t>
  </si>
  <si>
    <t xml:space="preserve">Watchmen </t>
  </si>
  <si>
    <t>http://boxofficemojo.com/movies/?id=watchmen.htm</t>
  </si>
  <si>
    <t xml:space="preserve">The Princess and the Frog </t>
  </si>
  <si>
    <t>http://www.the-numbers.com/movies/2009/FROGP.php</t>
  </si>
  <si>
    <t xml:space="preserve">Public Enemies </t>
  </si>
  <si>
    <t>http://boxofficemojo.com/movies/?id=publicenemies.htm</t>
  </si>
  <si>
    <t xml:space="preserve">Julie &amp; Julia </t>
  </si>
  <si>
    <t>http://www.the-numbers.com/movies/2009/JULIE.php</t>
  </si>
  <si>
    <t xml:space="preserve">He's Just Not That Into You </t>
  </si>
  <si>
    <t>http://boxofficemojo.com/movies/?id=hesjustnotthatintoyou.htm</t>
  </si>
  <si>
    <t xml:space="preserve">The Ugly Truth </t>
  </si>
  <si>
    <t xml:space="preserve">Up in the Air </t>
  </si>
  <si>
    <t>Adapted Screenplay</t>
  </si>
  <si>
    <t>http://boxofficemojo.com/movies/?id=upintheair.htm</t>
  </si>
  <si>
    <t xml:space="preserve">Knowing </t>
  </si>
  <si>
    <t xml:space="preserve">Hannah Montana: The Movie </t>
  </si>
  <si>
    <t>http://www.the-numbers.com/movies/2009/HANNA.php</t>
  </si>
  <si>
    <t xml:space="preserve">Where the Wild Things Are </t>
  </si>
  <si>
    <t>http://www.the-numbers.com/movies/2009/WILD.php</t>
  </si>
  <si>
    <t xml:space="preserve">Zombieland </t>
  </si>
  <si>
    <t>http://www.the-numbers.com/movies/2009/ZMBLN.php</t>
  </si>
  <si>
    <t xml:space="preserve">Coraline </t>
  </si>
  <si>
    <t>http://boxofficemojo.com/movies/?id=coraline.htm</t>
  </si>
  <si>
    <t xml:space="preserve">Law Abiding Citizen </t>
  </si>
  <si>
    <t>http://www.the-numbers.com/movies/2009/LACTZ.php</t>
  </si>
  <si>
    <t xml:space="preserve">Hotel for Dogs </t>
  </si>
  <si>
    <t>http://www.the-numbers.com/movies/2009/HTLDG.php</t>
  </si>
  <si>
    <t xml:space="preserve">Michael Jackson's This Is It </t>
  </si>
  <si>
    <t>http://www.the-numbers.com/movies/2009/JACKO.php</t>
  </si>
  <si>
    <t xml:space="preserve">I Love You, Man </t>
  </si>
  <si>
    <t>http://www.the-numbers.com/movies/2009/ILVUM.php</t>
  </si>
  <si>
    <t xml:space="preserve">Obsessed </t>
  </si>
  <si>
    <t>http://boxofficemojo.com/movies/?id=obsessed.htm</t>
  </si>
  <si>
    <t xml:space="preserve">Race to Witch Mountain </t>
  </si>
  <si>
    <t>http://boxofficemojo.com/movies/?id=racetowitchmountain.htm</t>
  </si>
  <si>
    <t xml:space="preserve">The Final Destination </t>
  </si>
  <si>
    <t>http://www.the-numbers.com/movies/2009/FDES4.php</t>
  </si>
  <si>
    <t xml:space="preserve">The Taking of Pelham 1 2 3 </t>
  </si>
  <si>
    <t>http://boxofficemojo.com/movies/?id=takingofpelham09.htm</t>
  </si>
  <si>
    <t>Friday the 13th</t>
  </si>
  <si>
    <t xml:space="preserve">17 Again </t>
  </si>
  <si>
    <t>http://www.darkhorizons.com/films/134/17-Again</t>
  </si>
  <si>
    <t xml:space="preserve">The Time Traveler's Wife </t>
  </si>
  <si>
    <t xml:space="preserve">Bruno </t>
  </si>
  <si>
    <t>http://www.the-numbers.com/movies/2009/BRUNO.php</t>
  </si>
  <si>
    <t xml:space="preserve">Bride Wars </t>
  </si>
  <si>
    <t xml:space="preserve">The Haunting in Connecticut </t>
  </si>
  <si>
    <t>http://www.the-numbers.com/interactive/newsStory.php?newsID=4064</t>
  </si>
  <si>
    <t xml:space="preserve">Ghosts of Girlfriends Past </t>
  </si>
  <si>
    <t>http://boxofficemojo.com/movies/?id=ghostsofgirlfriendspast.htm</t>
  </si>
  <si>
    <t xml:space="preserve">Funny People </t>
  </si>
  <si>
    <t>http://boxofficemojo.com/movies/?id=funnypeople.htm</t>
  </si>
  <si>
    <t xml:space="preserve">My Bloody Valentine 3-D </t>
  </si>
  <si>
    <t>http://www.the-numbers.com/movies/2009/MBVAL.php</t>
  </si>
  <si>
    <t xml:space="preserve">Old Dogs </t>
  </si>
  <si>
    <t>http://boxofficemojo.com/movies/?id=olddogs.htm</t>
  </si>
  <si>
    <t xml:space="preserve">Land of the Lost </t>
  </si>
  <si>
    <t>http://www.the-numbers.com/movies/2009/LANDL.php</t>
  </si>
  <si>
    <t xml:space="preserve">My Sister's Keeper </t>
  </si>
  <si>
    <t>http://www.the-numbers.com/movies/2009/MYSKP.php</t>
  </si>
  <si>
    <t xml:space="preserve">Underworld: Rise of the Lycans </t>
  </si>
  <si>
    <t>http://boxofficemojo.com/movies/?id=underworld3.htm</t>
  </si>
  <si>
    <t xml:space="preserve">Confessions of a Shopaholic </t>
  </si>
  <si>
    <t>http://www.the-numbers.com/movies/2009/SHOPA.php</t>
  </si>
  <si>
    <t xml:space="preserve">The Lovely Bones </t>
  </si>
  <si>
    <t>http://www.the-numbers.com/movies/2009/LVBON.php</t>
  </si>
  <si>
    <t xml:space="preserve">Year One </t>
  </si>
  <si>
    <t>http://boxofficemojo.com/movies/?id=yearone.htm</t>
  </si>
  <si>
    <t>The Unborn</t>
  </si>
  <si>
    <t>http://boxofficemojo.com/movies/?id=unborn09.htm</t>
  </si>
  <si>
    <t xml:space="preserve">Planet 51 </t>
  </si>
  <si>
    <t>http://boxofficemojo.com/movies/?id=planet51.htm</t>
  </si>
  <si>
    <t xml:space="preserve">Drag Me to Hell </t>
  </si>
  <si>
    <t xml:space="preserve">Orphan </t>
  </si>
  <si>
    <t>http://www.the-numbers.com/interactive/newsStory.php?newsID=4328</t>
  </si>
  <si>
    <t xml:space="preserve">Duplicity </t>
  </si>
  <si>
    <t>http://boxofficemojo.com/movies/?id=duplicity.htm</t>
  </si>
  <si>
    <t xml:space="preserve">Surrogates </t>
  </si>
  <si>
    <t>http://boxofficemojo.com/movies/?id=surrogates.htm</t>
  </si>
  <si>
    <t xml:space="preserve">Ninja Assassin </t>
  </si>
  <si>
    <t>http://boxofficemojo.com/movies/?id=ninjaassassin.htm</t>
  </si>
  <si>
    <t>Invictus</t>
  </si>
  <si>
    <t>http://boxofficemojo.com/movies/?id=eastwood09.htm</t>
  </si>
  <si>
    <t xml:space="preserve">State of Play </t>
  </si>
  <si>
    <t>http://www.the-numbers.com/movies/2009/STPLY.php</t>
  </si>
  <si>
    <t>Notorious</t>
  </si>
  <si>
    <t xml:space="preserve">Tragedy </t>
  </si>
  <si>
    <t>http://boxofficemojo.com/movies/?id=notorious08.htm</t>
  </si>
  <si>
    <t xml:space="preserve">The Pink Panther 2 </t>
  </si>
  <si>
    <t>http://boxofficemojo.com/movies/?id=pinkpanther2.htm</t>
  </si>
  <si>
    <t>Halloween II</t>
  </si>
  <si>
    <t>http://boxofficemojo.com/movies/?id=halloween209.htm</t>
  </si>
  <si>
    <t xml:space="preserve">The Informant! </t>
  </si>
  <si>
    <t>http://boxofficemojo.com/movies/?id=informant.htm</t>
  </si>
  <si>
    <t xml:space="preserve">The Men Who Stare at Goats </t>
  </si>
  <si>
    <t>http://boxofficemojo.com/movies/?id=menwhostareatgoats.htm</t>
  </si>
  <si>
    <t xml:space="preserve">(500) Days of Summer </t>
  </si>
  <si>
    <t>http://boxofficemojo.com/movies/?id=500daysofsummer.htm</t>
  </si>
  <si>
    <t xml:space="preserve">Push </t>
  </si>
  <si>
    <t>http://boxofficemojo.com/movies/?id=push09.htm</t>
  </si>
  <si>
    <t xml:space="preserve">The Soloist </t>
  </si>
  <si>
    <t>http://www.the-numbers.com/movies/2009/SOLOS.php</t>
  </si>
  <si>
    <t xml:space="preserve">Did You Hear About the Morgans? </t>
  </si>
  <si>
    <t>http://boxofficemojo.com/movies/?id=grantparker09.htm</t>
  </si>
  <si>
    <t>The Stepfather</t>
  </si>
  <si>
    <t>http://www.boxofficemojo.com/movies/?id=stepfather09.htm</t>
  </si>
  <si>
    <t xml:space="preserve">The Uninvited </t>
  </si>
  <si>
    <t>http://www.the-numbers.com/movies/2009/UNVIT.php</t>
  </si>
  <si>
    <t xml:space="preserve">Brothers </t>
  </si>
  <si>
    <t>http://boxofficemojo.com/movies/?id=brothers09.htm</t>
  </si>
  <si>
    <t xml:space="preserve">Saw VI </t>
  </si>
  <si>
    <t>http://boxofficemojo.com/movies/?id=saw6.htm</t>
  </si>
  <si>
    <t xml:space="preserve">Dance Flick </t>
  </si>
  <si>
    <t>http://boxofficemojo.com/movies/?id=danceflick.htm</t>
  </si>
  <si>
    <t xml:space="preserve">The Fourth Kind </t>
  </si>
  <si>
    <t>http://boxofficemojo.com/movies/?id=fourthkind.htm</t>
  </si>
  <si>
    <t xml:space="preserve">The International </t>
  </si>
  <si>
    <t>http://boxofficemojo.com/movies/?id=international.htm</t>
  </si>
  <si>
    <t xml:space="preserve">Aliens in the Attic </t>
  </si>
  <si>
    <t>http://boxofficemojo.com/movies/?id=aliensintheattic.htm</t>
  </si>
  <si>
    <t xml:space="preserve">Observe and Report </t>
  </si>
  <si>
    <t>http://boxofficemojo.com/movies/?id=observeandreport.htm</t>
  </si>
  <si>
    <t xml:space="preserve">Love Happens </t>
  </si>
  <si>
    <t>Fame</t>
  </si>
  <si>
    <t xml:space="preserve">Fantastic Mr. Fox </t>
  </si>
  <si>
    <t>http://boxofficemojo.com/movies/?id=fantasticmrfox.htm</t>
  </si>
  <si>
    <t xml:space="preserve">Gamer </t>
  </si>
  <si>
    <t>http://www.the-numbers.com/movies/2009/CGAME.php</t>
  </si>
  <si>
    <t xml:space="preserve">Nine </t>
  </si>
  <si>
    <t>Weinstein Co.</t>
  </si>
  <si>
    <t>http://boxofficemojo.com/movies/?id=nine.htm</t>
  </si>
  <si>
    <t xml:space="preserve">Astro Boy </t>
  </si>
  <si>
    <t>http://www.the-numbers.com/movies/2009/ASBOY.php</t>
  </si>
  <si>
    <t xml:space="preserve">The Invention of Lying </t>
  </si>
  <si>
    <t>http://boxofficemojo.com/movies/?id=inventionoflying.htm</t>
  </si>
  <si>
    <t xml:space="preserve">Inkheart </t>
  </si>
  <si>
    <t>http://boxofficemojo.com/movies/?id=inkheart.htm</t>
  </si>
  <si>
    <t xml:space="preserve">Fired Up! </t>
  </si>
  <si>
    <t>http://boxofficemojo.com/movies/?id=firedup.htm</t>
  </si>
  <si>
    <t xml:space="preserve">The Hurt Locker </t>
  </si>
  <si>
    <t>Best Picture, Director, Original Screenplay</t>
  </si>
  <si>
    <t>Film, Director, Original Screenplay</t>
  </si>
  <si>
    <t>http://boxofficemojo.com/movies/?id=hurtlocker.htm</t>
  </si>
  <si>
    <t xml:space="preserve">Jennifer's Body </t>
  </si>
  <si>
    <t>http://boxofficemojo.com/movies/?id=jennifersbody.htm</t>
  </si>
  <si>
    <t xml:space="preserve">Imagine That </t>
  </si>
  <si>
    <t>http://boxofficemojo.com/movies/?id=imaginethat.htm</t>
  </si>
  <si>
    <t xml:space="preserve">Adventureland </t>
  </si>
  <si>
    <t>Miramax</t>
  </si>
  <si>
    <t>http://www.the-numbers.com/movies/2009/ADVNL.php</t>
  </si>
  <si>
    <t xml:space="preserve">Armored </t>
  </si>
  <si>
    <t>http://boxofficemojo.com/movies/?id=armored.htm</t>
  </si>
  <si>
    <t xml:space="preserve">A Perfect Getaway </t>
  </si>
  <si>
    <t>http://boxofficemojo.com/movies/?id=perfectgetaway.htm</t>
  </si>
  <si>
    <t xml:space="preserve">The Box </t>
  </si>
  <si>
    <t>http://boxofficemojo.com/movies/?id=box09.htm</t>
  </si>
  <si>
    <t xml:space="preserve">I Love You Beth Cooper </t>
  </si>
  <si>
    <t>http://www.the-numbers.com/movies/2009/ILUBC.php</t>
  </si>
  <si>
    <t xml:space="preserve">Amelia </t>
  </si>
  <si>
    <t xml:space="preserve">Cirque du Freak: The Vampire's Assistant </t>
  </si>
  <si>
    <t>http://www.the-numbers.com/movies/2009/VAMPA.php</t>
  </si>
  <si>
    <t xml:space="preserve">Crank: High Voltage </t>
  </si>
  <si>
    <t xml:space="preserve">Pursuit
</t>
  </si>
  <si>
    <t>http://www.boxofficemojo.com/movies/?id=crank2.htm</t>
  </si>
  <si>
    <t xml:space="preserve">Whip It </t>
  </si>
  <si>
    <t>http://www.boxofficemojo.com/movies/?id=whipit.htm</t>
  </si>
  <si>
    <t>An Education</t>
  </si>
  <si>
    <t xml:space="preserve">12 Rounds </t>
  </si>
  <si>
    <t>http://www.the-numbers.com/movies/2009/12RDS.php</t>
  </si>
  <si>
    <t xml:space="preserve">Sunshine Cleaning </t>
  </si>
  <si>
    <t>http://www.the-numbers.com/movies/2009/SUNCL.php</t>
  </si>
  <si>
    <t xml:space="preserve">Sorority Row </t>
  </si>
  <si>
    <t>http://boxofficemojo.com/movies/?id=sororityrow.htm</t>
  </si>
  <si>
    <t xml:space="preserve">Extract </t>
  </si>
  <si>
    <t>http://www.the-numbers.com/movies/2009/EXTRC.php</t>
  </si>
  <si>
    <t xml:space="preserve">Not Easily Broken </t>
  </si>
  <si>
    <t xml:space="preserve">Pandorum </t>
  </si>
  <si>
    <t>http://www.the-numbers.com/movies/2009/PNDRM.php</t>
  </si>
  <si>
    <t xml:space="preserve">Whiteout </t>
  </si>
  <si>
    <t xml:space="preserve">Next Day Air </t>
  </si>
  <si>
    <t>http://boxofficemojo.com/movies/?id=nextdayair.htm</t>
  </si>
  <si>
    <t xml:space="preserve">Away We Go </t>
  </si>
  <si>
    <t xml:space="preserve">Dragonball Evolution </t>
  </si>
  <si>
    <t>http://www.the-numbers.com/movies/2009/DRGNB.php</t>
  </si>
  <si>
    <t xml:space="preserve">A Serious Man </t>
  </si>
  <si>
    <t>http://www.the-numbers.com/movies/2009/ASERM.php</t>
  </si>
  <si>
    <t xml:space="preserve">Everybody's Fine </t>
  </si>
  <si>
    <t>http://boxofficemojo.com/movies/?id=everybodysfine09.htm</t>
  </si>
  <si>
    <t xml:space="preserve">Street Fighter: The Legend of Chun-Li </t>
  </si>
  <si>
    <t>http://www.the-numbers.com/movies/2009/STRFT.php</t>
  </si>
  <si>
    <t xml:space="preserve">My Life in Ruins </t>
  </si>
  <si>
    <t>http://www.the-numbers.com/movies/2009/MLFRU.php</t>
  </si>
  <si>
    <t>Pirate Radio (The Boat that Rocked, UK)</t>
  </si>
  <si>
    <t>http://boxofficemojo.com/movies/?id=boatthatrocked.htm</t>
  </si>
  <si>
    <t xml:space="preserve">The Road </t>
  </si>
  <si>
    <t>http://boxofficemojo.com/movies/?id=road08.htm</t>
  </si>
  <si>
    <t xml:space="preserve">Taking Woodstock </t>
  </si>
  <si>
    <t xml:space="preserve">Post Grad </t>
  </si>
  <si>
    <t>http://www.the-numbers.com/movies/2009/POSTG.php</t>
  </si>
  <si>
    <t xml:space="preserve">Whatever Works </t>
  </si>
  <si>
    <t>http://www.the-numbers.com/movies/2009/WEVRW.php</t>
  </si>
  <si>
    <t xml:space="preserve">Bandslam </t>
  </si>
  <si>
    <t>http://en.wikipedia.org/wiki/Bandslam</t>
  </si>
  <si>
    <t xml:space="preserve">BUDGET INFORMATION ALL FROM </t>
  </si>
  <si>
    <t>PRIMARY STUDIO INFORMATION ALL FROM</t>
  </si>
  <si>
    <t>Wikipedia individual film pages</t>
  </si>
  <si>
    <t>Internet Movie Database: http://www.imdb.com/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</si>
</sst>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###############"/>
  </numFmts>
  <fonts count="24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color rgb="FFB7B7B7"/>
      <name val="Arial"/>
      <family val="2"/>
    </font>
    <font>
      <sz val="8"/>
      <name val="Arial"/>
      <family val="2"/>
    </font>
    <font>
      <b/>
      <sz val="9"/>
      <color rgb="FF000000"/>
      <name val="Arial"/>
      <family val="2"/>
    </font>
    <font>
      <b/>
      <sz val="9"/>
      <name val="Arial"/>
      <family val="2"/>
    </font>
    <font>
      <b/>
      <sz val="9"/>
      <color rgb="FFCCCCCC"/>
      <name val="Arial"/>
      <family val="2"/>
    </font>
    <font>
      <b/>
      <sz val="9"/>
      <color rgb="FFC0C0C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color rgb="FFCCCCCC"/>
      <name val="Arial"/>
      <family val="2"/>
    </font>
    <font>
      <sz val="9"/>
      <color rgb="FFC0C0C0"/>
      <name val="Arial"/>
      <family val="2"/>
    </font>
    <font>
      <u/>
      <sz val="8"/>
      <color rgb="FF0000FF"/>
      <name val="Arial"/>
      <family val="2"/>
    </font>
    <font>
      <u/>
      <sz val="8"/>
      <color rgb="FF0000FF"/>
      <name val="Arial"/>
      <family val="2"/>
    </font>
    <font>
      <sz val="8"/>
      <color rgb="FFC0C0C0"/>
      <name val="Arial"/>
      <family val="2"/>
    </font>
    <font>
      <u/>
      <sz val="9"/>
      <color rgb="FF0000FF"/>
      <name val="Arial"/>
      <family val="2"/>
    </font>
    <font>
      <u/>
      <sz val="9"/>
      <color rgb="FF0000FF"/>
      <name val="Arial"/>
      <family val="2"/>
    </font>
    <font>
      <sz val="9"/>
      <color rgb="FFB7B7B7"/>
      <name val="Arial"/>
      <family val="2"/>
    </font>
    <font>
      <sz val="9"/>
      <color rgb="FF999999"/>
      <name val="Arial"/>
      <family val="2"/>
    </font>
    <font>
      <u/>
      <sz val="9"/>
      <color rgb="FF0000FF"/>
      <name val="Arial"/>
      <family val="2"/>
    </font>
    <font>
      <sz val="9"/>
      <color rgb="FF980000"/>
      <name val="Arial"/>
      <family val="2"/>
    </font>
    <font>
      <u/>
      <sz val="9"/>
      <color rgb="FF0000FF"/>
      <name val="Arial"/>
      <family val="2"/>
    </font>
    <font>
      <b/>
      <u/>
      <sz val="9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 applyAlignment="1">
      <alignment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3" fontId="5" fillId="0" borderId="0" xfId="0" applyNumberFormat="1" applyFont="1" applyAlignment="1">
      <alignment horizontal="left" vertical="top" wrapText="1"/>
    </xf>
    <xf numFmtId="3" fontId="7" fillId="0" borderId="0" xfId="0" applyNumberFormat="1" applyFont="1" applyAlignment="1">
      <alignment horizontal="left" vertical="top" wrapText="1"/>
    </xf>
    <xf numFmtId="4" fontId="5" fillId="0" borderId="0" xfId="0" applyNumberFormat="1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2" borderId="0" xfId="0" applyFont="1" applyFill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3" fontId="9" fillId="0" borderId="0" xfId="0" applyNumberFormat="1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3" fontId="11" fillId="0" borderId="0" xfId="0" applyNumberFormat="1" applyFont="1" applyAlignment="1">
      <alignment horizontal="left" vertical="top" wrapText="1"/>
    </xf>
    <xf numFmtId="10" fontId="9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2" fillId="2" borderId="0" xfId="0" applyFont="1" applyFill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3" fontId="14" fillId="0" borderId="0" xfId="0" applyNumberFormat="1" applyFont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3" fontId="10" fillId="0" borderId="0" xfId="0" applyNumberFormat="1" applyFont="1" applyAlignment="1">
      <alignment horizontal="left" vertical="top" wrapText="1"/>
    </xf>
    <xf numFmtId="0" fontId="10" fillId="2" borderId="0" xfId="0" applyFont="1" applyFill="1" applyAlignment="1">
      <alignment horizontal="left" vertical="top" wrapText="1"/>
    </xf>
    <xf numFmtId="10" fontId="10" fillId="0" borderId="0" xfId="0" applyNumberFormat="1" applyFont="1" applyAlignment="1">
      <alignment horizontal="left" vertical="top" wrapText="1"/>
    </xf>
    <xf numFmtId="0" fontId="16" fillId="0" borderId="0" xfId="0" applyFont="1" applyAlignment="1">
      <alignment horizontal="left" vertical="top"/>
    </xf>
    <xf numFmtId="4" fontId="10" fillId="0" borderId="0" xfId="0" applyNumberFormat="1" applyFont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3" fontId="8" fillId="0" borderId="0" xfId="0" applyNumberFormat="1" applyFont="1" applyAlignment="1">
      <alignment horizontal="left" vertical="top" wrapText="1"/>
    </xf>
    <xf numFmtId="3" fontId="12" fillId="0" borderId="0" xfId="0" applyNumberFormat="1" applyFont="1" applyAlignment="1">
      <alignment horizontal="left" vertical="top" wrapText="1"/>
    </xf>
    <xf numFmtId="164" fontId="9" fillId="0" borderId="0" xfId="0" applyNumberFormat="1" applyFont="1" applyAlignment="1">
      <alignment horizontal="left" vertical="top" wrapText="1"/>
    </xf>
    <xf numFmtId="4" fontId="9" fillId="0" borderId="0" xfId="0" applyNumberFormat="1" applyFont="1" applyAlignment="1">
      <alignment horizontal="left" vertical="top" wrapText="1"/>
    </xf>
    <xf numFmtId="3" fontId="6" fillId="0" borderId="0" xfId="0" applyNumberFormat="1" applyFont="1" applyAlignment="1">
      <alignment horizontal="left" vertical="top" wrapText="1"/>
    </xf>
    <xf numFmtId="4" fontId="5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wrapText="1"/>
    </xf>
    <xf numFmtId="0" fontId="10" fillId="0" borderId="0" xfId="0" applyFont="1"/>
    <xf numFmtId="3" fontId="3" fillId="0" borderId="0" xfId="0" applyNumberFormat="1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3" borderId="0" xfId="0" applyFont="1" applyFill="1" applyAlignment="1">
      <alignment horizontal="left" vertical="top" wrapText="1"/>
    </xf>
    <xf numFmtId="3" fontId="11" fillId="3" borderId="0" xfId="0" applyNumberFormat="1" applyFont="1" applyFill="1" applyAlignment="1">
      <alignment horizontal="left" vertical="top" wrapText="1"/>
    </xf>
    <xf numFmtId="3" fontId="10" fillId="3" borderId="0" xfId="0" applyNumberFormat="1" applyFont="1" applyFill="1" applyAlignment="1">
      <alignment horizontal="left" vertical="top" wrapText="1"/>
    </xf>
    <xf numFmtId="3" fontId="12" fillId="3" borderId="0" xfId="0" applyNumberFormat="1" applyFont="1" applyFill="1" applyAlignment="1">
      <alignment horizontal="left" vertical="top" wrapText="1"/>
    </xf>
    <xf numFmtId="0" fontId="12" fillId="3" borderId="0" xfId="0" applyFont="1" applyFill="1" applyAlignment="1">
      <alignment horizontal="left" vertical="top" wrapText="1"/>
    </xf>
    <xf numFmtId="0" fontId="10" fillId="3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164" fontId="8" fillId="0" borderId="0" xfId="0" applyNumberFormat="1" applyFont="1" applyAlignment="1">
      <alignment horizontal="left" vertical="top" wrapText="1"/>
    </xf>
    <xf numFmtId="164" fontId="12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4" fontId="12" fillId="0" borderId="0" xfId="0" applyNumberFormat="1" applyFont="1" applyAlignment="1">
      <alignment horizontal="left" vertical="top" wrapText="1"/>
    </xf>
    <xf numFmtId="3" fontId="10" fillId="0" borderId="0" xfId="0" applyNumberFormat="1" applyFont="1" applyAlignment="1">
      <alignment horizontal="left" vertical="top"/>
    </xf>
    <xf numFmtId="0" fontId="18" fillId="0" borderId="0" xfId="0" applyFont="1" applyAlignment="1">
      <alignment horizontal="left" vertical="top" wrapText="1"/>
    </xf>
    <xf numFmtId="0" fontId="12" fillId="4" borderId="0" xfId="0" applyFont="1" applyFill="1" applyAlignment="1">
      <alignment horizontal="left" vertical="top" wrapText="1"/>
    </xf>
    <xf numFmtId="4" fontId="8" fillId="0" borderId="0" xfId="0" applyNumberFormat="1" applyFont="1" applyAlignment="1">
      <alignment horizontal="left" vertical="top" wrapText="1"/>
    </xf>
    <xf numFmtId="10" fontId="5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 wrapText="1"/>
    </xf>
    <xf numFmtId="3" fontId="19" fillId="0" borderId="0" xfId="0" applyNumberFormat="1" applyFont="1" applyAlignment="1">
      <alignment horizontal="left" vertical="top" wrapText="1"/>
    </xf>
    <xf numFmtId="4" fontId="19" fillId="0" borderId="0" xfId="0" applyNumberFormat="1" applyFont="1" applyAlignment="1">
      <alignment horizontal="left" vertical="top" wrapText="1"/>
    </xf>
    <xf numFmtId="10" fontId="19" fillId="0" borderId="0" xfId="0" applyNumberFormat="1" applyFont="1" applyAlignment="1">
      <alignment horizontal="left" vertical="top" wrapText="1"/>
    </xf>
    <xf numFmtId="0" fontId="19" fillId="0" borderId="0" xfId="0" applyFont="1" applyAlignment="1">
      <alignment horizontal="left" vertical="top"/>
    </xf>
    <xf numFmtId="0" fontId="9" fillId="5" borderId="0" xfId="0" applyFont="1" applyFill="1" applyAlignment="1">
      <alignment horizontal="left" vertical="top" wrapText="1"/>
    </xf>
    <xf numFmtId="0" fontId="10" fillId="5" borderId="0" xfId="0" applyFont="1" applyFill="1" applyAlignment="1">
      <alignment horizontal="left" vertical="top" wrapText="1"/>
    </xf>
    <xf numFmtId="4" fontId="12" fillId="5" borderId="0" xfId="0" applyNumberFormat="1" applyFont="1" applyFill="1" applyAlignment="1">
      <alignment horizontal="left" vertical="top" wrapText="1"/>
    </xf>
    <xf numFmtId="0" fontId="12" fillId="5" borderId="0" xfId="0" applyFont="1" applyFill="1" applyAlignment="1">
      <alignment horizontal="left" vertical="top" wrapText="1"/>
    </xf>
    <xf numFmtId="10" fontId="9" fillId="5" borderId="0" xfId="0" applyNumberFormat="1" applyFont="1" applyFill="1" applyAlignment="1">
      <alignment horizontal="left" vertical="top" wrapText="1"/>
    </xf>
    <xf numFmtId="0" fontId="20" fillId="5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9" fillId="6" borderId="0" xfId="0" applyFont="1" applyFill="1" applyAlignment="1">
      <alignment horizontal="left" vertical="top" wrapText="1"/>
    </xf>
    <xf numFmtId="0" fontId="10" fillId="6" borderId="0" xfId="0" applyFont="1" applyFill="1" applyAlignment="1">
      <alignment horizontal="left" vertical="top" wrapText="1"/>
    </xf>
    <xf numFmtId="4" fontId="12" fillId="6" borderId="0" xfId="0" applyNumberFormat="1" applyFont="1" applyFill="1" applyAlignment="1">
      <alignment horizontal="left" vertical="top" wrapText="1"/>
    </xf>
    <xf numFmtId="0" fontId="12" fillId="6" borderId="0" xfId="0" applyFont="1" applyFill="1" applyAlignment="1">
      <alignment horizontal="left" vertical="top" wrapText="1"/>
    </xf>
    <xf numFmtId="10" fontId="9" fillId="6" borderId="0" xfId="0" applyNumberFormat="1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 wrapText="1"/>
    </xf>
    <xf numFmtId="10" fontId="6" fillId="0" borderId="0" xfId="0" applyNumberFormat="1" applyFont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3" fontId="21" fillId="0" borderId="0" xfId="0" applyNumberFormat="1" applyFont="1" applyAlignment="1">
      <alignment horizontal="left" vertical="top" wrapText="1"/>
    </xf>
    <xf numFmtId="4" fontId="21" fillId="0" borderId="0" xfId="0" applyNumberFormat="1" applyFont="1" applyAlignment="1">
      <alignment horizontal="left" vertical="top" wrapText="1"/>
    </xf>
    <xf numFmtId="10" fontId="21" fillId="0" borderId="0" xfId="0" applyNumberFormat="1" applyFont="1" applyAlignment="1">
      <alignment horizontal="left" vertical="top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0" fontId="10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3" fillId="0" borderId="0" xfId="0" applyFont="1" applyAlignment="1">
      <alignment wrapText="1"/>
    </xf>
    <xf numFmtId="0" fontId="6" fillId="4" borderId="0" xfId="0" applyFont="1" applyFill="1" applyAlignment="1">
      <alignment wrapText="1"/>
    </xf>
    <xf numFmtId="0" fontId="10" fillId="4" borderId="0" xfId="0" applyFont="1" applyFill="1" applyAlignment="1">
      <alignment wrapText="1"/>
    </xf>
  </cellXfs>
  <cellStyles count="1">
    <cellStyle name="Normal" xfId="0" builtinId="0"/>
  </cellStyles>
  <dxfs count="5"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6B26B"/>
          <bgColor rgb="FFF6B26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oxofficemojo.com/" TargetMode="External"/><Relationship Id="rId13" Type="http://schemas.openxmlformats.org/officeDocument/2006/relationships/hyperlink" Target="http://cinemanerdz.com/weekend-box-office-men-in-black-iii-leads-memorial-day-pack/" TargetMode="External"/><Relationship Id="rId18" Type="http://schemas.openxmlformats.org/officeDocument/2006/relationships/hyperlink" Target="http://variety.com/2012/film/news/lionsgate-u-k-keeps-it-local-1118053909/" TargetMode="External"/><Relationship Id="rId3" Type="http://schemas.openxmlformats.org/officeDocument/2006/relationships/hyperlink" Target="http://www.rottentomatoes.com/" TargetMode="External"/><Relationship Id="rId21" Type="http://schemas.openxmlformats.org/officeDocument/2006/relationships/hyperlink" Target="http://www.imdb.com/title/tt1649419/?ref_=nv_sr_1" TargetMode="External"/><Relationship Id="rId7" Type="http://schemas.openxmlformats.org/officeDocument/2006/relationships/hyperlink" Target="http://www.boxofficemojo.com/" TargetMode="External"/><Relationship Id="rId12" Type="http://schemas.openxmlformats.org/officeDocument/2006/relationships/hyperlink" Target="http://www.imdb.com/title/tt2125435/?ref_=nv_sr_1" TargetMode="External"/><Relationship Id="rId17" Type="http://schemas.openxmlformats.org/officeDocument/2006/relationships/hyperlink" Target="http://www.imdb.com/title/tt1656190/?ref_=fn_al_tt_1" TargetMode="External"/><Relationship Id="rId25" Type="http://schemas.openxmlformats.org/officeDocument/2006/relationships/hyperlink" Target="http://www.imdb.com/title/tt1596365/?ref_=nv_sr_1" TargetMode="External"/><Relationship Id="rId2" Type="http://schemas.openxmlformats.org/officeDocument/2006/relationships/hyperlink" Target="http://www.rottentomatoes.com/" TargetMode="External"/><Relationship Id="rId16" Type="http://schemas.openxmlformats.org/officeDocument/2006/relationships/hyperlink" Target="http://www.imdb.com/title/tt1212450/?ref_=nv_sr_1" TargetMode="External"/><Relationship Id="rId20" Type="http://schemas.openxmlformats.org/officeDocument/2006/relationships/hyperlink" Target="http://www.hollywoodreporter.com/news/hobbit-peter-jackson-warner-bros-379301" TargetMode="External"/><Relationship Id="rId1" Type="http://schemas.openxmlformats.org/officeDocument/2006/relationships/hyperlink" Target="http://www.boxofficemojo.com/yearly/chart/?page=1&amp;view=releasedate&amp;view2=domestic&amp;yr=2012&amp;p=.htm" TargetMode="External"/><Relationship Id="rId6" Type="http://schemas.openxmlformats.org/officeDocument/2006/relationships/hyperlink" Target="http://www.boxofficemojo.com/" TargetMode="External"/><Relationship Id="rId11" Type="http://schemas.openxmlformats.org/officeDocument/2006/relationships/hyperlink" Target="http://www.imdb.com/title/tt1764183/?ref_=nv_sr_1" TargetMode="External"/><Relationship Id="rId24" Type="http://schemas.openxmlformats.org/officeDocument/2006/relationships/hyperlink" Target="http://www.imdb.com/title/tt1659337/?ref_=nv_sr_1" TargetMode="External"/><Relationship Id="rId5" Type="http://schemas.openxmlformats.org/officeDocument/2006/relationships/hyperlink" Target="http://www.boxofficemojo.com/yearly/chart/?page=1&amp;view=releasedate&amp;view2=domestic&amp;yr=2012&amp;p=.htm" TargetMode="External"/><Relationship Id="rId15" Type="http://schemas.openxmlformats.org/officeDocument/2006/relationships/hyperlink" Target="http://www.imdb.com/title/tt1535438/" TargetMode="External"/><Relationship Id="rId23" Type="http://schemas.openxmlformats.org/officeDocument/2006/relationships/hyperlink" Target="http://www.imdb.com/title/tt1560747/?ref_=nv_sr_1" TargetMode="External"/><Relationship Id="rId10" Type="http://schemas.openxmlformats.org/officeDocument/2006/relationships/hyperlink" Target="http://www.telegraph.co.uk/culture/film/starsandstories/9529142/Anna-Karenina-back-from-the-brink.html" TargetMode="External"/><Relationship Id="rId19" Type="http://schemas.openxmlformats.org/officeDocument/2006/relationships/hyperlink" Target="http://www.imdb.com/title/tt1259521/?ref_=nv_sr_1" TargetMode="External"/><Relationship Id="rId4" Type="http://schemas.openxmlformats.org/officeDocument/2006/relationships/hyperlink" Target="http://www.boxofficemojo.com/yearly/chart/?page=1&amp;view=releasedate&amp;view2=domestic&amp;yr=2012&amp;p=.htm" TargetMode="External"/><Relationship Id="rId9" Type="http://schemas.openxmlformats.org/officeDocument/2006/relationships/hyperlink" Target="http://www.boxofficemojo.com/yearly/chart/?page=1&amp;view=releasedate&amp;view2=domestic&amp;yr=2012&amp;p=.htm" TargetMode="External"/><Relationship Id="rId14" Type="http://schemas.openxmlformats.org/officeDocument/2006/relationships/hyperlink" Target="http://www.imdb.com/title/tt1371111/?ref_=nv_sr_1" TargetMode="External"/><Relationship Id="rId22" Type="http://schemas.openxmlformats.org/officeDocument/2006/relationships/hyperlink" Target="http://www.imdb.com/title/tt1327194/?ref_=nv_sr_1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boxofficemojo.com/movies/?id=rumdiary.htm" TargetMode="External"/><Relationship Id="rId21" Type="http://schemas.openxmlformats.org/officeDocument/2006/relationships/hyperlink" Target="http://boxofficemojo.com/movies/?id=contagion.htm" TargetMode="External"/><Relationship Id="rId42" Type="http://schemas.openxmlformats.org/officeDocument/2006/relationships/hyperlink" Target="http://boxofficemojo.com/movies/?id=harrypotter72.htm" TargetMode="External"/><Relationship Id="rId63" Type="http://schemas.openxmlformats.org/officeDocument/2006/relationships/hyperlink" Target="http://boxofficemojo.com/movies/?id=montecarlo.htm" TargetMode="External"/><Relationship Id="rId84" Type="http://schemas.openxmlformats.org/officeDocument/2006/relationships/hyperlink" Target="http://boxofficemojo.com/movies/?id=shame.htm" TargetMode="External"/><Relationship Id="rId138" Type="http://schemas.openxmlformats.org/officeDocument/2006/relationships/vmlDrawing" Target="../drawings/vmlDrawing1.vml"/><Relationship Id="rId16" Type="http://schemas.openxmlformats.org/officeDocument/2006/relationships/hyperlink" Target="http://boxofficemojo.com/movies/?id=captainamerica.htm" TargetMode="External"/><Relationship Id="rId107" Type="http://schemas.openxmlformats.org/officeDocument/2006/relationships/hyperlink" Target="http://boxofficemojo.com/movies/?id=greenhornet.htm" TargetMode="External"/><Relationship Id="rId11" Type="http://schemas.openxmlformats.org/officeDocument/2006/relationships/hyperlink" Target="http://boxofficemojo.com/movies/?id=badteacher.htm" TargetMode="External"/><Relationship Id="rId32" Type="http://schemas.openxmlformats.org/officeDocument/2006/relationships/hyperlink" Target="http://boxofficemojo.com/movies/?id=extremelyloud.htm" TargetMode="External"/><Relationship Id="rId37" Type="http://schemas.openxmlformats.org/officeDocument/2006/relationships/hyperlink" Target="http://www.imdb.com/title/tt0377981/" TargetMode="External"/><Relationship Id="rId53" Type="http://schemas.openxmlformats.org/officeDocument/2006/relationships/hyperlink" Target="http://boxofficemojo.com/movies/?id=killerelite.htm" TargetMode="External"/><Relationship Id="rId58" Type="http://schemas.openxmlformats.org/officeDocument/2006/relationships/hyperlink" Target="http://boxofficemojo.com/movies/?id=margincall.htm" TargetMode="External"/><Relationship Id="rId74" Type="http://schemas.openxmlformats.org/officeDocument/2006/relationships/hyperlink" Target="http://boxofficemojo.com/movies/?id=pussinboots12.htm" TargetMode="External"/><Relationship Id="rId79" Type="http://schemas.openxmlformats.org/officeDocument/2006/relationships/hyperlink" Target="http://boxofficemojo.com/movies/?id=rio.htm" TargetMode="External"/><Relationship Id="rId102" Type="http://schemas.openxmlformats.org/officeDocument/2006/relationships/hyperlink" Target="http://boxofficemojo.com/movies/?id=debt.htm" TargetMode="External"/><Relationship Id="rId123" Type="http://schemas.openxmlformats.org/officeDocument/2006/relationships/hyperlink" Target="http://boxofficemojo.com/movies/?id=thor.htm" TargetMode="External"/><Relationship Id="rId128" Type="http://schemas.openxmlformats.org/officeDocument/2006/relationships/hyperlink" Target="http://boxofficemojo.com/movies/?id=unknownwhitemale11.htm" TargetMode="External"/><Relationship Id="rId5" Type="http://schemas.openxmlformats.org/officeDocument/2006/relationships/hyperlink" Target="http://boxofficemojo.com/movies/?id=abduction11.htm" TargetMode="External"/><Relationship Id="rId90" Type="http://schemas.openxmlformats.org/officeDocument/2006/relationships/hyperlink" Target="http://boxofficemojo.com/movies/?id=suckerpunch.htm" TargetMode="External"/><Relationship Id="rId95" Type="http://schemas.openxmlformats.org/officeDocument/2006/relationships/hyperlink" Target="http://boxofficemojo.com/movies/?id=tintin.htm" TargetMode="External"/><Relationship Id="rId22" Type="http://schemas.openxmlformats.org/officeDocument/2006/relationships/hyperlink" Target="http://boxofficemojo.com/movies/?id=cowboysandaliens.htm" TargetMode="External"/><Relationship Id="rId27" Type="http://schemas.openxmlformats.org/officeDocument/2006/relationships/hyperlink" Target="http://boxofficemojo.com/movies/?id=dreamhouse.htm" TargetMode="External"/><Relationship Id="rId43" Type="http://schemas.openxmlformats.org/officeDocument/2006/relationships/hyperlink" Target="http://boxofficemojo.com/movies/?id=ihop.htm" TargetMode="External"/><Relationship Id="rId48" Type="http://schemas.openxmlformats.org/officeDocument/2006/relationships/hyperlink" Target="http://boxofficemojo.com/movies/?id=insidious.htm" TargetMode="External"/><Relationship Id="rId64" Type="http://schemas.openxmlformats.org/officeDocument/2006/relationships/hyperlink" Target="http://boxofficemojo.com/movies/?id=mrpopperspenguins.htm" TargetMode="External"/><Relationship Id="rId69" Type="http://schemas.openxmlformats.org/officeDocument/2006/relationships/hyperlink" Target="http://boxofficemojo.com/movies/?id=ouridiotbrother.htm" TargetMode="External"/><Relationship Id="rId113" Type="http://schemas.openxmlformats.org/officeDocument/2006/relationships/hyperlink" Target="http://boxofficemojo.com/movies/?id=mechanic.htm" TargetMode="External"/><Relationship Id="rId118" Type="http://schemas.openxmlformats.org/officeDocument/2006/relationships/hyperlink" Target="http://boxofficemojo.com/movies/?id=sitter.htm" TargetMode="External"/><Relationship Id="rId134" Type="http://schemas.openxmlformats.org/officeDocument/2006/relationships/hyperlink" Target="http://boxofficemojo.com/movies/?id=winniethepooh.htm" TargetMode="External"/><Relationship Id="rId139" Type="http://schemas.openxmlformats.org/officeDocument/2006/relationships/comments" Target="../comments1.xml"/><Relationship Id="rId80" Type="http://schemas.openxmlformats.org/officeDocument/2006/relationships/hyperlink" Target="http://boxofficemojo.com/movies/?id=riseoftheapes.htm" TargetMode="External"/><Relationship Id="rId85" Type="http://schemas.openxmlformats.org/officeDocument/2006/relationships/hyperlink" Target="http://boxofficemojo.com/movies/?id=shark3d.htm" TargetMode="External"/><Relationship Id="rId12" Type="http://schemas.openxmlformats.org/officeDocument/2006/relationships/hyperlink" Target="http://boxofficemojo.com/movies/?id=battlelosangeles.htm" TargetMode="External"/><Relationship Id="rId17" Type="http://schemas.openxmlformats.org/officeDocument/2006/relationships/hyperlink" Target="http://boxofficemojo.com/movies/?id=cars2.htm" TargetMode="External"/><Relationship Id="rId33" Type="http://schemas.openxmlformats.org/officeDocument/2006/relationships/hyperlink" Target="http://boxofficemojo.com/movies/?id=finaldestination5.htm" TargetMode="External"/><Relationship Id="rId38" Type="http://schemas.openxmlformats.org/officeDocument/2006/relationships/hyperlink" Target="http://boxofficemojo.com/movies/?id=greenlantern.htm" TargetMode="External"/><Relationship Id="rId59" Type="http://schemas.openxmlformats.org/officeDocument/2006/relationships/hyperlink" Target="http://boxofficemojo.com/movies/?id=marsneedsmoms.htm" TargetMode="External"/><Relationship Id="rId103" Type="http://schemas.openxmlformats.org/officeDocument/2006/relationships/hyperlink" Target="http://www.timryansreelhawaii.com/?p=2387" TargetMode="External"/><Relationship Id="rId108" Type="http://schemas.openxmlformats.org/officeDocument/2006/relationships/hyperlink" Target="http://boxofficemojo.com/movies/?id=hangover2.htm" TargetMode="External"/><Relationship Id="rId124" Type="http://schemas.openxmlformats.org/officeDocument/2006/relationships/hyperlink" Target="http://boxofficemojo.com/movies/?id=tinkertailorsoldierspy.htm" TargetMode="External"/><Relationship Id="rId129" Type="http://schemas.openxmlformats.org/officeDocument/2006/relationships/hyperlink" Target="http://boxofficemojo.com/movies/?id=warhorse.htm" TargetMode="External"/><Relationship Id="rId54" Type="http://schemas.openxmlformats.org/officeDocument/2006/relationships/hyperlink" Target="http://boxofficemojo.com/movies/?id=kungfupanda2.htm" TargetMode="External"/><Relationship Id="rId70" Type="http://schemas.openxmlformats.org/officeDocument/2006/relationships/hyperlink" Target="http://boxofficemojo.com/movies/?id=paranormalactivity3.htm" TargetMode="External"/><Relationship Id="rId75" Type="http://schemas.openxmlformats.org/officeDocument/2006/relationships/hyperlink" Target="http://boxofficemojo.com/movies/?id=rango.htm" TargetMode="External"/><Relationship Id="rId91" Type="http://schemas.openxmlformats.org/officeDocument/2006/relationships/hyperlink" Target="http://boxofficemojo.com/movies/?id=super8.htm" TargetMode="External"/><Relationship Id="rId96" Type="http://schemas.openxmlformats.org/officeDocument/2006/relationships/hyperlink" Target="http://boxofficemojo.com/movies/?id=artist.htm" TargetMode="External"/><Relationship Id="rId1" Type="http://schemas.openxmlformats.org/officeDocument/2006/relationships/hyperlink" Target="http://boxofficemojo.com/movies/?id=30minutesorless.htm" TargetMode="External"/><Relationship Id="rId6" Type="http://schemas.openxmlformats.org/officeDocument/2006/relationships/hyperlink" Target="http://boxofficemojo.com/movies/?id=anonymous.htm" TargetMode="External"/><Relationship Id="rId23" Type="http://schemas.openxmlformats.org/officeDocument/2006/relationships/hyperlink" Target="http://boxofficemojo.com/movies/?id=crazystupidlove.htm" TargetMode="External"/><Relationship Id="rId28" Type="http://schemas.openxmlformats.org/officeDocument/2006/relationships/hyperlink" Target="http://boxofficemojo.com/movies/?id=drive2011.htm" TargetMode="External"/><Relationship Id="rId49" Type="http://schemas.openxmlformats.org/officeDocument/2006/relationships/hyperlink" Target="http://boxofficemojo.com/movies/?id=jedgar.htm" TargetMode="External"/><Relationship Id="rId114" Type="http://schemas.openxmlformats.org/officeDocument/2006/relationships/hyperlink" Target="http://boxofficemojo.com/movies/?id=themuppets.htm" TargetMode="External"/><Relationship Id="rId119" Type="http://schemas.openxmlformats.org/officeDocument/2006/relationships/hyperlink" Target="http://boxofficemojo.com/movies/?id=smurfs.htm" TargetMode="External"/><Relationship Id="rId44" Type="http://schemas.openxmlformats.org/officeDocument/2006/relationships/hyperlink" Target="http://boxofficemojo.com/movies/?id=horriblebosses.htm" TargetMode="External"/><Relationship Id="rId60" Type="http://schemas.openxmlformats.org/officeDocument/2006/relationships/hyperlink" Target="http://boxofficemojo.com/movies/?id=midnightinparis.htm" TargetMode="External"/><Relationship Id="rId65" Type="http://schemas.openxmlformats.org/officeDocument/2006/relationships/hyperlink" Target="http://latimesblogs.latimes.com/entertainmentnewsbuzz/2011/11/muppets-arthur-christmas-hugo-box-office.html" TargetMode="External"/><Relationship Id="rId81" Type="http://schemas.openxmlformats.org/officeDocument/2006/relationships/hyperlink" Target="http://boxofficemojo.com/movies/?id=sanctum.htm" TargetMode="External"/><Relationship Id="rId86" Type="http://schemas.openxmlformats.org/officeDocument/2006/relationships/hyperlink" Target="http://boxofficemojo.com/movies/?id=somethingborrowed.htm" TargetMode="External"/><Relationship Id="rId130" Type="http://schemas.openxmlformats.org/officeDocument/2006/relationships/hyperlink" Target="http://boxofficemojo.com/movies/?id=warrior10.htm" TargetMode="External"/><Relationship Id="rId135" Type="http://schemas.openxmlformats.org/officeDocument/2006/relationships/hyperlink" Target="http://boxofficemojo.com/movies/?id=xmenfirstclass.htm" TargetMode="External"/><Relationship Id="rId13" Type="http://schemas.openxmlformats.org/officeDocument/2006/relationships/hyperlink" Target="http://boxofficemojo.com/movies/?id=beastly.htm" TargetMode="External"/><Relationship Id="rId18" Type="http://schemas.openxmlformats.org/officeDocument/2006/relationships/hyperlink" Target="http://qctimes.com/news/local/article_b7491eb8-3d68-11e0-b394-001cc4c03286.html" TargetMode="External"/><Relationship Id="rId39" Type="http://schemas.openxmlformats.org/officeDocument/2006/relationships/hyperlink" Target="http://boxofficemojo.com/movies/?id=hallpass.htm" TargetMode="External"/><Relationship Id="rId109" Type="http://schemas.openxmlformats.org/officeDocument/2006/relationships/hyperlink" Target="http://boxofficemojo.com/movies/?id=help2011.htm" TargetMode="External"/><Relationship Id="rId34" Type="http://schemas.openxmlformats.org/officeDocument/2006/relationships/hyperlink" Target="http://boxofficemojo.com/movies/?id=footloose2010.htm" TargetMode="External"/><Relationship Id="rId50" Type="http://schemas.openxmlformats.org/officeDocument/2006/relationships/hyperlink" Target="http://boxofficemojo.com/movies/?id=jackandjill.htm" TargetMode="External"/><Relationship Id="rId55" Type="http://schemas.openxmlformats.org/officeDocument/2006/relationships/hyperlink" Target="http://boxofficemojo.com/movies/?id=larrycrowne.htm" TargetMode="External"/><Relationship Id="rId76" Type="http://schemas.openxmlformats.org/officeDocument/2006/relationships/hyperlink" Target="http://latimesblogs.latimes.com/entertainmentnewsbuzz/2011/10/movie-projector-real-steel-ides-of-march.html" TargetMode="External"/><Relationship Id="rId97" Type="http://schemas.openxmlformats.org/officeDocument/2006/relationships/hyperlink" Target="http://boxofficemojo.com/movies/?id=beaver.htm" TargetMode="External"/><Relationship Id="rId104" Type="http://schemas.openxmlformats.org/officeDocument/2006/relationships/hyperlink" Target="http://boxofficemojo.com/movies/?id=howardvaughnjames.htm" TargetMode="External"/><Relationship Id="rId120" Type="http://schemas.openxmlformats.org/officeDocument/2006/relationships/hyperlink" Target="http://boxofficemojo.com/movies/?id=thing11.htm" TargetMode="External"/><Relationship Id="rId125" Type="http://schemas.openxmlformats.org/officeDocument/2006/relationships/hyperlink" Target="http://boxofficemojo.com/movies/?id=towerheist.htm" TargetMode="External"/><Relationship Id="rId7" Type="http://schemas.openxmlformats.org/officeDocument/2006/relationships/hyperlink" Target="http://boxofficemojo.com/movies/?id=anotherearth.htm" TargetMode="External"/><Relationship Id="rId71" Type="http://schemas.openxmlformats.org/officeDocument/2006/relationships/hyperlink" Target="http://boxofficemojo.com/movies/?id=paul.htm" TargetMode="External"/><Relationship Id="rId92" Type="http://schemas.openxmlformats.org/officeDocument/2006/relationships/hyperlink" Target="http://goforamovie.com/tag/take-me-home-tonight-budget/" TargetMode="External"/><Relationship Id="rId2" Type="http://schemas.openxmlformats.org/officeDocument/2006/relationships/hyperlink" Target="http://boxofficemojo.com/movies/?id=50fifty.htm" TargetMode="External"/><Relationship Id="rId29" Type="http://schemas.openxmlformats.org/officeDocument/2006/relationships/hyperlink" Target="http://latimesblogs.latimes.com/entertainmentnewsbuzz/2011/02/movie-projector-hall-pass-farrelly-brothers-drive-angry-nicolas-cage.html" TargetMode="External"/><Relationship Id="rId24" Type="http://schemas.openxmlformats.org/officeDocument/2006/relationships/hyperlink" Target="http://boxofficemojo.com/movies/?id=diaryofawimpykid2.htm" TargetMode="External"/><Relationship Id="rId40" Type="http://schemas.openxmlformats.org/officeDocument/2006/relationships/hyperlink" Target="http://boxofficemojo.com/movies/?id=hanna.htm" TargetMode="External"/><Relationship Id="rId45" Type="http://schemas.openxmlformats.org/officeDocument/2006/relationships/hyperlink" Target="http://boxofficemojo.com/movies/?id=iamnumberfour.htm" TargetMode="External"/><Relationship Id="rId66" Type="http://schemas.openxmlformats.org/officeDocument/2006/relationships/hyperlink" Target="http://boxofficemojo.com/movies/?id=newyearseve.htm" TargetMode="External"/><Relationship Id="rId87" Type="http://schemas.openxmlformats.org/officeDocument/2006/relationships/hyperlink" Target="http://boxofficemojo.com/movies/?id=soulsurfer.htm" TargetMode="External"/><Relationship Id="rId110" Type="http://schemas.openxmlformats.org/officeDocument/2006/relationships/hyperlink" Target="http://latimesblogs.latimes.com/entertainmentnewsbuzz/2011/10/movie-projector-real-steel-ides-of-march.html" TargetMode="External"/><Relationship Id="rId115" Type="http://schemas.openxmlformats.org/officeDocument/2006/relationships/hyperlink" Target="http://boxofficemojo.com/movies/?id=rite.htm" TargetMode="External"/><Relationship Id="rId131" Type="http://schemas.openxmlformats.org/officeDocument/2006/relationships/hyperlink" Target="http://boxofficemojo.com/movies/?id=waterforelephants.htm" TargetMode="External"/><Relationship Id="rId136" Type="http://schemas.openxmlformats.org/officeDocument/2006/relationships/hyperlink" Target="http://boxofficemojo.com/movies/?id=yourhighness.htm" TargetMode="External"/><Relationship Id="rId61" Type="http://schemas.openxmlformats.org/officeDocument/2006/relationships/hyperlink" Target="http://boxofficemojo.com/movies/?id=mi4.htm" TargetMode="External"/><Relationship Id="rId82" Type="http://schemas.openxmlformats.org/officeDocument/2006/relationships/hyperlink" Target="http://boxofficemojo.com/movies/?id=scream4.htm" TargetMode="External"/><Relationship Id="rId19" Type="http://schemas.openxmlformats.org/officeDocument/2006/relationships/hyperlink" Target="http://boxofficemojo.com/movies/?id=colombiana.htm" TargetMode="External"/><Relationship Id="rId14" Type="http://schemas.openxmlformats.org/officeDocument/2006/relationships/hyperlink" Target="http://boxofficemojo.com/movies/?id=beginners.htm" TargetMode="External"/><Relationship Id="rId30" Type="http://schemas.openxmlformats.org/officeDocument/2006/relationships/hyperlink" Target="http://boxofficemojo.com/movies/?id=dylandog.htm" TargetMode="External"/><Relationship Id="rId35" Type="http://schemas.openxmlformats.org/officeDocument/2006/relationships/hyperlink" Target="http://boxofficemojo.com/movies/?id=friendswithbenefits10.htm" TargetMode="External"/><Relationship Id="rId56" Type="http://schemas.openxmlformats.org/officeDocument/2006/relationships/hyperlink" Target="http://boxofficemojo.com/movies/?id=darkfields.htm" TargetMode="External"/><Relationship Id="rId77" Type="http://schemas.openxmlformats.org/officeDocument/2006/relationships/hyperlink" Target="http://boxofficemojo.com/movies/?id=redridinghood.htm" TargetMode="External"/><Relationship Id="rId100" Type="http://schemas.openxmlformats.org/officeDocument/2006/relationships/hyperlink" Target="http://boxofficemojo.com/movies/?id=companymen.htm" TargetMode="External"/><Relationship Id="rId105" Type="http://schemas.openxmlformats.org/officeDocument/2006/relationships/hyperlink" Target="http://boxofficemojo.com/movies/?id=eagleoftheninth.htm" TargetMode="External"/><Relationship Id="rId126" Type="http://schemas.openxmlformats.org/officeDocument/2006/relationships/hyperlink" Target="http://boxofficemojo.com/movies/?id=transformers3.htm" TargetMode="External"/><Relationship Id="rId8" Type="http://schemas.openxmlformats.org/officeDocument/2006/relationships/hyperlink" Target="http://boxofficemojo.com/movies/?id=apollo18.htm" TargetMode="External"/><Relationship Id="rId51" Type="http://schemas.openxmlformats.org/officeDocument/2006/relationships/hyperlink" Target="http://boxofficemojo.com/movies/?id=johnnyenglish2.htm" TargetMode="External"/><Relationship Id="rId72" Type="http://schemas.openxmlformats.org/officeDocument/2006/relationships/hyperlink" Target="http://boxofficemojo.com/movies/?id=piratesofthecaribbean4.htm" TargetMode="External"/><Relationship Id="rId93" Type="http://schemas.openxmlformats.org/officeDocument/2006/relationships/hyperlink" Target="http://boxofficemojo.com/movies/?id=takeshelter.htm" TargetMode="External"/><Relationship Id="rId98" Type="http://schemas.openxmlformats.org/officeDocument/2006/relationships/hyperlink" Target="http://boxofficemojo.com/movies/?id=bigyear.htm" TargetMode="External"/><Relationship Id="rId121" Type="http://schemas.openxmlformats.org/officeDocument/2006/relationships/hyperlink" Target="http://boxofficemojo.com/movies/?id=threemusketeers11.htm" TargetMode="External"/><Relationship Id="rId3" Type="http://schemas.openxmlformats.org/officeDocument/2006/relationships/hyperlink" Target="http://boxofficemojo.com/movies/?id=dangerousmethod.htm" TargetMode="External"/><Relationship Id="rId25" Type="http://schemas.openxmlformats.org/officeDocument/2006/relationships/hyperlink" Target="http://boxofficemojo.com/movies/?id=dolphintale.htm" TargetMode="External"/><Relationship Id="rId46" Type="http://schemas.openxmlformats.org/officeDocument/2006/relationships/hyperlink" Target="http://boxofficemojo.com/movies/?id=warofgods.htm" TargetMode="External"/><Relationship Id="rId67" Type="http://schemas.openxmlformats.org/officeDocument/2006/relationships/hyperlink" Target="http://boxofficemojo.com/movies/?id=friendswithbenefits.htm" TargetMode="External"/><Relationship Id="rId116" Type="http://schemas.openxmlformats.org/officeDocument/2006/relationships/hyperlink" Target="http://boxofficemojo.com/movies/?id=roommate10.htm" TargetMode="External"/><Relationship Id="rId137" Type="http://schemas.openxmlformats.org/officeDocument/2006/relationships/hyperlink" Target="http://boxofficemojo.com/movies/?id=zookeeper.htm" TargetMode="External"/><Relationship Id="rId20" Type="http://schemas.openxmlformats.org/officeDocument/2006/relationships/hyperlink" Target="http://boxofficemojo.com/movies/?id=conan3d.htm" TargetMode="External"/><Relationship Id="rId41" Type="http://schemas.openxmlformats.org/officeDocument/2006/relationships/hyperlink" Target="http://boxofficemojo.com/movies/?id=happyfeet2.htm" TargetMode="External"/><Relationship Id="rId62" Type="http://schemas.openxmlformats.org/officeDocument/2006/relationships/hyperlink" Target="http://boxofficemojo.com/movies/?id=moneyball.htm" TargetMode="External"/><Relationship Id="rId83" Type="http://schemas.openxmlformats.org/officeDocument/2006/relationships/hyperlink" Target="http://boxofficemojo.com/movies/?page=main&amp;id=seasonofthewitch.htm" TargetMode="External"/><Relationship Id="rId88" Type="http://schemas.openxmlformats.org/officeDocument/2006/relationships/hyperlink" Target="http://boxofficemojo.com/movies/?id=sourcecode.htm" TargetMode="External"/><Relationship Id="rId111" Type="http://schemas.openxmlformats.org/officeDocument/2006/relationships/hyperlink" Target="http://boxofficemojo.com/movies/?id=ironlady.htm" TargetMode="External"/><Relationship Id="rId132" Type="http://schemas.openxmlformats.org/officeDocument/2006/relationships/hyperlink" Target="http://boxofficemojo.com/movies/?id=weboughtazoo.htm" TargetMode="External"/><Relationship Id="rId15" Type="http://schemas.openxmlformats.org/officeDocument/2006/relationships/hyperlink" Target="http://boxofficemojo.com/movies/?id=wiigapatow.htm" TargetMode="External"/><Relationship Id="rId36" Type="http://schemas.openxmlformats.org/officeDocument/2006/relationships/hyperlink" Target="http://boxofficemojo.com/movies/?id=frightnight2011.htm" TargetMode="External"/><Relationship Id="rId57" Type="http://schemas.openxmlformats.org/officeDocument/2006/relationships/hyperlink" Target="http://boxofficemojo.com/movies/?id=machinegunpreacher.htm" TargetMode="External"/><Relationship Id="rId106" Type="http://schemas.openxmlformats.org/officeDocument/2006/relationships/hyperlink" Target="http://boxofficemojo.com/movies/?id=girldragontattoo11.htm" TargetMode="External"/><Relationship Id="rId127" Type="http://schemas.openxmlformats.org/officeDocument/2006/relationships/hyperlink" Target="http://boxofficemojo.com/movies/?id=breakingdawn.htm" TargetMode="External"/><Relationship Id="rId10" Type="http://schemas.openxmlformats.org/officeDocument/2006/relationships/hyperlink" Target="http://latimesblogs.latimes.com/entertainmentnewsbuzz/2011/11/muppets-arthur-christmas-hugo-box-office.html" TargetMode="External"/><Relationship Id="rId31" Type="http://schemas.openxmlformats.org/officeDocument/2006/relationships/hyperlink" Target="http://boxofficemojo.com/movies/?id=everythingmustgo.htm" TargetMode="External"/><Relationship Id="rId52" Type="http://schemas.openxmlformats.org/officeDocument/2006/relationships/hyperlink" Target="http://boxofficemojo.com/movies/?id=thepretendwife.htm" TargetMode="External"/><Relationship Id="rId73" Type="http://schemas.openxmlformats.org/officeDocument/2006/relationships/hyperlink" Target="http://boxofficemojo.com/movies/?id=priest07.htm" TargetMode="External"/><Relationship Id="rId78" Type="http://schemas.openxmlformats.org/officeDocument/2006/relationships/hyperlink" Target="http://www.movieline.com/2011/04/how-kevin-smiths-red-state-earned-back-its-budget-six-months-before-release.php" TargetMode="External"/><Relationship Id="rId94" Type="http://schemas.openxmlformats.org/officeDocument/2006/relationships/hyperlink" Target="http://boxofficemojo.com/movies/?id=adjustmentbureau.htm" TargetMode="External"/><Relationship Id="rId99" Type="http://schemas.openxmlformats.org/officeDocument/2006/relationships/hyperlink" Target="http://boxofficemojo.com/movies/?id=changeup.htm" TargetMode="External"/><Relationship Id="rId101" Type="http://schemas.openxmlformats.org/officeDocument/2006/relationships/hyperlink" Target="http://boxofficemojo.com/movies/?id=conspirator.htm" TargetMode="External"/><Relationship Id="rId122" Type="http://schemas.openxmlformats.org/officeDocument/2006/relationships/hyperlink" Target="http://boxofficemojo.com/movies/?id=treeoflife.htm" TargetMode="External"/><Relationship Id="rId4" Type="http://schemas.openxmlformats.org/officeDocument/2006/relationships/hyperlink" Target="http://boxofficemojo.com/movies/?id=haroldandkumar3.htm" TargetMode="External"/><Relationship Id="rId9" Type="http://schemas.openxmlformats.org/officeDocument/2006/relationships/hyperlink" Target="http://boxofficemojo.com/movies/?id=arthur2011.htm" TargetMode="External"/><Relationship Id="rId26" Type="http://schemas.openxmlformats.org/officeDocument/2006/relationships/hyperlink" Target="http://boxofficemojo.com/movies/?id=dontbeafraidofthedark.htm" TargetMode="External"/><Relationship Id="rId47" Type="http://schemas.openxmlformats.org/officeDocument/2006/relationships/hyperlink" Target="http://boxofficemojo.com/movies/?id=now.htm" TargetMode="External"/><Relationship Id="rId68" Type="http://schemas.openxmlformats.org/officeDocument/2006/relationships/hyperlink" Target="http://boxofficemojo.com/movies/?id=oneday.htm" TargetMode="External"/><Relationship Id="rId89" Type="http://schemas.openxmlformats.org/officeDocument/2006/relationships/hyperlink" Target="http://boxofficemojo.com/movies/?id=spykids4.htm" TargetMode="External"/><Relationship Id="rId112" Type="http://schemas.openxmlformats.org/officeDocument/2006/relationships/hyperlink" Target="http://boxofficemojo.com/movies/?id=lincolnlawyer.htm" TargetMode="External"/><Relationship Id="rId133" Type="http://schemas.openxmlformats.org/officeDocument/2006/relationships/hyperlink" Target="http://boxofficemojo.com/movies/?id=whatsyournumber.ht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boxofficemojo.com/movies" TargetMode="External"/><Relationship Id="rId13" Type="http://schemas.openxmlformats.org/officeDocument/2006/relationships/hyperlink" Target="http://boxofficemojo.com/movies" TargetMode="External"/><Relationship Id="rId18" Type="http://schemas.openxmlformats.org/officeDocument/2006/relationships/hyperlink" Target="http://boxofficemojo.com/movies/?id=paranormalactivity2.htm" TargetMode="External"/><Relationship Id="rId3" Type="http://schemas.openxmlformats.org/officeDocument/2006/relationships/hyperlink" Target="http://boxofficemojo.com/movies" TargetMode="External"/><Relationship Id="rId21" Type="http://schemas.openxmlformats.org/officeDocument/2006/relationships/hyperlink" Target="http://boxofficemojo.com/movies" TargetMode="External"/><Relationship Id="rId7" Type="http://schemas.openxmlformats.org/officeDocument/2006/relationships/hyperlink" Target="http://boxofficemojo.com/movies" TargetMode="External"/><Relationship Id="rId12" Type="http://schemas.openxmlformats.org/officeDocument/2006/relationships/hyperlink" Target="http://boxofficemojo.com/movies" TargetMode="External"/><Relationship Id="rId17" Type="http://schemas.openxmlformats.org/officeDocument/2006/relationships/hyperlink" Target="http://www.shadowandact.com/?p=23430" TargetMode="External"/><Relationship Id="rId25" Type="http://schemas.openxmlformats.org/officeDocument/2006/relationships/hyperlink" Target="http://boxofficemojo.com/movies/?id=yogibear.htm" TargetMode="External"/><Relationship Id="rId2" Type="http://schemas.openxmlformats.org/officeDocument/2006/relationships/hyperlink" Target="http://www.the-numbers.com/movies/2009/ABSTV.php" TargetMode="External"/><Relationship Id="rId16" Type="http://schemas.openxmlformats.org/officeDocument/2006/relationships/hyperlink" Target="http://boxofficemojo.com/movies" TargetMode="External"/><Relationship Id="rId20" Type="http://schemas.openxmlformats.org/officeDocument/2006/relationships/hyperlink" Target="http://www.the-numbers.com/movies/2009/ABSTV.php" TargetMode="External"/><Relationship Id="rId1" Type="http://schemas.openxmlformats.org/officeDocument/2006/relationships/hyperlink" Target="http://boxofficemojo.com/movies/?id=127hours.htm" TargetMode="External"/><Relationship Id="rId6" Type="http://schemas.openxmlformats.org/officeDocument/2006/relationships/hyperlink" Target="http://boxofficemojo.com/movies" TargetMode="External"/><Relationship Id="rId11" Type="http://schemas.openxmlformats.org/officeDocument/2006/relationships/hyperlink" Target="http://boxofficemojo.com/movies" TargetMode="External"/><Relationship Id="rId24" Type="http://schemas.openxmlformats.org/officeDocument/2006/relationships/hyperlink" Target="http://www.the-numbers.com/movie/Kings-Speech-The" TargetMode="External"/><Relationship Id="rId5" Type="http://schemas.openxmlformats.org/officeDocument/2006/relationships/hyperlink" Target="http://boxofficemojo.com/movies/?id=burlesque.htm" TargetMode="External"/><Relationship Id="rId15" Type="http://schemas.openxmlformats.org/officeDocument/2006/relationships/hyperlink" Target="http://boxofficemojo.com/movies/?id=duedate.htm" TargetMode="External"/><Relationship Id="rId23" Type="http://schemas.openxmlformats.org/officeDocument/2006/relationships/hyperlink" Target="http://www.imdb.com/title/tt1285309/" TargetMode="External"/><Relationship Id="rId10" Type="http://schemas.openxmlformats.org/officeDocument/2006/relationships/hyperlink" Target="http://boxofficemojo.com/movies" TargetMode="External"/><Relationship Id="rId19" Type="http://schemas.openxmlformats.org/officeDocument/2006/relationships/hyperlink" Target="http://www.the-numbers.com/movies/2009/ABSTV.php" TargetMode="External"/><Relationship Id="rId4" Type="http://schemas.openxmlformats.org/officeDocument/2006/relationships/hyperlink" Target="http://boxofficemojo.com/movies" TargetMode="External"/><Relationship Id="rId9" Type="http://schemas.openxmlformats.org/officeDocument/2006/relationships/hyperlink" Target="http://boxofficemojo.com/movies" TargetMode="External"/><Relationship Id="rId14" Type="http://schemas.openxmlformats.org/officeDocument/2006/relationships/hyperlink" Target="http://boxofficemojo.com/movies" TargetMode="External"/><Relationship Id="rId22" Type="http://schemas.openxmlformats.org/officeDocument/2006/relationships/hyperlink" Target="http://boxofficemojo.com/movies/?id=crazies.ht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the-numbers.com/movies/2009/12RDS.php" TargetMode="External"/><Relationship Id="rId21" Type="http://schemas.openxmlformats.org/officeDocument/2006/relationships/hyperlink" Target="http://boxofficemojo.com/movies/?id=christmascarol09.htm" TargetMode="External"/><Relationship Id="rId42" Type="http://schemas.openxmlformats.org/officeDocument/2006/relationships/hyperlink" Target="http://boxofficemojo.com/movies/?id=coraline.htm" TargetMode="External"/><Relationship Id="rId63" Type="http://schemas.openxmlformats.org/officeDocument/2006/relationships/hyperlink" Target="http://boxofficemojo.com/movies/?id=underworld3.htm" TargetMode="External"/><Relationship Id="rId84" Type="http://schemas.openxmlformats.org/officeDocument/2006/relationships/hyperlink" Target="http://www.the-numbers.com/movies/records/allbudgets.php" TargetMode="External"/><Relationship Id="rId16" Type="http://schemas.openxmlformats.org/officeDocument/2006/relationships/hyperlink" Target="http://www.the-numbers.com/movies/records/allbudgets.php" TargetMode="External"/><Relationship Id="rId107" Type="http://schemas.openxmlformats.org/officeDocument/2006/relationships/hyperlink" Target="http://boxofficemojo.com/movies/?id=imaginethat.htm" TargetMode="External"/><Relationship Id="rId11" Type="http://schemas.openxmlformats.org/officeDocument/2006/relationships/hyperlink" Target="http://boxofficemojo.com/movies/?id=monstersvsaliens.htm" TargetMode="External"/><Relationship Id="rId32" Type="http://schemas.openxmlformats.org/officeDocument/2006/relationships/hyperlink" Target="http://www.the-numbers.com/movies/2009/FROGP.php" TargetMode="External"/><Relationship Id="rId37" Type="http://schemas.openxmlformats.org/officeDocument/2006/relationships/hyperlink" Target="http://boxofficemojo.com/movies/?id=upintheair.htm" TargetMode="External"/><Relationship Id="rId53" Type="http://schemas.openxmlformats.org/officeDocument/2006/relationships/hyperlink" Target="http://www.the-numbers.com/movies/records/allbudgets.php" TargetMode="External"/><Relationship Id="rId58" Type="http://schemas.openxmlformats.org/officeDocument/2006/relationships/hyperlink" Target="http://boxofficemojo.com/movies/?id=funnypeople.htm" TargetMode="External"/><Relationship Id="rId74" Type="http://schemas.openxmlformats.org/officeDocument/2006/relationships/hyperlink" Target="http://boxofficemojo.com/movies/?id=eastwood09.htm" TargetMode="External"/><Relationship Id="rId79" Type="http://schemas.openxmlformats.org/officeDocument/2006/relationships/hyperlink" Target="http://boxofficemojo.com/movies/?id=halloween209.htm" TargetMode="External"/><Relationship Id="rId102" Type="http://schemas.openxmlformats.org/officeDocument/2006/relationships/hyperlink" Target="http://boxofficemojo.com/movies/?id=inventionoflying.htm" TargetMode="External"/><Relationship Id="rId123" Type="http://schemas.openxmlformats.org/officeDocument/2006/relationships/hyperlink" Target="http://www.the-numbers.com/movies/records/allbudgets.php" TargetMode="External"/><Relationship Id="rId128" Type="http://schemas.openxmlformats.org/officeDocument/2006/relationships/hyperlink" Target="http://boxofficemojo.com/movies/?id=everybodysfine09.htm" TargetMode="External"/><Relationship Id="rId5" Type="http://schemas.openxmlformats.org/officeDocument/2006/relationships/hyperlink" Target="http://www.the-numbers.com/movies/2009/UP.php" TargetMode="External"/><Relationship Id="rId90" Type="http://schemas.openxmlformats.org/officeDocument/2006/relationships/hyperlink" Target="http://boxofficemojo.com/movies/?id=saw6.htm" TargetMode="External"/><Relationship Id="rId95" Type="http://schemas.openxmlformats.org/officeDocument/2006/relationships/hyperlink" Target="http://boxofficemojo.com/movies/?id=observeandreport.htm" TargetMode="External"/><Relationship Id="rId22" Type="http://schemas.openxmlformats.org/officeDocument/2006/relationships/hyperlink" Target="http://boxofficemojo.com/movies/?id=angelsanddemons.htm" TargetMode="External"/><Relationship Id="rId27" Type="http://schemas.openxmlformats.org/officeDocument/2006/relationships/hyperlink" Target="http://www.the-numbers.com/movies/records/allbudgets.php" TargetMode="External"/><Relationship Id="rId43" Type="http://schemas.openxmlformats.org/officeDocument/2006/relationships/hyperlink" Target="http://www.the-numbers.com/movies/2009/LACTZ.php" TargetMode="External"/><Relationship Id="rId48" Type="http://schemas.openxmlformats.org/officeDocument/2006/relationships/hyperlink" Target="http://boxofficemojo.com/movies/?id=racetowitchmountain.htm" TargetMode="External"/><Relationship Id="rId64" Type="http://schemas.openxmlformats.org/officeDocument/2006/relationships/hyperlink" Target="http://www.the-numbers.com/movies/2009/SHOPA.php" TargetMode="External"/><Relationship Id="rId69" Type="http://schemas.openxmlformats.org/officeDocument/2006/relationships/hyperlink" Target="http://www.the-numbers.com/movies/records/allbudgets.php" TargetMode="External"/><Relationship Id="rId113" Type="http://schemas.openxmlformats.org/officeDocument/2006/relationships/hyperlink" Target="http://www.the-numbers.com/movies/records/allbudgets.php" TargetMode="External"/><Relationship Id="rId118" Type="http://schemas.openxmlformats.org/officeDocument/2006/relationships/hyperlink" Target="http://www.the-numbers.com/movies/2009/SUNCL.php" TargetMode="External"/><Relationship Id="rId134" Type="http://schemas.openxmlformats.org/officeDocument/2006/relationships/hyperlink" Target="http://www.the-numbers.com/movies/2009/POSTG.php" TargetMode="External"/><Relationship Id="rId80" Type="http://schemas.openxmlformats.org/officeDocument/2006/relationships/hyperlink" Target="http://boxofficemojo.com/movies/?id=informant.htm" TargetMode="External"/><Relationship Id="rId85" Type="http://schemas.openxmlformats.org/officeDocument/2006/relationships/hyperlink" Target="http://www.the-numbers.com/movies/2009/SOLOS.php" TargetMode="External"/><Relationship Id="rId12" Type="http://schemas.openxmlformats.org/officeDocument/2006/relationships/hyperlink" Target="http://boxofficemojo.com/movies/?id=iceage3.htm" TargetMode="External"/><Relationship Id="rId17" Type="http://schemas.openxmlformats.org/officeDocument/2006/relationships/hyperlink" Target="http://boxofficemojo.com/movies/?id=fastandthefurious4.htm" TargetMode="External"/><Relationship Id="rId33" Type="http://schemas.openxmlformats.org/officeDocument/2006/relationships/hyperlink" Target="http://boxofficemojo.com/movies/?id=publicenemies.htm" TargetMode="External"/><Relationship Id="rId38" Type="http://schemas.openxmlformats.org/officeDocument/2006/relationships/hyperlink" Target="http://www.the-numbers.com/movies/records/allbudgets.php" TargetMode="External"/><Relationship Id="rId59" Type="http://schemas.openxmlformats.org/officeDocument/2006/relationships/hyperlink" Target="http://www.the-numbers.com/movies/2009/MBVAL.php" TargetMode="External"/><Relationship Id="rId103" Type="http://schemas.openxmlformats.org/officeDocument/2006/relationships/hyperlink" Target="http://boxofficemojo.com/movies/?id=inkheart.htm" TargetMode="External"/><Relationship Id="rId108" Type="http://schemas.openxmlformats.org/officeDocument/2006/relationships/hyperlink" Target="http://www.the-numbers.com/movies/2009/ADVNL.php" TargetMode="External"/><Relationship Id="rId124" Type="http://schemas.openxmlformats.org/officeDocument/2006/relationships/hyperlink" Target="http://boxofficemojo.com/movies/?id=nextdayair.htm" TargetMode="External"/><Relationship Id="rId129" Type="http://schemas.openxmlformats.org/officeDocument/2006/relationships/hyperlink" Target="http://www.the-numbers.com/movies/2009/STRFT.php" TargetMode="External"/><Relationship Id="rId54" Type="http://schemas.openxmlformats.org/officeDocument/2006/relationships/hyperlink" Target="http://www.the-numbers.com/movies/2009/BRUNO.php" TargetMode="External"/><Relationship Id="rId70" Type="http://schemas.openxmlformats.org/officeDocument/2006/relationships/hyperlink" Target="http://www.the-numbers.com/interactive/newsStory.php?newsID=4328" TargetMode="External"/><Relationship Id="rId75" Type="http://schemas.openxmlformats.org/officeDocument/2006/relationships/hyperlink" Target="http://www.the-numbers.com/movies/2009/STPLY.php" TargetMode="External"/><Relationship Id="rId91" Type="http://schemas.openxmlformats.org/officeDocument/2006/relationships/hyperlink" Target="http://boxofficemojo.com/movies/?id=danceflick.htm" TargetMode="External"/><Relationship Id="rId96" Type="http://schemas.openxmlformats.org/officeDocument/2006/relationships/hyperlink" Target="http://www.the-numbers.com/movies/records/allbudgets.php" TargetMode="External"/><Relationship Id="rId1" Type="http://schemas.openxmlformats.org/officeDocument/2006/relationships/hyperlink" Target="http://www.the-numbers.com/movies/2009/AVATR.php" TargetMode="External"/><Relationship Id="rId6" Type="http://schemas.openxmlformats.org/officeDocument/2006/relationships/hyperlink" Target="http://boxofficemojo.com/movies/?id=hangover.htm" TargetMode="External"/><Relationship Id="rId23" Type="http://schemas.openxmlformats.org/officeDocument/2006/relationships/hyperlink" Target="http://boxofficemojo.com/movies/?id=terminatorsalvation.htm" TargetMode="External"/><Relationship Id="rId28" Type="http://schemas.openxmlformats.org/officeDocument/2006/relationships/hyperlink" Target="http://www.the-numbers.com/movies/2009/CMPLC.php" TargetMode="External"/><Relationship Id="rId49" Type="http://schemas.openxmlformats.org/officeDocument/2006/relationships/hyperlink" Target="http://www.the-numbers.com/movies/2009/FDES4.php" TargetMode="External"/><Relationship Id="rId114" Type="http://schemas.openxmlformats.org/officeDocument/2006/relationships/hyperlink" Target="http://www.the-numbers.com/movies/2009/VAMPA.php" TargetMode="External"/><Relationship Id="rId119" Type="http://schemas.openxmlformats.org/officeDocument/2006/relationships/hyperlink" Target="http://boxofficemojo.com/movies/?id=sororityrow.htm" TargetMode="External"/><Relationship Id="rId44" Type="http://schemas.openxmlformats.org/officeDocument/2006/relationships/hyperlink" Target="http://www.the-numbers.com/movies/2009/HTLDG.php" TargetMode="External"/><Relationship Id="rId60" Type="http://schemas.openxmlformats.org/officeDocument/2006/relationships/hyperlink" Target="http://boxofficemojo.com/movies/?id=olddogs.htm" TargetMode="External"/><Relationship Id="rId65" Type="http://schemas.openxmlformats.org/officeDocument/2006/relationships/hyperlink" Target="http://www.the-numbers.com/movies/2009/LVBON.php" TargetMode="External"/><Relationship Id="rId81" Type="http://schemas.openxmlformats.org/officeDocument/2006/relationships/hyperlink" Target="http://boxofficemojo.com/movies/?id=menwhostareatgoats.htm" TargetMode="External"/><Relationship Id="rId86" Type="http://schemas.openxmlformats.org/officeDocument/2006/relationships/hyperlink" Target="http://boxofficemojo.com/movies/?id=grantparker09.htm" TargetMode="External"/><Relationship Id="rId130" Type="http://schemas.openxmlformats.org/officeDocument/2006/relationships/hyperlink" Target="http://www.the-numbers.com/movies/2009/MLFRU.php" TargetMode="External"/><Relationship Id="rId135" Type="http://schemas.openxmlformats.org/officeDocument/2006/relationships/hyperlink" Target="http://www.the-numbers.com/movies/2009/WEVRW.php" TargetMode="External"/><Relationship Id="rId13" Type="http://schemas.openxmlformats.org/officeDocument/2006/relationships/hyperlink" Target="http://boxofficemojo.com/movies/?id=wolverine.htm" TargetMode="External"/><Relationship Id="rId18" Type="http://schemas.openxmlformats.org/officeDocument/2006/relationships/hyperlink" Target="http://www.the-numbers.com/movies/records/allbudgets.php" TargetMode="External"/><Relationship Id="rId39" Type="http://schemas.openxmlformats.org/officeDocument/2006/relationships/hyperlink" Target="http://www.the-numbers.com/movies/2009/HANNA.php" TargetMode="External"/><Relationship Id="rId109" Type="http://schemas.openxmlformats.org/officeDocument/2006/relationships/hyperlink" Target="http://boxofficemojo.com/movies/?id=armored.htm" TargetMode="External"/><Relationship Id="rId34" Type="http://schemas.openxmlformats.org/officeDocument/2006/relationships/hyperlink" Target="http://www.the-numbers.com/movies/2009/JULIE.php" TargetMode="External"/><Relationship Id="rId50" Type="http://schemas.openxmlformats.org/officeDocument/2006/relationships/hyperlink" Target="http://boxofficemojo.com/movies/?id=takingofpelham09.htm" TargetMode="External"/><Relationship Id="rId55" Type="http://schemas.openxmlformats.org/officeDocument/2006/relationships/hyperlink" Target="http://www.the-numbers.com/movies/records/allbudgets.php" TargetMode="External"/><Relationship Id="rId76" Type="http://schemas.openxmlformats.org/officeDocument/2006/relationships/hyperlink" Target="http://boxofficemojo.com/movies/?id=notorious08.htm" TargetMode="External"/><Relationship Id="rId97" Type="http://schemas.openxmlformats.org/officeDocument/2006/relationships/hyperlink" Target="http://www.the-numbers.com/movies/records/allbudgets.php" TargetMode="External"/><Relationship Id="rId104" Type="http://schemas.openxmlformats.org/officeDocument/2006/relationships/hyperlink" Target="http://boxofficemojo.com/movies/?id=firedup.htm" TargetMode="External"/><Relationship Id="rId120" Type="http://schemas.openxmlformats.org/officeDocument/2006/relationships/hyperlink" Target="http://www.the-numbers.com/movies/2009/EXTRC.php" TargetMode="External"/><Relationship Id="rId125" Type="http://schemas.openxmlformats.org/officeDocument/2006/relationships/hyperlink" Target="http://www.the-numbers.com/movies/records/allbudgets.php" TargetMode="External"/><Relationship Id="rId7" Type="http://schemas.openxmlformats.org/officeDocument/2006/relationships/hyperlink" Target="http://www.the-numbers.com/movies/records/allbudgets.php" TargetMode="External"/><Relationship Id="rId71" Type="http://schemas.openxmlformats.org/officeDocument/2006/relationships/hyperlink" Target="http://boxofficemojo.com/movies/?id=duplicity.htm" TargetMode="External"/><Relationship Id="rId92" Type="http://schemas.openxmlformats.org/officeDocument/2006/relationships/hyperlink" Target="http://boxofficemojo.com/movies/?id=fourthkind.htm" TargetMode="External"/><Relationship Id="rId2" Type="http://schemas.openxmlformats.org/officeDocument/2006/relationships/hyperlink" Target="http://www.the-numbers.com/movies/records/allbudgets.php" TargetMode="External"/><Relationship Id="rId29" Type="http://schemas.openxmlformats.org/officeDocument/2006/relationships/hyperlink" Target="http://boxofficemojo.com/movies/?id=couplesretreat.htm" TargetMode="External"/><Relationship Id="rId24" Type="http://schemas.openxmlformats.org/officeDocument/2006/relationships/hyperlink" Target="http://boxofficemojo.com/movies/?id=cloudywithachanceofmeatballs.htm" TargetMode="External"/><Relationship Id="rId40" Type="http://schemas.openxmlformats.org/officeDocument/2006/relationships/hyperlink" Target="http://www.the-numbers.com/movies/2009/WILD.php" TargetMode="External"/><Relationship Id="rId45" Type="http://schemas.openxmlformats.org/officeDocument/2006/relationships/hyperlink" Target="http://www.the-numbers.com/movies/2009/JACKO.php" TargetMode="External"/><Relationship Id="rId66" Type="http://schemas.openxmlformats.org/officeDocument/2006/relationships/hyperlink" Target="http://boxofficemojo.com/movies/?id=yearone.htm" TargetMode="External"/><Relationship Id="rId87" Type="http://schemas.openxmlformats.org/officeDocument/2006/relationships/hyperlink" Target="http://www.boxofficemojo.com/movies/?id=stepfather09.htm" TargetMode="External"/><Relationship Id="rId110" Type="http://schemas.openxmlformats.org/officeDocument/2006/relationships/hyperlink" Target="http://boxofficemojo.com/movies/?id=perfectgetaway.htm" TargetMode="External"/><Relationship Id="rId115" Type="http://schemas.openxmlformats.org/officeDocument/2006/relationships/hyperlink" Target="http://www.boxofficemojo.com/movies/?id=crank2.htm" TargetMode="External"/><Relationship Id="rId131" Type="http://schemas.openxmlformats.org/officeDocument/2006/relationships/hyperlink" Target="http://boxofficemojo.com/movies/?id=boatthatrocked.htm" TargetMode="External"/><Relationship Id="rId136" Type="http://schemas.openxmlformats.org/officeDocument/2006/relationships/hyperlink" Target="http://en.wikipedia.org/wiki/Bandslam" TargetMode="External"/><Relationship Id="rId61" Type="http://schemas.openxmlformats.org/officeDocument/2006/relationships/hyperlink" Target="http://www.the-numbers.com/movies/2009/LANDL.php" TargetMode="External"/><Relationship Id="rId82" Type="http://schemas.openxmlformats.org/officeDocument/2006/relationships/hyperlink" Target="http://boxofficemojo.com/movies/?id=500daysofsummer.htm" TargetMode="External"/><Relationship Id="rId19" Type="http://schemas.openxmlformats.org/officeDocument/2006/relationships/hyperlink" Target="http://boxofficemojo.com/movies/?id=mallcop.htm" TargetMode="External"/><Relationship Id="rId14" Type="http://schemas.openxmlformats.org/officeDocument/2006/relationships/hyperlink" Target="http://www.the-numbers.com/movies/records/allbudgets.php" TargetMode="External"/><Relationship Id="rId30" Type="http://schemas.openxmlformats.org/officeDocument/2006/relationships/hyperlink" Target="http://www.the-numbers.com/movies/records/allbudgets.php" TargetMode="External"/><Relationship Id="rId35" Type="http://schemas.openxmlformats.org/officeDocument/2006/relationships/hyperlink" Target="http://boxofficemojo.com/movies/?id=hesjustnotthatintoyou.htm" TargetMode="External"/><Relationship Id="rId56" Type="http://schemas.openxmlformats.org/officeDocument/2006/relationships/hyperlink" Target="http://www.the-numbers.com/interactive/newsStory.php?newsID=4064" TargetMode="External"/><Relationship Id="rId77" Type="http://schemas.openxmlformats.org/officeDocument/2006/relationships/hyperlink" Target="http://boxofficemojo.com/movies/?id=pinkpanther2.htm" TargetMode="External"/><Relationship Id="rId100" Type="http://schemas.openxmlformats.org/officeDocument/2006/relationships/hyperlink" Target="http://boxofficemojo.com/movies/?id=nine.htm" TargetMode="External"/><Relationship Id="rId105" Type="http://schemas.openxmlformats.org/officeDocument/2006/relationships/hyperlink" Target="http://boxofficemojo.com/movies/?id=hurtlocker.htm" TargetMode="External"/><Relationship Id="rId126" Type="http://schemas.openxmlformats.org/officeDocument/2006/relationships/hyperlink" Target="http://www.the-numbers.com/movies/2009/DRGNB.php" TargetMode="External"/><Relationship Id="rId8" Type="http://schemas.openxmlformats.org/officeDocument/2006/relationships/hyperlink" Target="http://boxofficemojo.com/movies/?id=blindside.htm" TargetMode="External"/><Relationship Id="rId51" Type="http://schemas.openxmlformats.org/officeDocument/2006/relationships/hyperlink" Target="http://www.the-numbers.com/movies/records/allbudgets.php" TargetMode="External"/><Relationship Id="rId72" Type="http://schemas.openxmlformats.org/officeDocument/2006/relationships/hyperlink" Target="http://boxofficemojo.com/movies/?id=surrogates.htm" TargetMode="External"/><Relationship Id="rId93" Type="http://schemas.openxmlformats.org/officeDocument/2006/relationships/hyperlink" Target="http://boxofficemojo.com/movies/?id=international.htm" TargetMode="External"/><Relationship Id="rId98" Type="http://schemas.openxmlformats.org/officeDocument/2006/relationships/hyperlink" Target="http://boxofficemojo.com/movies/?id=fantasticmrfox.htm" TargetMode="External"/><Relationship Id="rId121" Type="http://schemas.openxmlformats.org/officeDocument/2006/relationships/hyperlink" Target="http://www.the-numbers.com/movies/records/allbudgets.php" TargetMode="External"/><Relationship Id="rId3" Type="http://schemas.openxmlformats.org/officeDocument/2006/relationships/hyperlink" Target="http://www.the-numbers.com/movies/2009/HPOT6.php" TargetMode="External"/><Relationship Id="rId25" Type="http://schemas.openxmlformats.org/officeDocument/2006/relationships/hyperlink" Target="http://www.the-numbers.com/movies/records/allbudgets.php" TargetMode="External"/><Relationship Id="rId46" Type="http://schemas.openxmlformats.org/officeDocument/2006/relationships/hyperlink" Target="http://www.the-numbers.com/movies/2009/ILVUM.php" TargetMode="External"/><Relationship Id="rId67" Type="http://schemas.openxmlformats.org/officeDocument/2006/relationships/hyperlink" Target="http://boxofficemojo.com/movies/?id=unborn09.htm" TargetMode="External"/><Relationship Id="rId116" Type="http://schemas.openxmlformats.org/officeDocument/2006/relationships/hyperlink" Target="http://www.boxofficemojo.com/movies/?id=whipit.htm" TargetMode="External"/><Relationship Id="rId20" Type="http://schemas.openxmlformats.org/officeDocument/2006/relationships/hyperlink" Target="http://boxofficemojo.com/movies/?id=taken.htm" TargetMode="External"/><Relationship Id="rId41" Type="http://schemas.openxmlformats.org/officeDocument/2006/relationships/hyperlink" Target="http://www.the-numbers.com/movies/2009/ZMBLN.php" TargetMode="External"/><Relationship Id="rId62" Type="http://schemas.openxmlformats.org/officeDocument/2006/relationships/hyperlink" Target="http://www.the-numbers.com/movies/2009/MYSKP.php" TargetMode="External"/><Relationship Id="rId83" Type="http://schemas.openxmlformats.org/officeDocument/2006/relationships/hyperlink" Target="http://boxofficemojo.com/movies/?id=push09.htm" TargetMode="External"/><Relationship Id="rId88" Type="http://schemas.openxmlformats.org/officeDocument/2006/relationships/hyperlink" Target="http://www.the-numbers.com/movies/2009/UNVIT.php" TargetMode="External"/><Relationship Id="rId111" Type="http://schemas.openxmlformats.org/officeDocument/2006/relationships/hyperlink" Target="http://boxofficemojo.com/movies/?id=box09.htm" TargetMode="External"/><Relationship Id="rId132" Type="http://schemas.openxmlformats.org/officeDocument/2006/relationships/hyperlink" Target="http://boxofficemojo.com/movies/?id=road08.htm" TargetMode="External"/><Relationship Id="rId15" Type="http://schemas.openxmlformats.org/officeDocument/2006/relationships/hyperlink" Target="http://boxofficemojo.com/movies/?id=2012.htm" TargetMode="External"/><Relationship Id="rId36" Type="http://schemas.openxmlformats.org/officeDocument/2006/relationships/hyperlink" Target="http://www.the-numbers.com/movies/records/allbudgets.php" TargetMode="External"/><Relationship Id="rId57" Type="http://schemas.openxmlformats.org/officeDocument/2006/relationships/hyperlink" Target="http://boxofficemojo.com/movies/?id=ghostsofgirlfriendspast.htm" TargetMode="External"/><Relationship Id="rId106" Type="http://schemas.openxmlformats.org/officeDocument/2006/relationships/hyperlink" Target="http://boxofficemojo.com/movies/?id=jennifersbody.htm" TargetMode="External"/><Relationship Id="rId127" Type="http://schemas.openxmlformats.org/officeDocument/2006/relationships/hyperlink" Target="http://www.the-numbers.com/movies/2009/ASERM.php" TargetMode="External"/><Relationship Id="rId10" Type="http://schemas.openxmlformats.org/officeDocument/2006/relationships/hyperlink" Target="http://boxofficemojo.com/movies/?id=sherlockholmes.htm" TargetMode="External"/><Relationship Id="rId31" Type="http://schemas.openxmlformats.org/officeDocument/2006/relationships/hyperlink" Target="http://boxofficemojo.com/movies/?id=watchmen.htm" TargetMode="External"/><Relationship Id="rId52" Type="http://schemas.openxmlformats.org/officeDocument/2006/relationships/hyperlink" Target="http://www.darkhorizons.com/films/134/17-Again" TargetMode="External"/><Relationship Id="rId73" Type="http://schemas.openxmlformats.org/officeDocument/2006/relationships/hyperlink" Target="http://boxofficemojo.com/movies/?id=ninjaassassin.htm" TargetMode="External"/><Relationship Id="rId78" Type="http://schemas.openxmlformats.org/officeDocument/2006/relationships/hyperlink" Target="http://www.the-numbers.com/movies/2009/ABSTV.php" TargetMode="External"/><Relationship Id="rId94" Type="http://schemas.openxmlformats.org/officeDocument/2006/relationships/hyperlink" Target="http://boxofficemojo.com/movies/?id=aliensintheattic.htm" TargetMode="External"/><Relationship Id="rId99" Type="http://schemas.openxmlformats.org/officeDocument/2006/relationships/hyperlink" Target="http://www.the-numbers.com/movies/2009/CGAME.php" TargetMode="External"/><Relationship Id="rId101" Type="http://schemas.openxmlformats.org/officeDocument/2006/relationships/hyperlink" Target="http://www.the-numbers.com/movies/2009/ASBOY.php" TargetMode="External"/><Relationship Id="rId122" Type="http://schemas.openxmlformats.org/officeDocument/2006/relationships/hyperlink" Target="http://www.the-numbers.com/movies/2009/PNDRM.php" TargetMode="External"/><Relationship Id="rId4" Type="http://schemas.openxmlformats.org/officeDocument/2006/relationships/hyperlink" Target="http://boxofficemojo.com/movies/?id=newmoon.htm" TargetMode="External"/><Relationship Id="rId9" Type="http://schemas.openxmlformats.org/officeDocument/2006/relationships/hyperlink" Target="http://boxofficemojo.com/movies/?id=alvinandthechipmunksii.htm" TargetMode="External"/><Relationship Id="rId26" Type="http://schemas.openxmlformats.org/officeDocument/2006/relationships/hyperlink" Target="http://boxofficemojo.com/movies/?id=g-force.htm" TargetMode="External"/><Relationship Id="rId47" Type="http://schemas.openxmlformats.org/officeDocument/2006/relationships/hyperlink" Target="http://boxofficemojo.com/movies/?id=obsessed.htm" TargetMode="External"/><Relationship Id="rId68" Type="http://schemas.openxmlformats.org/officeDocument/2006/relationships/hyperlink" Target="http://boxofficemojo.com/movies/?id=planet51.htm" TargetMode="External"/><Relationship Id="rId89" Type="http://schemas.openxmlformats.org/officeDocument/2006/relationships/hyperlink" Target="http://boxofficemojo.com/movies/?id=brothers09.htm" TargetMode="External"/><Relationship Id="rId112" Type="http://schemas.openxmlformats.org/officeDocument/2006/relationships/hyperlink" Target="http://www.the-numbers.com/movies/2009/ILUBC.php" TargetMode="External"/><Relationship Id="rId133" Type="http://schemas.openxmlformats.org/officeDocument/2006/relationships/hyperlink" Target="http://www.the-numbers.com/movies/records/allbudgets.php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www.boxofficemojo.com/" TargetMode="External"/><Relationship Id="rId1" Type="http://schemas.openxmlformats.org/officeDocument/2006/relationships/hyperlink" Target="http://www.the-numbers.com/movies/records/allbudget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16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12.6640625" defaultRowHeight="12.75" customHeight="1" x14ac:dyDescent="0.15"/>
  <cols>
    <col min="1" max="1" width="23.6640625" customWidth="1"/>
    <col min="2" max="2" width="10" customWidth="1"/>
    <col min="3" max="3" width="7.33203125" customWidth="1"/>
    <col min="4" max="4" width="6.6640625" customWidth="1"/>
    <col min="5" max="5" width="9.83203125" customWidth="1"/>
    <col min="6" max="6" width="10.33203125" customWidth="1"/>
    <col min="7" max="7" width="8.1640625" customWidth="1"/>
    <col min="8" max="8" width="8" customWidth="1"/>
    <col min="9" max="9" width="11.33203125" customWidth="1"/>
    <col min="10" max="10" width="10.6640625" customWidth="1"/>
    <col min="11" max="11" width="11.5" customWidth="1"/>
    <col min="12" max="12" width="7.1640625" customWidth="1"/>
    <col min="13" max="13" width="9.1640625" customWidth="1"/>
    <col min="14" max="14" width="11.1640625" customWidth="1"/>
    <col min="15" max="15" width="6.33203125" customWidth="1"/>
    <col min="16" max="16" width="6.6640625" customWidth="1"/>
    <col min="17" max="17" width="1.33203125" customWidth="1"/>
    <col min="18" max="18" width="27.1640625" customWidth="1"/>
    <col min="19" max="19" width="30" customWidth="1"/>
    <col min="20" max="24" width="15.1640625" customWidth="1"/>
  </cols>
  <sheetData>
    <row r="1" spans="1:24" ht="12.75" customHeight="1" x14ac:dyDescent="0.15">
      <c r="A1" s="1" t="s">
        <v>1</v>
      </c>
      <c r="B1" s="1" t="s">
        <v>66</v>
      </c>
      <c r="C1" s="1" t="s">
        <v>34</v>
      </c>
      <c r="D1" s="1" t="s">
        <v>35</v>
      </c>
      <c r="E1" s="1" t="s">
        <v>2</v>
      </c>
      <c r="F1" s="2" t="s">
        <v>3</v>
      </c>
      <c r="G1" s="4" t="s">
        <v>5</v>
      </c>
      <c r="H1" s="31" t="s">
        <v>6</v>
      </c>
      <c r="I1" s="27" t="s">
        <v>7</v>
      </c>
      <c r="J1" s="27" t="s">
        <v>8</v>
      </c>
      <c r="K1" s="3" t="s">
        <v>9</v>
      </c>
      <c r="L1" s="27" t="s">
        <v>10</v>
      </c>
      <c r="M1" s="32" t="s">
        <v>11</v>
      </c>
      <c r="N1" s="3" t="s">
        <v>4</v>
      </c>
      <c r="O1" s="6" t="s">
        <v>12</v>
      </c>
      <c r="P1" s="6" t="s">
        <v>13</v>
      </c>
      <c r="Q1" s="7"/>
      <c r="R1" s="6" t="s">
        <v>14</v>
      </c>
      <c r="S1" s="33" t="s">
        <v>15</v>
      </c>
      <c r="T1" s="2"/>
      <c r="U1" s="2"/>
      <c r="V1" s="2"/>
      <c r="W1" s="2"/>
      <c r="X1" s="2"/>
    </row>
    <row r="2" spans="1:24" ht="12.75" customHeight="1" x14ac:dyDescent="0.15">
      <c r="A2" s="1"/>
      <c r="B2" s="8"/>
      <c r="C2" s="8" t="s">
        <v>36</v>
      </c>
      <c r="D2" s="8" t="s">
        <v>36</v>
      </c>
      <c r="E2" s="8"/>
      <c r="F2" s="10"/>
      <c r="G2" s="11"/>
      <c r="H2" s="20" t="s">
        <v>37</v>
      </c>
      <c r="I2" s="28" t="s">
        <v>37</v>
      </c>
      <c r="J2" s="28" t="s">
        <v>37</v>
      </c>
      <c r="K2" s="9" t="s">
        <v>37</v>
      </c>
      <c r="L2" s="28" t="s">
        <v>38</v>
      </c>
      <c r="M2" s="30" t="s">
        <v>39</v>
      </c>
      <c r="N2" s="9" t="s">
        <v>37</v>
      </c>
      <c r="O2" s="13"/>
      <c r="P2" s="13"/>
      <c r="Q2" s="14"/>
      <c r="R2" s="34"/>
      <c r="S2" s="35"/>
      <c r="T2" s="10"/>
      <c r="U2" s="10"/>
      <c r="V2" s="10"/>
      <c r="W2" s="10"/>
      <c r="X2" s="10"/>
    </row>
    <row r="3" spans="1:24" ht="12.75" customHeight="1" x14ac:dyDescent="0.15">
      <c r="A3" s="15" t="s">
        <v>15</v>
      </c>
      <c r="B3" s="16" t="s">
        <v>67</v>
      </c>
      <c r="C3" s="16" t="s">
        <v>16</v>
      </c>
      <c r="D3" s="16" t="s">
        <v>16</v>
      </c>
      <c r="E3" s="15"/>
      <c r="F3" s="15"/>
      <c r="G3" s="17" t="s">
        <v>67</v>
      </c>
      <c r="H3" s="36" t="s">
        <v>17</v>
      </c>
      <c r="I3" s="17" t="s">
        <v>67</v>
      </c>
      <c r="J3" s="17" t="s">
        <v>18</v>
      </c>
      <c r="K3" s="17" t="s">
        <v>18</v>
      </c>
      <c r="L3" s="17" t="s">
        <v>18</v>
      </c>
      <c r="M3" s="15" t="s">
        <v>17</v>
      </c>
      <c r="N3" s="17" t="s">
        <v>67</v>
      </c>
      <c r="O3" s="15"/>
      <c r="P3" s="15"/>
      <c r="Q3" s="18"/>
      <c r="R3" s="19"/>
      <c r="S3" s="15" t="s">
        <v>68</v>
      </c>
      <c r="T3" s="15"/>
      <c r="U3" s="15"/>
      <c r="V3" s="15"/>
      <c r="W3" s="15"/>
      <c r="X3" s="15"/>
    </row>
    <row r="4" spans="1:24" ht="12.75" customHeight="1" x14ac:dyDescent="0.15">
      <c r="A4" s="10" t="s">
        <v>69</v>
      </c>
      <c r="B4" s="10" t="s">
        <v>62</v>
      </c>
      <c r="C4" s="10"/>
      <c r="D4" s="10"/>
      <c r="E4" s="10"/>
      <c r="F4" s="10"/>
      <c r="G4" s="11">
        <v>120</v>
      </c>
      <c r="H4" s="20">
        <f t="shared" ref="H4:H165" si="0">SUM(N4/G4)</f>
        <v>3435.8666666666668</v>
      </c>
      <c r="I4" s="28">
        <v>1702415</v>
      </c>
      <c r="J4" s="28"/>
      <c r="K4" s="20"/>
      <c r="L4" s="28"/>
      <c r="M4" s="10"/>
      <c r="N4" s="20">
        <v>412304</v>
      </c>
      <c r="O4" s="10"/>
      <c r="P4" s="10"/>
      <c r="Q4" s="21"/>
      <c r="R4" s="13"/>
      <c r="S4" s="37"/>
      <c r="T4" s="10"/>
      <c r="U4" s="10"/>
      <c r="V4" s="10"/>
      <c r="W4" s="10"/>
      <c r="X4" s="10"/>
    </row>
    <row r="5" spans="1:24" ht="12.75" customHeight="1" x14ac:dyDescent="0.15">
      <c r="A5" s="10" t="s">
        <v>70</v>
      </c>
      <c r="B5" s="10" t="s">
        <v>23</v>
      </c>
      <c r="C5" s="10">
        <v>85</v>
      </c>
      <c r="D5" s="10">
        <v>82</v>
      </c>
      <c r="E5" s="10"/>
      <c r="F5" s="10"/>
      <c r="G5" s="11">
        <v>3121</v>
      </c>
      <c r="H5" s="20">
        <f t="shared" si="0"/>
        <v>11631.724447292534</v>
      </c>
      <c r="I5" s="28">
        <v>138447667</v>
      </c>
      <c r="J5" s="28">
        <v>63137661</v>
      </c>
      <c r="K5" s="20">
        <v>201585328</v>
      </c>
      <c r="L5" s="28">
        <v>42</v>
      </c>
      <c r="M5" s="22">
        <f>SUM((K5/1000000)/L5)</f>
        <v>4.7996506666666665</v>
      </c>
      <c r="N5" s="20">
        <v>36302612</v>
      </c>
      <c r="O5" s="10"/>
      <c r="P5" s="10"/>
      <c r="Q5" s="21"/>
      <c r="R5" s="13"/>
      <c r="S5" s="37"/>
      <c r="T5" s="10"/>
      <c r="U5" s="10"/>
      <c r="V5" s="10"/>
      <c r="W5" s="10"/>
      <c r="X5" s="10"/>
    </row>
    <row r="6" spans="1:24" ht="12.75" customHeight="1" x14ac:dyDescent="0.15">
      <c r="A6" s="10" t="s">
        <v>71</v>
      </c>
      <c r="B6" s="10" t="s">
        <v>72</v>
      </c>
      <c r="C6" s="10"/>
      <c r="D6" s="10"/>
      <c r="E6" s="10"/>
      <c r="F6" s="10"/>
      <c r="G6" s="11">
        <v>9</v>
      </c>
      <c r="H6" s="20">
        <f t="shared" si="0"/>
        <v>8364.3333333333339</v>
      </c>
      <c r="I6" s="28">
        <v>1562546</v>
      </c>
      <c r="J6" s="28"/>
      <c r="K6" s="20"/>
      <c r="L6" s="28"/>
      <c r="M6" s="10"/>
      <c r="N6" s="20">
        <v>75279</v>
      </c>
      <c r="O6" s="10"/>
      <c r="P6" s="10"/>
      <c r="Q6" s="21"/>
      <c r="R6" s="13"/>
      <c r="S6" s="37"/>
      <c r="T6" s="10"/>
      <c r="U6" s="10"/>
      <c r="V6" s="10"/>
      <c r="W6" s="10"/>
      <c r="X6" s="10"/>
    </row>
    <row r="7" spans="1:24" ht="12.75" customHeight="1" x14ac:dyDescent="0.15">
      <c r="A7" s="10" t="s">
        <v>73</v>
      </c>
      <c r="B7" s="10" t="s">
        <v>64</v>
      </c>
      <c r="C7" s="10"/>
      <c r="D7" s="10"/>
      <c r="E7" s="10"/>
      <c r="F7" s="10"/>
      <c r="G7" s="11">
        <v>7</v>
      </c>
      <c r="H7" s="20">
        <f t="shared" si="0"/>
        <v>5458.8571428571431</v>
      </c>
      <c r="I7" s="28">
        <v>1546761</v>
      </c>
      <c r="J7" s="28"/>
      <c r="K7" s="20"/>
      <c r="L7" s="28"/>
      <c r="M7" s="10"/>
      <c r="N7" s="20">
        <v>38212</v>
      </c>
      <c r="O7" s="10"/>
      <c r="P7" s="10"/>
      <c r="Q7" s="21"/>
      <c r="R7" s="13"/>
      <c r="S7" s="37"/>
      <c r="T7" s="10"/>
      <c r="U7" s="10"/>
      <c r="V7" s="10"/>
      <c r="W7" s="10"/>
      <c r="X7" s="10"/>
    </row>
    <row r="8" spans="1:24" ht="12.75" customHeight="1" x14ac:dyDescent="0.15">
      <c r="A8" s="10" t="s">
        <v>74</v>
      </c>
      <c r="B8" s="10" t="s">
        <v>26</v>
      </c>
      <c r="C8" s="10">
        <v>35</v>
      </c>
      <c r="D8" s="10">
        <v>51</v>
      </c>
      <c r="E8" s="10"/>
      <c r="F8" s="10"/>
      <c r="G8" s="11">
        <v>3108</v>
      </c>
      <c r="H8" s="20">
        <f t="shared" si="0"/>
        <v>5246.7741312741309</v>
      </c>
      <c r="I8" s="28">
        <v>37519139</v>
      </c>
      <c r="J8" s="28">
        <v>78952441</v>
      </c>
      <c r="K8" s="20">
        <v>116471580</v>
      </c>
      <c r="L8" s="28">
        <v>69</v>
      </c>
      <c r="M8" s="22">
        <f>SUM((K8/1000000)/L8)</f>
        <v>1.6879939130434782</v>
      </c>
      <c r="N8" s="20">
        <v>16306974</v>
      </c>
      <c r="O8" s="10"/>
      <c r="P8" s="10"/>
      <c r="Q8" s="21"/>
      <c r="R8" s="13"/>
      <c r="S8" s="37"/>
      <c r="T8" s="10"/>
      <c r="U8" s="10"/>
      <c r="V8" s="10"/>
      <c r="W8" s="10"/>
      <c r="X8" s="10"/>
    </row>
    <row r="9" spans="1:24" ht="12.75" customHeight="1" x14ac:dyDescent="0.15">
      <c r="A9" s="10" t="s">
        <v>75</v>
      </c>
      <c r="B9" s="10" t="s">
        <v>59</v>
      </c>
      <c r="C9" s="10"/>
      <c r="D9" s="10"/>
      <c r="E9" s="10"/>
      <c r="F9" s="10"/>
      <c r="G9" s="11">
        <v>132</v>
      </c>
      <c r="H9" s="20">
        <f t="shared" si="0"/>
        <v>8639.878787878788</v>
      </c>
      <c r="I9" s="28">
        <v>1986748</v>
      </c>
      <c r="J9" s="28"/>
      <c r="K9" s="20"/>
      <c r="L9" s="28"/>
      <c r="M9" s="10"/>
      <c r="N9" s="20">
        <v>1140464</v>
      </c>
      <c r="O9" s="10"/>
      <c r="P9" s="10"/>
      <c r="Q9" s="21"/>
      <c r="R9" s="13"/>
      <c r="S9" s="37"/>
      <c r="T9" s="10"/>
      <c r="U9" s="10"/>
      <c r="V9" s="10"/>
      <c r="W9" s="10"/>
      <c r="X9" s="10"/>
    </row>
    <row r="10" spans="1:24" ht="12.75" customHeight="1" x14ac:dyDescent="0.15">
      <c r="A10" s="10" t="s">
        <v>76</v>
      </c>
      <c r="B10" s="10" t="s">
        <v>77</v>
      </c>
      <c r="C10" s="10"/>
      <c r="D10" s="10"/>
      <c r="E10" s="10"/>
      <c r="F10" s="10"/>
      <c r="G10" s="11" t="s">
        <v>78</v>
      </c>
      <c r="H10" s="20" t="e">
        <f t="shared" si="0"/>
        <v>#VALUE!</v>
      </c>
      <c r="I10" s="28">
        <v>1309987</v>
      </c>
      <c r="J10" s="28"/>
      <c r="K10" s="20"/>
      <c r="L10" s="28"/>
      <c r="M10" s="10"/>
      <c r="N10" s="20" t="s">
        <v>78</v>
      </c>
      <c r="O10" s="10"/>
      <c r="P10" s="10"/>
      <c r="Q10" s="21"/>
      <c r="R10" s="13"/>
      <c r="S10" s="37"/>
      <c r="T10" s="10"/>
      <c r="U10" s="10"/>
      <c r="V10" s="10"/>
      <c r="W10" s="10"/>
      <c r="X10" s="10"/>
    </row>
    <row r="11" spans="1:24" ht="12.75" customHeight="1" x14ac:dyDescent="0.15">
      <c r="A11" s="10" t="s">
        <v>79</v>
      </c>
      <c r="B11" s="10" t="s">
        <v>60</v>
      </c>
      <c r="C11" s="10"/>
      <c r="D11" s="10"/>
      <c r="E11" s="10"/>
      <c r="F11" s="10"/>
      <c r="G11" s="11">
        <v>245</v>
      </c>
      <c r="H11" s="20">
        <f t="shared" si="0"/>
        <v>2841.1755102040815</v>
      </c>
      <c r="I11" s="28">
        <v>3014696</v>
      </c>
      <c r="J11" s="28"/>
      <c r="K11" s="20"/>
      <c r="L11" s="28"/>
      <c r="M11" s="10"/>
      <c r="N11" s="20">
        <v>696088</v>
      </c>
      <c r="O11" s="10"/>
      <c r="P11" s="10"/>
      <c r="Q11" s="21"/>
      <c r="R11" s="13"/>
      <c r="S11" s="37"/>
      <c r="T11" s="10"/>
      <c r="U11" s="10"/>
      <c r="V11" s="10"/>
      <c r="W11" s="10"/>
      <c r="X11" s="10"/>
    </row>
    <row r="12" spans="1:24" ht="12.75" customHeight="1" x14ac:dyDescent="0.15">
      <c r="A12" s="10" t="s">
        <v>80</v>
      </c>
      <c r="B12" s="10" t="s">
        <v>45</v>
      </c>
      <c r="C12" s="10">
        <v>44</v>
      </c>
      <c r="D12" s="10">
        <v>63</v>
      </c>
      <c r="E12" s="10"/>
      <c r="F12" s="10"/>
      <c r="G12" s="11">
        <v>3192</v>
      </c>
      <c r="H12" s="20">
        <f t="shared" si="0"/>
        <v>6740</v>
      </c>
      <c r="I12" s="28">
        <v>57011521</v>
      </c>
      <c r="J12" s="28">
        <v>177978063</v>
      </c>
      <c r="K12" s="20">
        <v>234989584</v>
      </c>
      <c r="L12" s="28">
        <v>50</v>
      </c>
      <c r="M12" s="22">
        <f>SUM((K12/1000000)/L12)</f>
        <v>4.6997916800000006</v>
      </c>
      <c r="N12" s="20">
        <v>21514080</v>
      </c>
      <c r="O12" s="10"/>
      <c r="P12" s="10"/>
      <c r="Q12" s="21"/>
      <c r="R12" s="13"/>
      <c r="S12" s="37"/>
      <c r="T12" s="10"/>
      <c r="U12" s="10"/>
      <c r="V12" s="10"/>
      <c r="W12" s="10"/>
      <c r="X12" s="10"/>
    </row>
    <row r="13" spans="1:24" ht="12.75" customHeight="1" x14ac:dyDescent="0.15">
      <c r="A13" s="10" t="s">
        <v>81</v>
      </c>
      <c r="B13" s="10" t="s">
        <v>54</v>
      </c>
      <c r="C13" s="10"/>
      <c r="D13" s="10"/>
      <c r="E13" s="10"/>
      <c r="F13" s="10"/>
      <c r="G13" s="11">
        <v>3</v>
      </c>
      <c r="H13" s="20">
        <f t="shared" si="0"/>
        <v>22755.333333333332</v>
      </c>
      <c r="I13" s="28">
        <v>6739492</v>
      </c>
      <c r="J13" s="28"/>
      <c r="K13" s="20"/>
      <c r="L13" s="28"/>
      <c r="M13" s="10"/>
      <c r="N13" s="20">
        <v>68266</v>
      </c>
      <c r="O13" s="10"/>
      <c r="P13" s="10"/>
      <c r="Q13" s="21"/>
      <c r="R13" s="13"/>
      <c r="S13" s="37"/>
      <c r="T13" s="10"/>
      <c r="U13" s="10"/>
      <c r="V13" s="10"/>
      <c r="W13" s="10"/>
      <c r="X13" s="10"/>
    </row>
    <row r="14" spans="1:24" ht="12.75" customHeight="1" x14ac:dyDescent="0.15">
      <c r="A14" s="10" t="s">
        <v>82</v>
      </c>
      <c r="B14" s="10" t="s">
        <v>53</v>
      </c>
      <c r="C14" s="10">
        <v>63</v>
      </c>
      <c r="D14" s="10">
        <v>51</v>
      </c>
      <c r="E14" s="10"/>
      <c r="F14" s="10"/>
      <c r="G14" s="11">
        <v>16</v>
      </c>
      <c r="H14" s="20">
        <f t="shared" si="0"/>
        <v>20043.125</v>
      </c>
      <c r="I14" s="28">
        <v>12816367</v>
      </c>
      <c r="J14" s="28">
        <v>56112783</v>
      </c>
      <c r="K14" s="20">
        <v>68929150</v>
      </c>
      <c r="L14" s="28">
        <v>31</v>
      </c>
      <c r="M14" s="22">
        <f t="shared" ref="M14:M16" si="1">SUM((K14/1000000)/L14)</f>
        <v>2.2235209677419356</v>
      </c>
      <c r="N14" s="20">
        <v>320690</v>
      </c>
      <c r="O14" s="10"/>
      <c r="P14" s="10"/>
      <c r="Q14" s="21"/>
      <c r="R14" s="13" t="s">
        <v>83</v>
      </c>
      <c r="S14" s="23" t="s">
        <v>84</v>
      </c>
      <c r="T14" s="10"/>
      <c r="U14" s="10"/>
      <c r="V14" s="10"/>
      <c r="W14" s="10"/>
      <c r="X14" s="10"/>
    </row>
    <row r="15" spans="1:24" ht="12.75" customHeight="1" x14ac:dyDescent="0.15">
      <c r="A15" s="10" t="s">
        <v>85</v>
      </c>
      <c r="B15" s="10" t="s">
        <v>60</v>
      </c>
      <c r="C15" s="10">
        <v>87</v>
      </c>
      <c r="D15" s="10">
        <v>63</v>
      </c>
      <c r="E15" s="10"/>
      <c r="F15" s="10"/>
      <c r="G15" s="11">
        <v>197</v>
      </c>
      <c r="H15" s="20">
        <f t="shared" si="0"/>
        <v>10163.274111675128</v>
      </c>
      <c r="I15" s="28">
        <v>7919574</v>
      </c>
      <c r="J15" s="28">
        <v>27565482</v>
      </c>
      <c r="K15" s="20">
        <v>35485056</v>
      </c>
      <c r="L15" s="28">
        <v>12</v>
      </c>
      <c r="M15" s="22">
        <f t="shared" si="1"/>
        <v>2.9570880000000002</v>
      </c>
      <c r="N15" s="20">
        <v>2002165</v>
      </c>
      <c r="O15" s="10"/>
      <c r="P15" s="10"/>
      <c r="Q15" s="21"/>
      <c r="R15" s="13" t="s">
        <v>24</v>
      </c>
      <c r="S15" s="23" t="s">
        <v>86</v>
      </c>
      <c r="T15" s="10"/>
      <c r="U15" s="10"/>
      <c r="V15" s="10"/>
      <c r="W15" s="10"/>
      <c r="X15" s="10"/>
    </row>
    <row r="16" spans="1:24" ht="12.75" customHeight="1" x14ac:dyDescent="0.15">
      <c r="A16" s="10" t="s">
        <v>87</v>
      </c>
      <c r="B16" s="10" t="s">
        <v>41</v>
      </c>
      <c r="C16" s="10">
        <v>96</v>
      </c>
      <c r="D16" s="10">
        <v>90</v>
      </c>
      <c r="E16" s="10"/>
      <c r="F16" s="10"/>
      <c r="G16" s="11">
        <v>3232</v>
      </c>
      <c r="H16" s="20">
        <f t="shared" si="0"/>
        <v>6020.4545173267325</v>
      </c>
      <c r="I16" s="28">
        <v>136025503</v>
      </c>
      <c r="J16" s="28">
        <v>96300000</v>
      </c>
      <c r="K16" s="20">
        <v>232325503</v>
      </c>
      <c r="L16" s="28">
        <v>44.5</v>
      </c>
      <c r="M16" s="22">
        <f t="shared" si="1"/>
        <v>5.2207978202247194</v>
      </c>
      <c r="N16" s="20">
        <v>19458109</v>
      </c>
      <c r="O16" s="10"/>
      <c r="P16" s="10"/>
      <c r="Q16" s="21"/>
      <c r="R16" s="13"/>
      <c r="S16" s="37"/>
      <c r="T16" s="10"/>
      <c r="U16" s="10"/>
      <c r="V16" s="10"/>
      <c r="W16" s="10"/>
      <c r="X16" s="10"/>
    </row>
    <row r="17" spans="1:24" ht="12.75" customHeight="1" x14ac:dyDescent="0.15">
      <c r="A17" s="10" t="s">
        <v>88</v>
      </c>
      <c r="B17" s="10" t="s">
        <v>89</v>
      </c>
      <c r="C17" s="10"/>
      <c r="D17" s="10"/>
      <c r="E17" s="10"/>
      <c r="F17" s="10"/>
      <c r="G17" s="11">
        <v>1012</v>
      </c>
      <c r="H17" s="20">
        <f t="shared" si="0"/>
        <v>1730.802371541502</v>
      </c>
      <c r="I17" s="28">
        <v>3336053</v>
      </c>
      <c r="J17" s="28"/>
      <c r="K17" s="20"/>
      <c r="L17" s="28"/>
      <c r="M17" s="10"/>
      <c r="N17" s="20">
        <v>1751572</v>
      </c>
      <c r="O17" s="10"/>
      <c r="P17" s="10"/>
      <c r="Q17" s="21"/>
      <c r="R17" s="13"/>
      <c r="S17" s="37"/>
      <c r="T17" s="10"/>
      <c r="U17" s="10"/>
      <c r="V17" s="10"/>
      <c r="W17" s="10"/>
      <c r="X17" s="10"/>
    </row>
    <row r="18" spans="1:24" ht="12.75" customHeight="1" x14ac:dyDescent="0.15">
      <c r="A18" s="10" t="s">
        <v>90</v>
      </c>
      <c r="B18" s="10" t="s">
        <v>57</v>
      </c>
      <c r="C18" s="10"/>
      <c r="D18" s="10"/>
      <c r="E18" s="10"/>
      <c r="F18" s="10"/>
      <c r="G18" s="11">
        <v>132</v>
      </c>
      <c r="H18" s="20">
        <f t="shared" si="0"/>
        <v>8043.280303030303</v>
      </c>
      <c r="I18" s="28">
        <v>2804874</v>
      </c>
      <c r="J18" s="28"/>
      <c r="K18" s="20"/>
      <c r="L18" s="28"/>
      <c r="M18" s="10"/>
      <c r="N18" s="20">
        <v>1061713</v>
      </c>
      <c r="O18" s="10"/>
      <c r="P18" s="10"/>
      <c r="Q18" s="21"/>
      <c r="R18" s="13"/>
      <c r="S18" s="37"/>
      <c r="T18" s="10"/>
      <c r="U18" s="10"/>
      <c r="V18" s="10"/>
      <c r="W18" s="10"/>
      <c r="X18" s="10"/>
    </row>
    <row r="19" spans="1:24" ht="12.75" customHeight="1" x14ac:dyDescent="0.15">
      <c r="A19" s="10" t="s">
        <v>91</v>
      </c>
      <c r="B19" s="10" t="s">
        <v>41</v>
      </c>
      <c r="C19" s="10"/>
      <c r="D19" s="10"/>
      <c r="E19" s="10"/>
      <c r="F19" s="10"/>
      <c r="G19" s="11" t="s">
        <v>78</v>
      </c>
      <c r="H19" s="20" t="e">
        <f t="shared" si="0"/>
        <v>#VALUE!</v>
      </c>
      <c r="I19" s="28">
        <v>1508658</v>
      </c>
      <c r="J19" s="28"/>
      <c r="K19" s="20"/>
      <c r="L19" s="28"/>
      <c r="M19" s="10"/>
      <c r="N19" s="20" t="s">
        <v>78</v>
      </c>
      <c r="O19" s="10"/>
      <c r="P19" s="10"/>
      <c r="Q19" s="21"/>
      <c r="R19" s="13"/>
      <c r="S19" s="37"/>
      <c r="T19" s="10"/>
      <c r="U19" s="10"/>
      <c r="V19" s="10"/>
      <c r="W19" s="10"/>
      <c r="X19" s="10"/>
    </row>
    <row r="20" spans="1:24" ht="12.75" customHeight="1" x14ac:dyDescent="0.15">
      <c r="A20" s="10" t="s">
        <v>92</v>
      </c>
      <c r="B20" s="10" t="s">
        <v>45</v>
      </c>
      <c r="C20" s="10">
        <v>34</v>
      </c>
      <c r="D20" s="10">
        <v>55</v>
      </c>
      <c r="E20" s="10"/>
      <c r="F20" s="10"/>
      <c r="G20" s="11">
        <v>3690</v>
      </c>
      <c r="H20" s="20">
        <f t="shared" si="0"/>
        <v>6920.0067750677508</v>
      </c>
      <c r="I20" s="28">
        <v>65422625</v>
      </c>
      <c r="J20" s="28">
        <v>237602860</v>
      </c>
      <c r="K20" s="20">
        <v>303025485</v>
      </c>
      <c r="L20" s="28">
        <v>209</v>
      </c>
      <c r="M20" s="22">
        <f t="shared" ref="M20:M23" si="2">SUM((K20/1000000)/L20)</f>
        <v>1.4498827033492823</v>
      </c>
      <c r="N20" s="20">
        <v>25534825</v>
      </c>
      <c r="O20" s="10"/>
      <c r="P20" s="10"/>
      <c r="Q20" s="21"/>
      <c r="R20" s="13"/>
      <c r="S20" s="37"/>
      <c r="T20" s="10"/>
      <c r="U20" s="10"/>
      <c r="V20" s="10"/>
      <c r="W20" s="10"/>
      <c r="X20" s="10"/>
    </row>
    <row r="21" spans="1:24" ht="12.75" customHeight="1" x14ac:dyDescent="0.15">
      <c r="A21" s="10" t="s">
        <v>93</v>
      </c>
      <c r="B21" s="10" t="s">
        <v>55</v>
      </c>
      <c r="C21" s="10">
        <v>86</v>
      </c>
      <c r="D21" s="10">
        <v>76</v>
      </c>
      <c r="E21" s="10"/>
      <c r="F21" s="10"/>
      <c r="G21" s="11">
        <v>4</v>
      </c>
      <c r="H21" s="20">
        <f t="shared" si="0"/>
        <v>42425.5</v>
      </c>
      <c r="I21" s="28">
        <v>12795746</v>
      </c>
      <c r="J21" s="28" t="s">
        <v>28</v>
      </c>
      <c r="K21" s="20">
        <v>12795746</v>
      </c>
      <c r="L21" s="28">
        <v>1.8</v>
      </c>
      <c r="M21" s="22">
        <f t="shared" si="2"/>
        <v>7.1087477777777774</v>
      </c>
      <c r="N21" s="20">
        <v>169702</v>
      </c>
      <c r="O21" s="10"/>
      <c r="P21" s="10"/>
      <c r="Q21" s="21"/>
      <c r="R21" s="13" t="s">
        <v>24</v>
      </c>
      <c r="S21" s="23" t="s">
        <v>94</v>
      </c>
      <c r="T21" s="10"/>
      <c r="U21" s="10"/>
      <c r="V21" s="10"/>
      <c r="W21" s="10"/>
      <c r="X21" s="10"/>
    </row>
    <row r="22" spans="1:24" ht="12.75" customHeight="1" x14ac:dyDescent="0.15">
      <c r="A22" s="10" t="s">
        <v>95</v>
      </c>
      <c r="B22" s="10" t="s">
        <v>45</v>
      </c>
      <c r="C22" s="10">
        <v>74</v>
      </c>
      <c r="D22" s="10">
        <v>64</v>
      </c>
      <c r="E22" s="10"/>
      <c r="F22" s="10"/>
      <c r="G22" s="11">
        <v>2129</v>
      </c>
      <c r="H22" s="20">
        <f t="shared" si="0"/>
        <v>3645</v>
      </c>
      <c r="I22" s="28">
        <v>20157300</v>
      </c>
      <c r="J22" s="28">
        <v>4561915</v>
      </c>
      <c r="K22" s="20">
        <v>24719215</v>
      </c>
      <c r="L22" s="28">
        <v>40</v>
      </c>
      <c r="M22" s="22">
        <f t="shared" si="2"/>
        <v>0.61798037499999992</v>
      </c>
      <c r="N22" s="20">
        <v>7760205</v>
      </c>
      <c r="O22" s="10"/>
      <c r="P22" s="10"/>
      <c r="Q22" s="21"/>
      <c r="R22" s="13"/>
      <c r="S22" s="37"/>
      <c r="T22" s="10"/>
      <c r="U22" s="10"/>
      <c r="V22" s="10"/>
      <c r="W22" s="10"/>
      <c r="X22" s="10"/>
    </row>
    <row r="23" spans="1:24" ht="12.75" customHeight="1" x14ac:dyDescent="0.15">
      <c r="A23" s="10" t="s">
        <v>96</v>
      </c>
      <c r="B23" s="10" t="s">
        <v>42</v>
      </c>
      <c r="C23" s="10">
        <v>78</v>
      </c>
      <c r="D23" s="10">
        <v>76</v>
      </c>
      <c r="E23" s="10"/>
      <c r="F23" s="10"/>
      <c r="G23" s="11">
        <v>4164</v>
      </c>
      <c r="H23" s="20">
        <f t="shared" si="0"/>
        <v>15927.856388088376</v>
      </c>
      <c r="I23" s="28">
        <v>237283207</v>
      </c>
      <c r="J23" s="28" t="s">
        <v>97</v>
      </c>
      <c r="K23" s="20" t="s">
        <v>98</v>
      </c>
      <c r="L23" s="28">
        <v>185</v>
      </c>
      <c r="M23" s="22">
        <f t="shared" si="2"/>
        <v>2.9134227405405406</v>
      </c>
      <c r="N23" s="20">
        <v>66323594</v>
      </c>
      <c r="O23" s="10"/>
      <c r="P23" s="10"/>
      <c r="Q23" s="21"/>
      <c r="R23" s="13"/>
      <c r="S23" s="37"/>
      <c r="T23" s="10"/>
      <c r="U23" s="10"/>
      <c r="V23" s="10"/>
      <c r="W23" s="10"/>
      <c r="X23" s="10"/>
    </row>
    <row r="24" spans="1:24" ht="12.75" customHeight="1" x14ac:dyDescent="0.15">
      <c r="A24" s="10" t="s">
        <v>99</v>
      </c>
      <c r="B24" s="10" t="s">
        <v>40</v>
      </c>
      <c r="C24" s="10"/>
      <c r="D24" s="10"/>
      <c r="E24" s="10"/>
      <c r="F24" s="10"/>
      <c r="G24" s="11">
        <v>158</v>
      </c>
      <c r="H24" s="20">
        <f t="shared" si="0"/>
        <v>3388.8164556962024</v>
      </c>
      <c r="I24" s="28">
        <v>3863446</v>
      </c>
      <c r="J24" s="28"/>
      <c r="K24" s="20"/>
      <c r="L24" s="28"/>
      <c r="M24" s="10"/>
      <c r="N24" s="20">
        <v>535433</v>
      </c>
      <c r="O24" s="10"/>
      <c r="P24" s="10"/>
      <c r="Q24" s="21"/>
      <c r="R24" s="13"/>
      <c r="S24" s="37"/>
      <c r="T24" s="10"/>
      <c r="U24" s="10"/>
      <c r="V24" s="10"/>
      <c r="W24" s="10"/>
      <c r="X24" s="10"/>
    </row>
    <row r="25" spans="1:24" ht="12.75" customHeight="1" x14ac:dyDescent="0.15">
      <c r="A25" s="10" t="s">
        <v>100</v>
      </c>
      <c r="B25" s="10" t="s">
        <v>46</v>
      </c>
      <c r="C25" s="10"/>
      <c r="D25" s="10"/>
      <c r="E25" s="10"/>
      <c r="F25" s="10"/>
      <c r="G25" s="11">
        <v>382</v>
      </c>
      <c r="H25" s="20">
        <f t="shared" si="0"/>
        <v>5987.5366492146595</v>
      </c>
      <c r="I25" s="28">
        <v>5909483</v>
      </c>
      <c r="J25" s="28"/>
      <c r="K25" s="20"/>
      <c r="L25" s="28"/>
      <c r="M25" s="10"/>
      <c r="N25" s="20">
        <v>2287239</v>
      </c>
      <c r="O25" s="10"/>
      <c r="P25" s="10"/>
      <c r="Q25" s="21"/>
      <c r="R25" s="13"/>
      <c r="S25" s="37"/>
      <c r="T25" s="10"/>
      <c r="U25" s="10"/>
      <c r="V25" s="10"/>
      <c r="W25" s="10"/>
      <c r="X25" s="10"/>
    </row>
    <row r="26" spans="1:24" ht="12.75" customHeight="1" x14ac:dyDescent="0.15">
      <c r="A26" s="10" t="s">
        <v>101</v>
      </c>
      <c r="B26" s="10" t="s">
        <v>54</v>
      </c>
      <c r="C26" s="10"/>
      <c r="D26" s="10"/>
      <c r="E26" s="10"/>
      <c r="F26" s="10"/>
      <c r="G26" s="11">
        <v>4</v>
      </c>
      <c r="H26" s="20">
        <f t="shared" si="0"/>
        <v>26946.25</v>
      </c>
      <c r="I26" s="28">
        <v>3094813</v>
      </c>
      <c r="J26" s="28"/>
      <c r="K26" s="20"/>
      <c r="L26" s="28"/>
      <c r="M26" s="10"/>
      <c r="N26" s="20">
        <v>107785</v>
      </c>
      <c r="O26" s="10"/>
      <c r="P26" s="10"/>
      <c r="Q26" s="21"/>
      <c r="R26" s="13"/>
      <c r="S26" s="37"/>
      <c r="T26" s="10"/>
      <c r="U26" s="10"/>
      <c r="V26" s="10"/>
      <c r="W26" s="10"/>
      <c r="X26" s="10"/>
    </row>
    <row r="27" spans="1:24" ht="12.75" customHeight="1" x14ac:dyDescent="0.15">
      <c r="A27" s="10" t="s">
        <v>102</v>
      </c>
      <c r="B27" s="10" t="s">
        <v>103</v>
      </c>
      <c r="C27" s="10"/>
      <c r="D27" s="10"/>
      <c r="E27" s="10"/>
      <c r="F27" s="10"/>
      <c r="G27" s="11" t="s">
        <v>78</v>
      </c>
      <c r="H27" s="20" t="e">
        <f t="shared" si="0"/>
        <v>#VALUE!</v>
      </c>
      <c r="I27" s="28">
        <v>1328467</v>
      </c>
      <c r="J27" s="28"/>
      <c r="K27" s="20"/>
      <c r="L27" s="28"/>
      <c r="M27" s="10"/>
      <c r="N27" s="20" t="s">
        <v>78</v>
      </c>
      <c r="O27" s="10"/>
      <c r="P27" s="10"/>
      <c r="Q27" s="21"/>
      <c r="R27" s="13"/>
      <c r="S27" s="37"/>
      <c r="T27" s="10"/>
      <c r="U27" s="10"/>
      <c r="V27" s="10"/>
      <c r="W27" s="10"/>
      <c r="X27" s="10"/>
    </row>
    <row r="28" spans="1:24" ht="12.75" customHeight="1" x14ac:dyDescent="0.15">
      <c r="A28" s="10" t="s">
        <v>104</v>
      </c>
      <c r="B28" s="10" t="s">
        <v>26</v>
      </c>
      <c r="C28" s="10"/>
      <c r="D28" s="10"/>
      <c r="E28" s="10"/>
      <c r="F28" s="10"/>
      <c r="G28" s="11">
        <v>2002</v>
      </c>
      <c r="H28" s="20">
        <f t="shared" si="0"/>
        <v>1133.003996003996</v>
      </c>
      <c r="I28" s="28">
        <v>6002756</v>
      </c>
      <c r="J28" s="28"/>
      <c r="K28" s="20"/>
      <c r="L28" s="28"/>
      <c r="M28" s="10"/>
      <c r="N28" s="20">
        <v>2268274</v>
      </c>
      <c r="O28" s="10"/>
      <c r="P28" s="10"/>
      <c r="Q28" s="21"/>
      <c r="R28" s="13"/>
      <c r="S28" s="37"/>
      <c r="T28" s="10"/>
      <c r="U28" s="10"/>
      <c r="V28" s="10"/>
      <c r="W28" s="10"/>
      <c r="X28" s="10"/>
    </row>
    <row r="29" spans="1:24" ht="12.75" customHeight="1" x14ac:dyDescent="0.15">
      <c r="A29" s="10" t="s">
        <v>105</v>
      </c>
      <c r="B29" s="10" t="s">
        <v>41</v>
      </c>
      <c r="C29" s="10">
        <v>19</v>
      </c>
      <c r="D29" s="10">
        <v>29</v>
      </c>
      <c r="E29" s="10"/>
      <c r="F29" s="10"/>
      <c r="G29" s="11">
        <v>2433</v>
      </c>
      <c r="H29" s="20">
        <f t="shared" si="0"/>
        <v>3269.7521578298397</v>
      </c>
      <c r="I29" s="28">
        <v>18119640</v>
      </c>
      <c r="J29" s="28" t="s">
        <v>106</v>
      </c>
      <c r="K29" s="20">
        <v>37157648</v>
      </c>
      <c r="L29" s="28">
        <v>1</v>
      </c>
      <c r="M29" s="22">
        <f t="shared" ref="M29:M32" si="3">SUM((K29/1000000)/L29)</f>
        <v>37.157648000000002</v>
      </c>
      <c r="N29" s="20">
        <v>7955307</v>
      </c>
      <c r="O29" s="10"/>
      <c r="P29" s="10"/>
      <c r="Q29" s="21"/>
      <c r="R29" s="13" t="s">
        <v>107</v>
      </c>
      <c r="S29" s="23" t="s">
        <v>108</v>
      </c>
      <c r="T29" s="10"/>
      <c r="U29" s="10"/>
      <c r="V29" s="10"/>
      <c r="W29" s="10"/>
      <c r="X29" s="10"/>
    </row>
    <row r="30" spans="1:24" ht="12.75" customHeight="1" x14ac:dyDescent="0.15">
      <c r="A30" s="10" t="s">
        <v>109</v>
      </c>
      <c r="B30" s="10" t="s">
        <v>26</v>
      </c>
      <c r="C30" s="10">
        <v>85</v>
      </c>
      <c r="D30" s="10">
        <v>71</v>
      </c>
      <c r="E30" s="10"/>
      <c r="F30" s="10"/>
      <c r="G30" s="11">
        <v>2907</v>
      </c>
      <c r="H30" s="20">
        <f t="shared" si="0"/>
        <v>7569.3491572067423</v>
      </c>
      <c r="I30" s="28">
        <v>64575175</v>
      </c>
      <c r="J30" s="28">
        <v>62060922</v>
      </c>
      <c r="K30" s="20">
        <v>126636097</v>
      </c>
      <c r="L30" s="28">
        <v>12</v>
      </c>
      <c r="M30" s="22">
        <f t="shared" si="3"/>
        <v>10.553008083333333</v>
      </c>
      <c r="N30" s="20">
        <v>22004098</v>
      </c>
      <c r="O30" s="10"/>
      <c r="P30" s="10"/>
      <c r="Q30" s="21"/>
      <c r="R30" s="13"/>
      <c r="S30" s="37"/>
      <c r="T30" s="10"/>
      <c r="U30" s="10"/>
      <c r="V30" s="10"/>
      <c r="W30" s="10"/>
      <c r="X30" s="10"/>
    </row>
    <row r="31" spans="1:24" ht="12.75" customHeight="1" x14ac:dyDescent="0.15">
      <c r="A31" s="10" t="s">
        <v>110</v>
      </c>
      <c r="B31" s="10" t="s">
        <v>41</v>
      </c>
      <c r="C31" s="10">
        <v>66</v>
      </c>
      <c r="D31" s="10">
        <v>67</v>
      </c>
      <c r="E31" s="10"/>
      <c r="F31" s="10"/>
      <c r="G31" s="11">
        <v>2008</v>
      </c>
      <c r="H31" s="20">
        <f t="shared" si="0"/>
        <v>4786.9755976095621</v>
      </c>
      <c r="I31" s="28">
        <v>27108272</v>
      </c>
      <c r="J31" s="28">
        <v>103374596</v>
      </c>
      <c r="K31" s="20">
        <v>130482868</v>
      </c>
      <c r="L31" s="28">
        <v>102</v>
      </c>
      <c r="M31" s="22">
        <f t="shared" si="3"/>
        <v>1.2792438039215686</v>
      </c>
      <c r="N31" s="20">
        <v>9612247</v>
      </c>
      <c r="O31" s="10"/>
      <c r="P31" s="10"/>
      <c r="Q31" s="21"/>
      <c r="R31" s="13" t="s">
        <v>24</v>
      </c>
      <c r="S31" s="23" t="s">
        <v>111</v>
      </c>
      <c r="T31" s="10"/>
      <c r="U31" s="10"/>
      <c r="V31" s="10"/>
      <c r="W31" s="10"/>
      <c r="X31" s="10"/>
    </row>
    <row r="32" spans="1:24" ht="12.75" customHeight="1" x14ac:dyDescent="0.15">
      <c r="A32" s="10" t="s">
        <v>112</v>
      </c>
      <c r="B32" s="10" t="s">
        <v>45</v>
      </c>
      <c r="C32" s="10">
        <v>51</v>
      </c>
      <c r="D32" s="10">
        <v>58</v>
      </c>
      <c r="E32" s="10"/>
      <c r="F32" s="10"/>
      <c r="G32" s="11">
        <v>2863</v>
      </c>
      <c r="H32" s="20">
        <f t="shared" si="0"/>
        <v>8505</v>
      </c>
      <c r="I32" s="28">
        <v>66528000</v>
      </c>
      <c r="J32" s="28">
        <v>29734212</v>
      </c>
      <c r="K32" s="20">
        <v>96262212</v>
      </c>
      <c r="L32" s="28">
        <v>25</v>
      </c>
      <c r="M32" s="22">
        <f t="shared" si="3"/>
        <v>3.8504884800000001</v>
      </c>
      <c r="N32" s="20">
        <v>24349815</v>
      </c>
      <c r="O32" s="10"/>
      <c r="P32" s="10"/>
      <c r="Q32" s="21"/>
      <c r="R32" s="13"/>
      <c r="S32" s="37"/>
      <c r="T32" s="10"/>
      <c r="U32" s="10"/>
      <c r="V32" s="10"/>
      <c r="W32" s="10"/>
      <c r="X32" s="10"/>
    </row>
    <row r="33" spans="1:24" ht="12.75" customHeight="1" x14ac:dyDescent="0.15">
      <c r="A33" s="10" t="s">
        <v>113</v>
      </c>
      <c r="B33" s="10" t="s">
        <v>114</v>
      </c>
      <c r="C33" s="10"/>
      <c r="D33" s="10"/>
      <c r="E33" s="10"/>
      <c r="F33" s="10"/>
      <c r="G33" s="11">
        <v>55</v>
      </c>
      <c r="H33" s="20">
        <f t="shared" si="0"/>
        <v>4679.3454545454542</v>
      </c>
      <c r="I33" s="28">
        <v>1832541</v>
      </c>
      <c r="J33" s="28"/>
      <c r="K33" s="20"/>
      <c r="L33" s="28"/>
      <c r="M33" s="10"/>
      <c r="N33" s="20">
        <v>257364</v>
      </c>
      <c r="O33" s="10"/>
      <c r="P33" s="10"/>
      <c r="Q33" s="21"/>
      <c r="R33" s="13"/>
      <c r="S33" s="37"/>
      <c r="T33" s="10"/>
      <c r="U33" s="10"/>
      <c r="V33" s="10"/>
      <c r="W33" s="10"/>
      <c r="X33" s="10"/>
    </row>
    <row r="34" spans="1:24" ht="12.75" customHeight="1" x14ac:dyDescent="0.15">
      <c r="A34" s="10" t="s">
        <v>115</v>
      </c>
      <c r="B34" s="10" t="s">
        <v>59</v>
      </c>
      <c r="C34" s="10"/>
      <c r="D34" s="10"/>
      <c r="E34" s="10"/>
      <c r="F34" s="10"/>
      <c r="G34" s="11">
        <v>166</v>
      </c>
      <c r="H34" s="20">
        <f t="shared" si="0"/>
        <v>6139.8373493975905</v>
      </c>
      <c r="I34" s="28">
        <v>2519190</v>
      </c>
      <c r="J34" s="28"/>
      <c r="K34" s="20"/>
      <c r="L34" s="28"/>
      <c r="M34" s="10"/>
      <c r="N34" s="20">
        <v>1019213</v>
      </c>
      <c r="O34" s="10"/>
      <c r="P34" s="10"/>
      <c r="Q34" s="21"/>
      <c r="R34" s="13"/>
      <c r="S34" s="37"/>
      <c r="T34" s="10"/>
      <c r="U34" s="10"/>
      <c r="V34" s="10"/>
      <c r="W34" s="10"/>
      <c r="X34" s="10"/>
    </row>
    <row r="35" spans="1:24" ht="12.75" customHeight="1" x14ac:dyDescent="0.15">
      <c r="A35" s="10" t="s">
        <v>116</v>
      </c>
      <c r="B35" s="10" t="s">
        <v>41</v>
      </c>
      <c r="C35" s="10">
        <v>38</v>
      </c>
      <c r="D35" s="10">
        <v>46</v>
      </c>
      <c r="E35" s="10"/>
      <c r="F35" s="10"/>
      <c r="G35" s="11">
        <v>3755</v>
      </c>
      <c r="H35" s="20">
        <f t="shared" si="0"/>
        <v>7905.5323568575232</v>
      </c>
      <c r="I35" s="28">
        <v>79727149</v>
      </c>
      <c r="J35" s="28">
        <v>165800000</v>
      </c>
      <c r="K35" s="20">
        <v>245527149</v>
      </c>
      <c r="L35" s="28">
        <v>150</v>
      </c>
      <c r="M35" s="22">
        <f t="shared" ref="M35:M39" si="4">SUM((K35/1000000)/L35)</f>
        <v>1.6368476600000001</v>
      </c>
      <c r="N35" s="20">
        <v>29685274</v>
      </c>
      <c r="O35" s="10"/>
      <c r="P35" s="10"/>
      <c r="Q35" s="21"/>
      <c r="R35" s="13"/>
      <c r="S35" s="37"/>
      <c r="T35" s="10"/>
      <c r="U35" s="10"/>
      <c r="V35" s="10"/>
      <c r="W35" s="10"/>
      <c r="X35" s="10"/>
    </row>
    <row r="36" spans="1:24" ht="12.75" customHeight="1" x14ac:dyDescent="0.15">
      <c r="A36" s="10" t="s">
        <v>117</v>
      </c>
      <c r="B36" s="10" t="s">
        <v>26</v>
      </c>
      <c r="C36" s="10">
        <v>51</v>
      </c>
      <c r="D36" s="10">
        <v>64</v>
      </c>
      <c r="E36" s="10"/>
      <c r="F36" s="10"/>
      <c r="G36" s="11">
        <v>3391</v>
      </c>
      <c r="H36" s="20">
        <f t="shared" si="0"/>
        <v>4312.4739015039813</v>
      </c>
      <c r="I36" s="28">
        <v>49008662</v>
      </c>
      <c r="J36" s="28">
        <v>28103514</v>
      </c>
      <c r="K36" s="20">
        <v>77112176</v>
      </c>
      <c r="L36" s="28">
        <v>22</v>
      </c>
      <c r="M36" s="22">
        <f t="shared" si="4"/>
        <v>3.5050989090909095</v>
      </c>
      <c r="N36" s="20">
        <v>14623599</v>
      </c>
      <c r="O36" s="10"/>
      <c r="P36" s="10"/>
      <c r="Q36" s="21"/>
      <c r="R36" s="13"/>
      <c r="S36" s="37"/>
      <c r="T36" s="10"/>
      <c r="U36" s="10"/>
      <c r="V36" s="10"/>
      <c r="W36" s="10"/>
      <c r="X36" s="10"/>
    </row>
    <row r="37" spans="1:24" ht="12.75" customHeight="1" x14ac:dyDescent="0.15">
      <c r="A37" s="10" t="s">
        <v>118</v>
      </c>
      <c r="B37" s="10" t="s">
        <v>40</v>
      </c>
      <c r="C37" s="10">
        <v>88</v>
      </c>
      <c r="D37" s="10">
        <v>92</v>
      </c>
      <c r="E37" s="10"/>
      <c r="F37" s="10"/>
      <c r="G37" s="11">
        <v>3010</v>
      </c>
      <c r="H37" s="20">
        <f t="shared" si="0"/>
        <v>10007.603986710963</v>
      </c>
      <c r="I37" s="28">
        <v>162805434</v>
      </c>
      <c r="J37" s="28">
        <v>262562804</v>
      </c>
      <c r="K37" s="20">
        <v>425368238</v>
      </c>
      <c r="L37" s="28">
        <v>100</v>
      </c>
      <c r="M37" s="22">
        <f t="shared" si="4"/>
        <v>4.2536823799999999</v>
      </c>
      <c r="N37" s="20">
        <v>30122888</v>
      </c>
      <c r="O37" s="10"/>
      <c r="P37" s="10"/>
      <c r="Q37" s="21"/>
      <c r="R37" s="13"/>
      <c r="S37" s="37"/>
      <c r="T37" s="10"/>
      <c r="U37" s="10"/>
      <c r="V37" s="10"/>
      <c r="W37" s="10"/>
      <c r="X37" s="10"/>
    </row>
    <row r="38" spans="1:24" ht="12.75" customHeight="1" x14ac:dyDescent="0.15">
      <c r="A38" s="10" t="s">
        <v>119</v>
      </c>
      <c r="B38" s="10" t="s">
        <v>45</v>
      </c>
      <c r="C38" s="10">
        <v>54</v>
      </c>
      <c r="D38" s="10">
        <v>64</v>
      </c>
      <c r="E38" s="10"/>
      <c r="F38" s="10"/>
      <c r="G38" s="11">
        <v>3729</v>
      </c>
      <c r="H38" s="20">
        <f t="shared" si="0"/>
        <v>18830</v>
      </c>
      <c r="I38" s="28">
        <v>214030500</v>
      </c>
      <c r="J38" s="28">
        <v>134809816</v>
      </c>
      <c r="K38" s="20">
        <v>348840316</v>
      </c>
      <c r="L38" s="28">
        <v>70</v>
      </c>
      <c r="M38" s="22">
        <f t="shared" si="4"/>
        <v>4.9834330857142852</v>
      </c>
      <c r="N38" s="20">
        <v>70217070</v>
      </c>
      <c r="O38" s="10"/>
      <c r="P38" s="10"/>
      <c r="Q38" s="21"/>
      <c r="R38" s="13"/>
      <c r="S38" s="37"/>
      <c r="T38" s="10"/>
      <c r="U38" s="10"/>
      <c r="V38" s="10"/>
      <c r="W38" s="10"/>
      <c r="X38" s="10"/>
    </row>
    <row r="39" spans="1:24" ht="12.75" customHeight="1" x14ac:dyDescent="0.15">
      <c r="A39" s="10" t="s">
        <v>120</v>
      </c>
      <c r="B39" s="10" t="s">
        <v>46</v>
      </c>
      <c r="C39" s="10">
        <v>78</v>
      </c>
      <c r="D39" s="10">
        <v>72</v>
      </c>
      <c r="E39" s="10"/>
      <c r="F39" s="10"/>
      <c r="G39" s="11">
        <v>2506</v>
      </c>
      <c r="H39" s="20">
        <f t="shared" si="0"/>
        <v>2505.3834796488427</v>
      </c>
      <c r="I39" s="28">
        <v>13414714</v>
      </c>
      <c r="J39" s="28">
        <v>22211811</v>
      </c>
      <c r="K39" s="20">
        <v>35626525</v>
      </c>
      <c r="L39" s="28">
        <v>50</v>
      </c>
      <c r="M39" s="22">
        <f t="shared" si="4"/>
        <v>0.71253050000000007</v>
      </c>
      <c r="N39" s="20">
        <v>6278491</v>
      </c>
      <c r="O39" s="10"/>
      <c r="P39" s="10"/>
      <c r="Q39" s="21"/>
      <c r="R39" s="13"/>
      <c r="S39" s="37"/>
      <c r="T39" s="10"/>
      <c r="U39" s="10"/>
      <c r="V39" s="10"/>
      <c r="W39" s="10"/>
      <c r="X39" s="10"/>
    </row>
    <row r="40" spans="1:24" ht="12.75" customHeight="1" x14ac:dyDescent="0.15">
      <c r="A40" s="10" t="s">
        <v>121</v>
      </c>
      <c r="B40" s="10" t="s">
        <v>56</v>
      </c>
      <c r="C40" s="10"/>
      <c r="D40" s="10"/>
      <c r="E40" s="10"/>
      <c r="F40" s="10"/>
      <c r="G40" s="11">
        <v>120</v>
      </c>
      <c r="H40" s="20">
        <f t="shared" si="0"/>
        <v>9494.5</v>
      </c>
      <c r="I40" s="28">
        <v>2347774</v>
      </c>
      <c r="J40" s="28"/>
      <c r="K40" s="20"/>
      <c r="L40" s="28"/>
      <c r="M40" s="10"/>
      <c r="N40" s="20">
        <v>1139340</v>
      </c>
      <c r="O40" s="10"/>
      <c r="P40" s="10"/>
      <c r="Q40" s="21"/>
      <c r="R40" s="13"/>
      <c r="S40" s="37"/>
      <c r="T40" s="10"/>
      <c r="U40" s="10"/>
      <c r="V40" s="10"/>
      <c r="W40" s="10"/>
      <c r="X40" s="10"/>
    </row>
    <row r="41" spans="1:24" ht="12.75" customHeight="1" x14ac:dyDescent="0.15">
      <c r="A41" s="10" t="s">
        <v>122</v>
      </c>
      <c r="B41" s="10" t="s">
        <v>52</v>
      </c>
      <c r="C41" s="10">
        <v>85</v>
      </c>
      <c r="D41" s="10">
        <v>86</v>
      </c>
      <c r="E41" s="10"/>
      <c r="F41" s="10"/>
      <c r="G41" s="11">
        <v>2730</v>
      </c>
      <c r="H41" s="20">
        <f t="shared" si="0"/>
        <v>4817.8326007326004</v>
      </c>
      <c r="I41" s="28">
        <v>41003371</v>
      </c>
      <c r="J41" s="28">
        <v>7123013</v>
      </c>
      <c r="K41" s="20">
        <v>48126384</v>
      </c>
      <c r="L41" s="28">
        <v>7</v>
      </c>
      <c r="M41" s="22">
        <f>SUM((K41/1000000)/L41)</f>
        <v>6.8751977142857141</v>
      </c>
      <c r="N41" s="20">
        <v>13152683</v>
      </c>
      <c r="O41" s="10"/>
      <c r="P41" s="10"/>
      <c r="Q41" s="21"/>
      <c r="R41" s="13"/>
      <c r="S41" s="37"/>
      <c r="T41" s="10"/>
      <c r="U41" s="10"/>
      <c r="V41" s="10"/>
      <c r="W41" s="10"/>
      <c r="X41" s="10"/>
    </row>
    <row r="42" spans="1:24" ht="12.75" customHeight="1" x14ac:dyDescent="0.15">
      <c r="A42" s="10" t="s">
        <v>123</v>
      </c>
      <c r="B42" s="10" t="s">
        <v>59</v>
      </c>
      <c r="C42" s="10"/>
      <c r="D42" s="10"/>
      <c r="E42" s="10"/>
      <c r="F42" s="10"/>
      <c r="G42" s="11">
        <v>88</v>
      </c>
      <c r="H42" s="20">
        <f t="shared" si="0"/>
        <v>8470.613636363636</v>
      </c>
      <c r="I42" s="28">
        <v>1862086</v>
      </c>
      <c r="J42" s="28"/>
      <c r="K42" s="20"/>
      <c r="L42" s="28"/>
      <c r="M42" s="10"/>
      <c r="N42" s="20">
        <v>745414</v>
      </c>
      <c r="O42" s="10"/>
      <c r="P42" s="10"/>
      <c r="Q42" s="21"/>
      <c r="R42" s="13"/>
      <c r="S42" s="37"/>
      <c r="T42" s="10"/>
      <c r="U42" s="10"/>
      <c r="V42" s="10"/>
      <c r="W42" s="10"/>
      <c r="X42" s="10"/>
    </row>
    <row r="43" spans="1:24" ht="12.75" customHeight="1" x14ac:dyDescent="0.15">
      <c r="A43" s="10" t="s">
        <v>124</v>
      </c>
      <c r="B43" s="10" t="s">
        <v>65</v>
      </c>
      <c r="C43" s="10"/>
      <c r="D43" s="10"/>
      <c r="E43" s="10"/>
      <c r="F43" s="10"/>
      <c r="G43" s="11">
        <v>4</v>
      </c>
      <c r="H43" s="20">
        <f t="shared" si="0"/>
        <v>18025</v>
      </c>
      <c r="I43" s="28">
        <v>1597998</v>
      </c>
      <c r="J43" s="28"/>
      <c r="K43" s="20"/>
      <c r="L43" s="28"/>
      <c r="M43" s="10"/>
      <c r="N43" s="20">
        <v>72100</v>
      </c>
      <c r="O43" s="10"/>
      <c r="P43" s="10"/>
      <c r="Q43" s="21"/>
      <c r="R43" s="13"/>
      <c r="S43" s="37"/>
      <c r="T43" s="10"/>
      <c r="U43" s="10"/>
      <c r="V43" s="10"/>
      <c r="W43" s="10"/>
      <c r="X43" s="10"/>
    </row>
    <row r="44" spans="1:24" ht="12.75" customHeight="1" x14ac:dyDescent="0.15">
      <c r="A44" s="10" t="s">
        <v>125</v>
      </c>
      <c r="B44" s="10" t="s">
        <v>44</v>
      </c>
      <c r="C44" s="10">
        <v>78</v>
      </c>
      <c r="D44" s="10">
        <v>75</v>
      </c>
      <c r="E44" s="10"/>
      <c r="F44" s="10"/>
      <c r="G44" s="11">
        <v>1884</v>
      </c>
      <c r="H44" s="20">
        <f t="shared" si="0"/>
        <v>13216.86093418259</v>
      </c>
      <c r="I44" s="28">
        <v>93772375</v>
      </c>
      <c r="J44" s="28">
        <v>68000000</v>
      </c>
      <c r="K44" s="20" t="s">
        <v>126</v>
      </c>
      <c r="L44" s="28">
        <v>31</v>
      </c>
      <c r="M44" s="22">
        <f>SUM((K44/1000000)/L44)</f>
        <v>5.2184637096774198</v>
      </c>
      <c r="N44" s="20">
        <v>24900566</v>
      </c>
      <c r="O44" s="10"/>
      <c r="P44" s="10"/>
      <c r="Q44" s="21"/>
      <c r="R44" s="13"/>
      <c r="S44" s="37"/>
      <c r="T44" s="10"/>
      <c r="U44" s="10"/>
      <c r="V44" s="10"/>
      <c r="W44" s="10"/>
      <c r="X44" s="10"/>
    </row>
    <row r="45" spans="1:24" ht="12.75" customHeight="1" x14ac:dyDescent="0.15">
      <c r="A45" s="10" t="s">
        <v>127</v>
      </c>
      <c r="B45" s="10" t="s">
        <v>54</v>
      </c>
      <c r="C45" s="10"/>
      <c r="D45" s="10"/>
      <c r="E45" s="10"/>
      <c r="F45" s="10"/>
      <c r="G45" s="11">
        <v>2</v>
      </c>
      <c r="H45" s="20">
        <f t="shared" si="0"/>
        <v>23764</v>
      </c>
      <c r="I45" s="28">
        <v>2007758</v>
      </c>
      <c r="J45" s="28"/>
      <c r="K45" s="20"/>
      <c r="L45" s="28"/>
      <c r="M45" s="10"/>
      <c r="N45" s="20">
        <v>47528</v>
      </c>
      <c r="O45" s="10"/>
      <c r="P45" s="10"/>
      <c r="Q45" s="21"/>
      <c r="R45" s="13"/>
      <c r="S45" s="37"/>
      <c r="T45" s="10"/>
      <c r="U45" s="10"/>
      <c r="V45" s="10"/>
      <c r="W45" s="10"/>
      <c r="X45" s="10"/>
    </row>
    <row r="46" spans="1:24" ht="12.75" customHeight="1" x14ac:dyDescent="0.15">
      <c r="A46" s="10" t="s">
        <v>128</v>
      </c>
      <c r="B46" s="10" t="s">
        <v>129</v>
      </c>
      <c r="C46" s="10"/>
      <c r="D46" s="10"/>
      <c r="E46" s="10"/>
      <c r="F46" s="10"/>
      <c r="G46" s="11">
        <v>757</v>
      </c>
      <c r="H46" s="20">
        <f t="shared" si="0"/>
        <v>2490.895640686922</v>
      </c>
      <c r="I46" s="28">
        <v>5672846</v>
      </c>
      <c r="J46" s="28"/>
      <c r="K46" s="20"/>
      <c r="L46" s="28"/>
      <c r="M46" s="10"/>
      <c r="N46" s="20">
        <v>1885608</v>
      </c>
      <c r="O46" s="10"/>
      <c r="P46" s="10"/>
      <c r="Q46" s="21"/>
      <c r="R46" s="13"/>
      <c r="S46" s="37"/>
      <c r="T46" s="10"/>
      <c r="U46" s="10"/>
      <c r="V46" s="10"/>
      <c r="W46" s="10"/>
      <c r="X46" s="10"/>
    </row>
    <row r="47" spans="1:24" ht="13" x14ac:dyDescent="0.15">
      <c r="A47" s="10" t="s">
        <v>130</v>
      </c>
      <c r="B47" s="10" t="s">
        <v>42</v>
      </c>
      <c r="C47" s="10">
        <v>87</v>
      </c>
      <c r="D47" s="10">
        <v>70</v>
      </c>
      <c r="E47" s="10"/>
      <c r="F47" s="10"/>
      <c r="G47" s="11">
        <v>3005</v>
      </c>
      <c r="H47" s="20">
        <f t="shared" si="0"/>
        <v>3797.7414309484193</v>
      </c>
      <c r="I47" s="28">
        <v>35291068</v>
      </c>
      <c r="J47" s="28">
        <v>46200000</v>
      </c>
      <c r="K47" s="20">
        <v>81491068</v>
      </c>
      <c r="L47" s="28">
        <v>39</v>
      </c>
      <c r="M47" s="22">
        <f>SUM((K47/1000000)/L47)</f>
        <v>2.0895145641025641</v>
      </c>
      <c r="N47" s="20">
        <v>11412213</v>
      </c>
      <c r="O47" s="10"/>
      <c r="P47" s="10"/>
      <c r="Q47" s="21"/>
      <c r="R47" s="13"/>
      <c r="S47" s="37"/>
      <c r="T47" s="10"/>
      <c r="U47" s="10"/>
      <c r="V47" s="10"/>
      <c r="W47" s="10"/>
      <c r="X47" s="10"/>
    </row>
    <row r="48" spans="1:24" ht="13" x14ac:dyDescent="0.15">
      <c r="A48" s="10" t="s">
        <v>131</v>
      </c>
      <c r="B48" s="10" t="s">
        <v>60</v>
      </c>
      <c r="C48" s="10"/>
      <c r="D48" s="10"/>
      <c r="E48" s="10"/>
      <c r="F48" s="10"/>
      <c r="G48" s="11">
        <v>369</v>
      </c>
      <c r="H48" s="20">
        <f t="shared" si="0"/>
        <v>5471.7696476964766</v>
      </c>
      <c r="I48" s="28">
        <v>7251073</v>
      </c>
      <c r="J48" s="28"/>
      <c r="K48" s="20"/>
      <c r="L48" s="28"/>
      <c r="M48" s="10"/>
      <c r="N48" s="20">
        <v>2019083</v>
      </c>
      <c r="O48" s="10"/>
      <c r="P48" s="10"/>
      <c r="Q48" s="21"/>
      <c r="R48" s="13"/>
      <c r="S48" s="37"/>
      <c r="T48" s="10"/>
      <c r="U48" s="10"/>
      <c r="V48" s="10"/>
      <c r="W48" s="10"/>
      <c r="X48" s="10"/>
    </row>
    <row r="49" spans="1:24" ht="26" x14ac:dyDescent="0.15">
      <c r="A49" s="10" t="s">
        <v>132</v>
      </c>
      <c r="B49" s="10" t="s">
        <v>23</v>
      </c>
      <c r="C49" s="10">
        <v>17</v>
      </c>
      <c r="D49" s="10">
        <v>32</v>
      </c>
      <c r="E49" s="10"/>
      <c r="F49" s="10"/>
      <c r="G49" s="11">
        <v>3174</v>
      </c>
      <c r="H49" s="20">
        <f t="shared" si="0"/>
        <v>6967.6540642722121</v>
      </c>
      <c r="I49" s="28">
        <v>51774002</v>
      </c>
      <c r="J49" s="28">
        <v>80789928</v>
      </c>
      <c r="K49" s="20">
        <v>132563930</v>
      </c>
      <c r="L49" s="28">
        <v>57</v>
      </c>
      <c r="M49" s="22">
        <f>SUM((K49/1000000)/L49)</f>
        <v>2.3256829824561405</v>
      </c>
      <c r="N49" s="20">
        <v>22115334</v>
      </c>
      <c r="O49" s="10"/>
      <c r="P49" s="10"/>
      <c r="Q49" s="21"/>
      <c r="R49" s="13"/>
      <c r="S49" s="37"/>
      <c r="T49" s="10"/>
      <c r="U49" s="10"/>
      <c r="V49" s="10"/>
      <c r="W49" s="10"/>
      <c r="X49" s="10"/>
    </row>
    <row r="50" spans="1:24" ht="13" x14ac:dyDescent="0.15">
      <c r="A50" s="10" t="s">
        <v>133</v>
      </c>
      <c r="B50" s="10" t="s">
        <v>46</v>
      </c>
      <c r="C50" s="10"/>
      <c r="D50" s="10"/>
      <c r="E50" s="10"/>
      <c r="F50" s="10"/>
      <c r="G50" s="11">
        <v>322</v>
      </c>
      <c r="H50" s="20">
        <f t="shared" si="0"/>
        <v>4298.3788819875772</v>
      </c>
      <c r="I50" s="28">
        <v>2609412</v>
      </c>
      <c r="J50" s="28"/>
      <c r="K50" s="20"/>
      <c r="L50" s="28"/>
      <c r="M50" s="10"/>
      <c r="N50" s="20">
        <v>1384078</v>
      </c>
      <c r="O50" s="10"/>
      <c r="P50" s="10"/>
      <c r="Q50" s="21"/>
      <c r="R50" s="13"/>
      <c r="S50" s="37"/>
      <c r="T50" s="10"/>
      <c r="U50" s="10"/>
      <c r="V50" s="10"/>
      <c r="W50" s="10"/>
      <c r="X50" s="10"/>
    </row>
    <row r="51" spans="1:24" ht="13" x14ac:dyDescent="0.15">
      <c r="A51" s="10" t="s">
        <v>134</v>
      </c>
      <c r="B51" s="10" t="s">
        <v>64</v>
      </c>
      <c r="C51" s="10"/>
      <c r="D51" s="10"/>
      <c r="E51" s="10"/>
      <c r="F51" s="10"/>
      <c r="G51" s="11">
        <v>241</v>
      </c>
      <c r="H51" s="20">
        <f t="shared" si="0"/>
        <v>5115.601659751037</v>
      </c>
      <c r="I51" s="28">
        <v>4168528</v>
      </c>
      <c r="J51" s="28"/>
      <c r="K51" s="20"/>
      <c r="L51" s="28"/>
      <c r="M51" s="10"/>
      <c r="N51" s="20">
        <v>1232860</v>
      </c>
      <c r="O51" s="10"/>
      <c r="P51" s="10"/>
      <c r="Q51" s="21"/>
      <c r="R51" s="13"/>
      <c r="S51" s="37"/>
      <c r="T51" s="10"/>
      <c r="U51" s="10"/>
      <c r="V51" s="10"/>
      <c r="W51" s="10"/>
      <c r="X51" s="10"/>
    </row>
    <row r="52" spans="1:24" ht="13" x14ac:dyDescent="0.15">
      <c r="A52" s="10" t="s">
        <v>135</v>
      </c>
      <c r="B52" s="10" t="s">
        <v>51</v>
      </c>
      <c r="C52" s="10">
        <v>80</v>
      </c>
      <c r="D52" s="10">
        <v>40</v>
      </c>
      <c r="E52" s="10"/>
      <c r="F52" s="10"/>
      <c r="G52" s="11">
        <v>2439</v>
      </c>
      <c r="H52" s="20">
        <f t="shared" si="0"/>
        <v>3454.4362443624436</v>
      </c>
      <c r="I52" s="28">
        <v>18942396</v>
      </c>
      <c r="J52" s="28">
        <v>14430210</v>
      </c>
      <c r="K52" s="20">
        <v>33372606</v>
      </c>
      <c r="L52" s="28">
        <v>23</v>
      </c>
      <c r="M52" s="22">
        <f>SUM((K52/1000000)/L52)</f>
        <v>1.4509828695652174</v>
      </c>
      <c r="N52" s="20">
        <v>8425370</v>
      </c>
      <c r="O52" s="10"/>
      <c r="P52" s="10"/>
      <c r="Q52" s="21"/>
      <c r="R52" s="13"/>
      <c r="S52" s="37"/>
      <c r="T52" s="10"/>
      <c r="U52" s="10"/>
      <c r="V52" s="10"/>
      <c r="W52" s="10"/>
      <c r="X52" s="10"/>
    </row>
    <row r="53" spans="1:24" ht="13" x14ac:dyDescent="0.15">
      <c r="A53" s="10" t="s">
        <v>136</v>
      </c>
      <c r="B53" s="10" t="s">
        <v>55</v>
      </c>
      <c r="C53" s="10"/>
      <c r="D53" s="10"/>
      <c r="E53" s="10"/>
      <c r="F53" s="10"/>
      <c r="G53" s="11">
        <v>17</v>
      </c>
      <c r="H53" s="20">
        <f t="shared" si="0"/>
        <v>16924.411764705881</v>
      </c>
      <c r="I53" s="28">
        <v>6008677</v>
      </c>
      <c r="J53" s="28"/>
      <c r="K53" s="20"/>
      <c r="L53" s="28"/>
      <c r="M53" s="10"/>
      <c r="N53" s="20">
        <v>287715</v>
      </c>
      <c r="O53" s="10"/>
      <c r="P53" s="10"/>
      <c r="Q53" s="21"/>
      <c r="R53" s="13"/>
      <c r="S53" s="37"/>
      <c r="T53" s="10"/>
      <c r="U53" s="10"/>
      <c r="V53" s="10"/>
      <c r="W53" s="10"/>
      <c r="X53" s="10"/>
    </row>
    <row r="54" spans="1:24" ht="13" x14ac:dyDescent="0.15">
      <c r="A54" s="10" t="s">
        <v>137</v>
      </c>
      <c r="B54" s="10" t="s">
        <v>23</v>
      </c>
      <c r="C54" s="10">
        <v>74</v>
      </c>
      <c r="D54" s="10">
        <v>56</v>
      </c>
      <c r="E54" s="10"/>
      <c r="F54" s="10"/>
      <c r="G54" s="11">
        <v>2361</v>
      </c>
      <c r="H54" s="20">
        <f t="shared" si="0"/>
        <v>6205.0491317238457</v>
      </c>
      <c r="I54" s="28">
        <v>63536011</v>
      </c>
      <c r="J54" s="28">
        <v>50745040</v>
      </c>
      <c r="K54" s="20">
        <v>114281051</v>
      </c>
      <c r="L54" s="28">
        <v>30</v>
      </c>
      <c r="M54" s="22">
        <f t="shared" ref="M54:M56" si="5">SUM((K54/1000000)/L54)</f>
        <v>3.8093683666666669</v>
      </c>
      <c r="N54" s="20">
        <v>14650121</v>
      </c>
      <c r="O54" s="10"/>
      <c r="P54" s="10"/>
      <c r="Q54" s="21"/>
      <c r="R54" s="13" t="s">
        <v>24</v>
      </c>
      <c r="S54" s="23" t="s">
        <v>138</v>
      </c>
      <c r="T54" s="10"/>
      <c r="U54" s="10"/>
      <c r="V54" s="10"/>
      <c r="W54" s="10"/>
      <c r="X54" s="10"/>
    </row>
    <row r="55" spans="1:24" ht="13" x14ac:dyDescent="0.15">
      <c r="A55" s="10" t="s">
        <v>139</v>
      </c>
      <c r="B55" s="10" t="s">
        <v>23</v>
      </c>
      <c r="C55" s="10">
        <v>45</v>
      </c>
      <c r="D55" s="10">
        <v>72</v>
      </c>
      <c r="E55" s="10"/>
      <c r="F55" s="10"/>
      <c r="G55" s="11">
        <v>3349</v>
      </c>
      <c r="H55" s="20">
        <f t="shared" si="0"/>
        <v>12696.982382800836</v>
      </c>
      <c r="I55" s="28">
        <v>148313048</v>
      </c>
      <c r="J55" s="28">
        <v>210062555</v>
      </c>
      <c r="K55" s="20">
        <v>358375603</v>
      </c>
      <c r="L55" s="28">
        <v>85</v>
      </c>
      <c r="M55" s="22">
        <f t="shared" si="5"/>
        <v>4.2161835647058821</v>
      </c>
      <c r="N55" s="20">
        <v>42522194</v>
      </c>
      <c r="O55" s="10"/>
      <c r="P55" s="10"/>
      <c r="Q55" s="21"/>
      <c r="R55" s="13"/>
      <c r="S55" s="37"/>
      <c r="T55" s="10"/>
      <c r="U55" s="10"/>
      <c r="V55" s="10"/>
      <c r="W55" s="10"/>
      <c r="X55" s="10"/>
    </row>
    <row r="56" spans="1:24" ht="13" x14ac:dyDescent="0.15">
      <c r="A56" s="10" t="s">
        <v>140</v>
      </c>
      <c r="B56" s="10" t="s">
        <v>51</v>
      </c>
      <c r="C56" s="10">
        <v>10</v>
      </c>
      <c r="D56" s="10">
        <v>42</v>
      </c>
      <c r="E56" s="10"/>
      <c r="F56" s="10"/>
      <c r="G56" s="11">
        <v>3083</v>
      </c>
      <c r="H56" s="20">
        <f t="shared" si="0"/>
        <v>3985.479727538112</v>
      </c>
      <c r="I56" s="28">
        <v>31611916</v>
      </c>
      <c r="J56" s="28">
        <v>7850222</v>
      </c>
      <c r="K56" s="20">
        <v>39462138</v>
      </c>
      <c r="L56" s="28">
        <v>10</v>
      </c>
      <c r="M56" s="22">
        <f t="shared" si="5"/>
        <v>3.9462138000000002</v>
      </c>
      <c r="N56" s="20">
        <v>12287234</v>
      </c>
      <c r="O56" s="10"/>
      <c r="P56" s="10"/>
      <c r="Q56" s="21"/>
      <c r="R56" s="13"/>
      <c r="S56" s="37"/>
      <c r="T56" s="10"/>
      <c r="U56" s="10"/>
      <c r="V56" s="10"/>
      <c r="W56" s="10"/>
      <c r="X56" s="10"/>
    </row>
    <row r="57" spans="1:24" ht="13" x14ac:dyDescent="0.15">
      <c r="A57" s="10" t="s">
        <v>141</v>
      </c>
      <c r="B57" s="10" t="s">
        <v>59</v>
      </c>
      <c r="C57" s="10"/>
      <c r="D57" s="10"/>
      <c r="E57" s="10"/>
      <c r="F57" s="10"/>
      <c r="G57" s="11">
        <v>121</v>
      </c>
      <c r="H57" s="20">
        <f t="shared" si="0"/>
        <v>7001.090909090909</v>
      </c>
      <c r="I57" s="28">
        <v>1791780</v>
      </c>
      <c r="J57" s="28"/>
      <c r="K57" s="20"/>
      <c r="L57" s="28"/>
      <c r="M57" s="10"/>
      <c r="N57" s="20">
        <v>847132</v>
      </c>
      <c r="O57" s="10"/>
      <c r="P57" s="10"/>
      <c r="Q57" s="21"/>
      <c r="R57" s="13"/>
      <c r="S57" s="37"/>
      <c r="T57" s="10"/>
      <c r="U57" s="10"/>
      <c r="V57" s="10"/>
      <c r="W57" s="10"/>
      <c r="X57" s="10"/>
    </row>
    <row r="58" spans="1:24" ht="13" x14ac:dyDescent="0.15">
      <c r="A58" s="10" t="s">
        <v>142</v>
      </c>
      <c r="B58" s="10" t="s">
        <v>53</v>
      </c>
      <c r="C58" s="10"/>
      <c r="D58" s="10"/>
      <c r="E58" s="10"/>
      <c r="F58" s="10"/>
      <c r="G58" s="11">
        <v>4</v>
      </c>
      <c r="H58" s="20">
        <f t="shared" si="0"/>
        <v>20340.5</v>
      </c>
      <c r="I58" s="28">
        <v>6376145</v>
      </c>
      <c r="J58" s="28"/>
      <c r="K58" s="20"/>
      <c r="L58" s="28"/>
      <c r="M58" s="10"/>
      <c r="N58" s="20">
        <v>81362</v>
      </c>
      <c r="O58" s="10"/>
      <c r="P58" s="10"/>
      <c r="Q58" s="21"/>
      <c r="R58" s="13"/>
      <c r="S58" s="37"/>
      <c r="T58" s="10"/>
      <c r="U58" s="10"/>
      <c r="V58" s="10"/>
      <c r="W58" s="10"/>
      <c r="X58" s="10"/>
    </row>
    <row r="59" spans="1:24" ht="13" x14ac:dyDescent="0.15">
      <c r="A59" s="10" t="s">
        <v>143</v>
      </c>
      <c r="B59" s="10" t="s">
        <v>54</v>
      </c>
      <c r="C59" s="10"/>
      <c r="D59" s="10"/>
      <c r="E59" s="10"/>
      <c r="F59" s="10"/>
      <c r="G59" s="11">
        <v>5</v>
      </c>
      <c r="H59" s="20">
        <f t="shared" si="0"/>
        <v>7131.2</v>
      </c>
      <c r="I59" s="28">
        <v>1804139</v>
      </c>
      <c r="J59" s="28"/>
      <c r="K59" s="20"/>
      <c r="L59" s="28"/>
      <c r="M59" s="10"/>
      <c r="N59" s="20">
        <v>35656</v>
      </c>
      <c r="O59" s="10"/>
      <c r="P59" s="10"/>
      <c r="Q59" s="21"/>
      <c r="R59" s="13"/>
      <c r="S59" s="37"/>
      <c r="T59" s="10"/>
      <c r="U59" s="10"/>
      <c r="V59" s="10"/>
      <c r="W59" s="10"/>
      <c r="X59" s="10"/>
    </row>
    <row r="60" spans="1:24" ht="13" x14ac:dyDescent="0.15">
      <c r="A60" s="10" t="s">
        <v>144</v>
      </c>
      <c r="B60" s="10" t="s">
        <v>26</v>
      </c>
      <c r="C60" s="10">
        <v>37</v>
      </c>
      <c r="D60" s="10">
        <v>63</v>
      </c>
      <c r="E60" s="10"/>
      <c r="F60" s="10"/>
      <c r="G60" s="11">
        <v>3881</v>
      </c>
      <c r="H60" s="20">
        <f t="shared" si="0"/>
        <v>12014.75367173409</v>
      </c>
      <c r="I60" s="28">
        <v>161321843</v>
      </c>
      <c r="J60" s="28">
        <v>715922939</v>
      </c>
      <c r="K60" s="20">
        <v>877244782</v>
      </c>
      <c r="L60" s="28">
        <v>95</v>
      </c>
      <c r="M60" s="22">
        <f>SUM((K60/1000000)/L60)</f>
        <v>9.2341555999999994</v>
      </c>
      <c r="N60" s="20">
        <v>46629259</v>
      </c>
      <c r="O60" s="10"/>
      <c r="P60" s="10"/>
      <c r="Q60" s="21"/>
      <c r="R60" s="13"/>
      <c r="S60" s="37"/>
      <c r="T60" s="10"/>
      <c r="U60" s="10"/>
      <c r="V60" s="10"/>
      <c r="W60" s="10"/>
      <c r="X60" s="10"/>
    </row>
    <row r="61" spans="1:24" ht="13" x14ac:dyDescent="0.15">
      <c r="A61" s="10" t="s">
        <v>145</v>
      </c>
      <c r="B61" s="10" t="s">
        <v>56</v>
      </c>
      <c r="C61" s="10"/>
      <c r="D61" s="10"/>
      <c r="E61" s="10"/>
      <c r="F61" s="10"/>
      <c r="G61" s="11">
        <v>161</v>
      </c>
      <c r="H61" s="20">
        <f t="shared" si="0"/>
        <v>7972.5776397515529</v>
      </c>
      <c r="I61" s="28">
        <v>3047539</v>
      </c>
      <c r="J61" s="28"/>
      <c r="K61" s="20"/>
      <c r="L61" s="28"/>
      <c r="M61" s="10"/>
      <c r="N61" s="20">
        <v>1283585</v>
      </c>
      <c r="O61" s="10"/>
      <c r="P61" s="10"/>
      <c r="Q61" s="21"/>
      <c r="R61" s="13"/>
      <c r="S61" s="37"/>
      <c r="T61" s="10"/>
      <c r="U61" s="10"/>
      <c r="V61" s="10"/>
      <c r="W61" s="10"/>
      <c r="X61" s="10"/>
    </row>
    <row r="62" spans="1:24" ht="13" x14ac:dyDescent="0.15">
      <c r="A62" s="10" t="s">
        <v>146</v>
      </c>
      <c r="B62" s="10" t="s">
        <v>44</v>
      </c>
      <c r="C62" s="10">
        <v>61</v>
      </c>
      <c r="D62" s="10">
        <v>67</v>
      </c>
      <c r="E62" s="10"/>
      <c r="F62" s="10"/>
      <c r="G62" s="11">
        <v>3352</v>
      </c>
      <c r="H62" s="20">
        <f t="shared" si="0"/>
        <v>4537.6360381861577</v>
      </c>
      <c r="I62" s="28">
        <v>80070736</v>
      </c>
      <c r="J62" s="28">
        <v>138269859</v>
      </c>
      <c r="K62" s="20">
        <v>218340595</v>
      </c>
      <c r="L62" s="28">
        <v>60</v>
      </c>
      <c r="M62" s="22">
        <f>SUM((K62/1000000)/L62)</f>
        <v>3.6390099166666667</v>
      </c>
      <c r="N62" s="20">
        <v>15210156</v>
      </c>
      <c r="O62" s="10"/>
      <c r="P62" s="10"/>
      <c r="Q62" s="21"/>
      <c r="R62" s="13"/>
      <c r="S62" s="37"/>
      <c r="T62" s="10"/>
      <c r="U62" s="10"/>
      <c r="V62" s="10"/>
      <c r="W62" s="10"/>
      <c r="X62" s="10"/>
    </row>
    <row r="63" spans="1:24" ht="13" x14ac:dyDescent="0.15">
      <c r="A63" s="10" t="s">
        <v>147</v>
      </c>
      <c r="B63" s="10" t="s">
        <v>148</v>
      </c>
      <c r="C63" s="10"/>
      <c r="D63" s="10"/>
      <c r="E63" s="10"/>
      <c r="F63" s="10"/>
      <c r="G63" s="11">
        <v>254</v>
      </c>
      <c r="H63" s="20">
        <f t="shared" si="0"/>
        <v>3368.9330708661419</v>
      </c>
      <c r="I63" s="28">
        <v>4269426</v>
      </c>
      <c r="J63" s="28"/>
      <c r="K63" s="20"/>
      <c r="L63" s="28"/>
      <c r="M63" s="10"/>
      <c r="N63" s="20">
        <v>855709</v>
      </c>
      <c r="O63" s="10"/>
      <c r="P63" s="10"/>
      <c r="Q63" s="21"/>
      <c r="R63" s="13"/>
      <c r="S63" s="37"/>
      <c r="T63" s="10"/>
      <c r="U63" s="10"/>
      <c r="V63" s="10"/>
      <c r="W63" s="10"/>
      <c r="X63" s="10"/>
    </row>
    <row r="64" spans="1:24" ht="13" x14ac:dyDescent="0.15">
      <c r="A64" s="10" t="s">
        <v>149</v>
      </c>
      <c r="B64" s="10" t="s">
        <v>64</v>
      </c>
      <c r="C64" s="10"/>
      <c r="D64" s="10"/>
      <c r="E64" s="10"/>
      <c r="F64" s="10"/>
      <c r="G64" s="11">
        <v>2</v>
      </c>
      <c r="H64" s="20">
        <f t="shared" si="0"/>
        <v>21017.5</v>
      </c>
      <c r="I64" s="28">
        <v>2552478</v>
      </c>
      <c r="J64" s="28"/>
      <c r="K64" s="20"/>
      <c r="L64" s="28"/>
      <c r="M64" s="10"/>
      <c r="N64" s="20">
        <v>42035</v>
      </c>
      <c r="O64" s="10"/>
      <c r="P64" s="10"/>
      <c r="Q64" s="21"/>
      <c r="R64" s="13"/>
      <c r="S64" s="37"/>
      <c r="T64" s="10"/>
      <c r="U64" s="10"/>
      <c r="V64" s="10"/>
      <c r="W64" s="10"/>
      <c r="X64" s="10"/>
    </row>
    <row r="65" spans="1:24" ht="13" x14ac:dyDescent="0.15">
      <c r="A65" s="10" t="s">
        <v>150</v>
      </c>
      <c r="B65" s="10" t="s">
        <v>42</v>
      </c>
      <c r="C65" s="10">
        <v>51</v>
      </c>
      <c r="D65" s="10">
        <v>60</v>
      </c>
      <c r="E65" s="10"/>
      <c r="F65" s="10"/>
      <c r="G65" s="11">
        <v>3749</v>
      </c>
      <c r="H65" s="20">
        <f t="shared" si="0"/>
        <v>8050.1968524939984</v>
      </c>
      <c r="I65" s="28">
        <v>73078100</v>
      </c>
      <c r="J65" s="28">
        <v>211061000</v>
      </c>
      <c r="K65" s="20">
        <v>284139100</v>
      </c>
      <c r="L65" s="28">
        <v>250</v>
      </c>
      <c r="M65" s="22">
        <f t="shared" ref="M65:M67" si="6">SUM((K65/1000000)/L65)</f>
        <v>1.1365563999999999</v>
      </c>
      <c r="N65" s="20">
        <v>30180188</v>
      </c>
      <c r="O65" s="10"/>
      <c r="P65" s="10"/>
      <c r="Q65" s="21"/>
      <c r="R65" s="13"/>
      <c r="S65" s="37"/>
      <c r="T65" s="10"/>
      <c r="U65" s="10"/>
      <c r="V65" s="10"/>
      <c r="W65" s="10"/>
      <c r="X65" s="10"/>
    </row>
    <row r="66" spans="1:24" ht="26" x14ac:dyDescent="0.15">
      <c r="A66" s="10" t="s">
        <v>151</v>
      </c>
      <c r="B66" s="10" t="s">
        <v>41</v>
      </c>
      <c r="C66" s="10">
        <v>52</v>
      </c>
      <c r="D66" s="10">
        <v>60</v>
      </c>
      <c r="E66" s="10"/>
      <c r="F66" s="10"/>
      <c r="G66" s="11">
        <v>3470</v>
      </c>
      <c r="H66" s="20">
        <f t="shared" si="0"/>
        <v>7877.6262247838613</v>
      </c>
      <c r="I66" s="28">
        <v>103860290</v>
      </c>
      <c r="J66" s="28">
        <v>231400000</v>
      </c>
      <c r="K66" s="20">
        <v>335260290</v>
      </c>
      <c r="L66" s="28">
        <v>79</v>
      </c>
      <c r="M66" s="22">
        <f t="shared" si="6"/>
        <v>4.2438011392405066</v>
      </c>
      <c r="N66" s="20">
        <v>27335363</v>
      </c>
      <c r="O66" s="10"/>
      <c r="P66" s="10"/>
      <c r="Q66" s="21"/>
      <c r="R66" s="13"/>
      <c r="S66" s="37"/>
      <c r="T66" s="10"/>
      <c r="U66" s="10"/>
      <c r="V66" s="10"/>
      <c r="W66" s="10"/>
      <c r="X66" s="10"/>
    </row>
    <row r="67" spans="1:24" ht="13" x14ac:dyDescent="0.15">
      <c r="A67" s="10" t="s">
        <v>152</v>
      </c>
      <c r="B67" s="10" t="s">
        <v>44</v>
      </c>
      <c r="C67" s="10">
        <v>78</v>
      </c>
      <c r="D67" s="10">
        <v>73</v>
      </c>
      <c r="E67" s="10"/>
      <c r="F67" s="10"/>
      <c r="G67" s="11">
        <v>2730</v>
      </c>
      <c r="H67" s="20">
        <f t="shared" si="0"/>
        <v>2614.7494505494506</v>
      </c>
      <c r="I67" s="28">
        <v>25326071</v>
      </c>
      <c r="J67" s="28">
        <v>7400885</v>
      </c>
      <c r="K67" s="20">
        <v>32726956</v>
      </c>
      <c r="L67" s="28">
        <v>12</v>
      </c>
      <c r="M67" s="22">
        <f t="shared" si="6"/>
        <v>2.7272463333333334</v>
      </c>
      <c r="N67" s="20">
        <v>7138266</v>
      </c>
      <c r="O67" s="10"/>
      <c r="P67" s="10"/>
      <c r="Q67" s="21"/>
      <c r="R67" s="13"/>
      <c r="S67" s="37"/>
      <c r="T67" s="10"/>
      <c r="U67" s="10"/>
      <c r="V67" s="10"/>
      <c r="W67" s="10"/>
      <c r="X67" s="10"/>
    </row>
    <row r="68" spans="1:24" ht="13" x14ac:dyDescent="0.15">
      <c r="A68" s="10" t="s">
        <v>153</v>
      </c>
      <c r="B68" s="10" t="s">
        <v>32</v>
      </c>
      <c r="C68" s="10"/>
      <c r="D68" s="10"/>
      <c r="E68" s="10"/>
      <c r="F68" s="10"/>
      <c r="G68" s="11">
        <v>3</v>
      </c>
      <c r="H68" s="20">
        <f t="shared" si="0"/>
        <v>15311</v>
      </c>
      <c r="I68" s="28">
        <v>1470000</v>
      </c>
      <c r="J68" s="28"/>
      <c r="K68" s="20"/>
      <c r="L68" s="28"/>
      <c r="M68" s="10"/>
      <c r="N68" s="20">
        <v>45933</v>
      </c>
      <c r="O68" s="10"/>
      <c r="P68" s="10"/>
      <c r="Q68" s="21"/>
      <c r="R68" s="13"/>
      <c r="S68" s="37"/>
      <c r="T68" s="10"/>
      <c r="U68" s="10"/>
      <c r="V68" s="10"/>
      <c r="W68" s="10"/>
      <c r="X68" s="10"/>
    </row>
    <row r="69" spans="1:24" ht="13" x14ac:dyDescent="0.15">
      <c r="A69" s="10" t="s">
        <v>154</v>
      </c>
      <c r="B69" s="10" t="s">
        <v>63</v>
      </c>
      <c r="C69" s="10"/>
      <c r="D69" s="10"/>
      <c r="E69" s="10"/>
      <c r="F69" s="10"/>
      <c r="G69" s="11">
        <v>3</v>
      </c>
      <c r="H69" s="20">
        <f t="shared" si="0"/>
        <v>12633.333333333334</v>
      </c>
      <c r="I69" s="28">
        <v>1987762</v>
      </c>
      <c r="J69" s="28"/>
      <c r="K69" s="20"/>
      <c r="L69" s="28"/>
      <c r="M69" s="10"/>
      <c r="N69" s="20">
        <v>37900</v>
      </c>
      <c r="O69" s="10"/>
      <c r="P69" s="10"/>
      <c r="Q69" s="21"/>
      <c r="R69" s="13"/>
      <c r="S69" s="37"/>
      <c r="T69" s="10"/>
      <c r="U69" s="10"/>
      <c r="V69" s="10"/>
      <c r="W69" s="10"/>
      <c r="X69" s="10"/>
    </row>
    <row r="70" spans="1:24" ht="13" x14ac:dyDescent="0.15">
      <c r="A70" s="10" t="s">
        <v>155</v>
      </c>
      <c r="B70" s="10" t="s">
        <v>40</v>
      </c>
      <c r="C70" s="10">
        <v>75</v>
      </c>
      <c r="D70" s="10">
        <v>44</v>
      </c>
      <c r="E70" s="10"/>
      <c r="F70" s="10"/>
      <c r="G70" s="11">
        <v>2424</v>
      </c>
      <c r="H70" s="20">
        <f t="shared" si="0"/>
        <v>2810.6023102310232</v>
      </c>
      <c r="I70" s="28">
        <v>15026056</v>
      </c>
      <c r="J70" s="28">
        <v>22904409</v>
      </c>
      <c r="K70" s="20">
        <v>37930465</v>
      </c>
      <c r="L70" s="28">
        <v>15</v>
      </c>
      <c r="M70" s="22">
        <f>SUM((K70/1000000)/L70)</f>
        <v>2.5286976666666665</v>
      </c>
      <c r="N70" s="20">
        <v>6812900</v>
      </c>
      <c r="O70" s="10"/>
      <c r="P70" s="10"/>
      <c r="Q70" s="21"/>
      <c r="R70" s="13"/>
      <c r="S70" s="37"/>
      <c r="T70" s="10"/>
      <c r="U70" s="10"/>
      <c r="V70" s="10"/>
      <c r="W70" s="10"/>
      <c r="X70" s="10"/>
    </row>
    <row r="71" spans="1:24" ht="13" x14ac:dyDescent="0.15">
      <c r="A71" s="10" t="s">
        <v>156</v>
      </c>
      <c r="B71" s="10" t="s">
        <v>157</v>
      </c>
      <c r="C71" s="10"/>
      <c r="D71" s="10"/>
      <c r="E71" s="10"/>
      <c r="F71" s="10"/>
      <c r="G71" s="11">
        <v>1407</v>
      </c>
      <c r="H71" s="20">
        <f t="shared" si="0"/>
        <v>1127.2167732764747</v>
      </c>
      <c r="I71" s="28">
        <v>3329674</v>
      </c>
      <c r="J71" s="28"/>
      <c r="K71" s="20"/>
      <c r="L71" s="28"/>
      <c r="M71" s="10"/>
      <c r="N71" s="20">
        <v>1585994</v>
      </c>
      <c r="O71" s="10"/>
      <c r="P71" s="10"/>
      <c r="Q71" s="21"/>
      <c r="R71" s="13"/>
      <c r="S71" s="37"/>
      <c r="T71" s="10"/>
      <c r="U71" s="10"/>
      <c r="V71" s="10"/>
      <c r="W71" s="10"/>
      <c r="X71" s="10"/>
    </row>
    <row r="72" spans="1:24" ht="13" x14ac:dyDescent="0.15">
      <c r="A72" s="10" t="s">
        <v>158</v>
      </c>
      <c r="B72" s="10" t="s">
        <v>40</v>
      </c>
      <c r="C72" s="10">
        <v>67</v>
      </c>
      <c r="D72" s="10">
        <v>75</v>
      </c>
      <c r="E72" s="10"/>
      <c r="F72" s="10"/>
      <c r="G72" s="11">
        <v>2888</v>
      </c>
      <c r="H72" s="20">
        <f t="shared" si="0"/>
        <v>3463.2901662049862</v>
      </c>
      <c r="I72" s="28">
        <v>37400127</v>
      </c>
      <c r="J72" s="28">
        <v>16276453</v>
      </c>
      <c r="K72" s="20">
        <v>53676580</v>
      </c>
      <c r="L72" s="28">
        <v>26</v>
      </c>
      <c r="M72" s="22">
        <f t="shared" ref="M72:M79" si="7">SUM((K72/1000000)/L72)</f>
        <v>2.0644838461538462</v>
      </c>
      <c r="N72" s="20">
        <v>10001982</v>
      </c>
      <c r="O72" s="10"/>
      <c r="P72" s="10"/>
      <c r="Q72" s="21"/>
      <c r="R72" s="13" t="s">
        <v>24</v>
      </c>
      <c r="S72" s="23" t="s">
        <v>159</v>
      </c>
      <c r="T72" s="10"/>
      <c r="U72" s="10"/>
      <c r="V72" s="10"/>
      <c r="W72" s="10"/>
      <c r="X72" s="10"/>
    </row>
    <row r="73" spans="1:24" ht="13" x14ac:dyDescent="0.15">
      <c r="A73" s="10" t="s">
        <v>160</v>
      </c>
      <c r="B73" s="10" t="s">
        <v>45</v>
      </c>
      <c r="C73" s="10">
        <v>70</v>
      </c>
      <c r="D73" s="10">
        <v>79</v>
      </c>
      <c r="E73" s="10"/>
      <c r="F73" s="10"/>
      <c r="G73" s="11">
        <v>2814</v>
      </c>
      <c r="H73" s="20">
        <f t="shared" si="0"/>
        <v>9695.001776830135</v>
      </c>
      <c r="I73" s="28">
        <v>148809770</v>
      </c>
      <c r="J73" s="28">
        <v>293000000</v>
      </c>
      <c r="K73" s="20">
        <v>441809770</v>
      </c>
      <c r="L73" s="28">
        <v>61</v>
      </c>
      <c r="M73" s="22">
        <f t="shared" si="7"/>
        <v>7.2427831147540989</v>
      </c>
      <c r="N73" s="20">
        <v>27281735</v>
      </c>
      <c r="O73" s="10"/>
      <c r="P73" s="10"/>
      <c r="Q73" s="21"/>
      <c r="R73" s="13"/>
      <c r="S73" s="37"/>
      <c r="T73" s="10"/>
      <c r="U73" s="10"/>
      <c r="V73" s="10"/>
      <c r="W73" s="10"/>
      <c r="X73" s="10"/>
    </row>
    <row r="74" spans="1:24" ht="13" x14ac:dyDescent="0.15">
      <c r="A74" s="10" t="s">
        <v>161</v>
      </c>
      <c r="B74" s="10" t="s">
        <v>26</v>
      </c>
      <c r="C74" s="10">
        <v>87</v>
      </c>
      <c r="D74" s="10">
        <v>85</v>
      </c>
      <c r="E74" s="10"/>
      <c r="F74" s="10"/>
      <c r="G74" s="11">
        <v>2927</v>
      </c>
      <c r="H74" s="20">
        <f t="shared" si="0"/>
        <v>7670.4865049538776</v>
      </c>
      <c r="I74" s="28">
        <v>124987023</v>
      </c>
      <c r="J74" s="28">
        <v>484029542</v>
      </c>
      <c r="K74" s="20">
        <v>609016565</v>
      </c>
      <c r="L74" s="28">
        <v>120</v>
      </c>
      <c r="M74" s="22">
        <f t="shared" si="7"/>
        <v>5.0751380416666665</v>
      </c>
      <c r="N74" s="20">
        <v>22451514</v>
      </c>
      <c r="O74" s="10"/>
      <c r="P74" s="10"/>
      <c r="Q74" s="21"/>
      <c r="R74" s="13"/>
      <c r="S74" s="37"/>
      <c r="T74" s="10"/>
      <c r="U74" s="10"/>
      <c r="V74" s="10"/>
      <c r="W74" s="10"/>
      <c r="X74" s="10"/>
    </row>
    <row r="75" spans="1:24" ht="13" x14ac:dyDescent="0.15">
      <c r="A75" s="10" t="s">
        <v>162</v>
      </c>
      <c r="B75" s="10" t="s">
        <v>42</v>
      </c>
      <c r="C75" s="10">
        <v>90</v>
      </c>
      <c r="D75" s="10">
        <v>81</v>
      </c>
      <c r="E75" s="10"/>
      <c r="F75" s="10"/>
      <c r="G75" s="11">
        <v>11</v>
      </c>
      <c r="H75" s="20">
        <f t="shared" si="0"/>
        <v>85846.181818181823</v>
      </c>
      <c r="I75" s="28">
        <v>182207973</v>
      </c>
      <c r="J75" s="28">
        <v>93085477</v>
      </c>
      <c r="K75" s="20">
        <v>275293450</v>
      </c>
      <c r="L75" s="28">
        <v>65</v>
      </c>
      <c r="M75" s="22">
        <f t="shared" si="7"/>
        <v>4.2352838461538465</v>
      </c>
      <c r="N75" s="20">
        <v>944308</v>
      </c>
      <c r="O75" s="10"/>
      <c r="P75" s="10"/>
      <c r="Q75" s="21"/>
      <c r="R75" s="13"/>
      <c r="S75" s="37"/>
      <c r="T75" s="10"/>
      <c r="U75" s="10"/>
      <c r="V75" s="10"/>
      <c r="W75" s="10"/>
      <c r="X75" s="10"/>
    </row>
    <row r="76" spans="1:24" ht="13" x14ac:dyDescent="0.15">
      <c r="A76" s="10" t="s">
        <v>163</v>
      </c>
      <c r="B76" s="10" t="s">
        <v>47</v>
      </c>
      <c r="C76" s="10">
        <v>93</v>
      </c>
      <c r="D76" s="10">
        <v>82</v>
      </c>
      <c r="E76" s="10"/>
      <c r="F76" s="10"/>
      <c r="G76" s="11">
        <v>2992</v>
      </c>
      <c r="H76" s="20">
        <f t="shared" si="0"/>
        <v>6952.3803475935829</v>
      </c>
      <c r="I76" s="28">
        <v>66486205</v>
      </c>
      <c r="J76" s="28">
        <v>110020614</v>
      </c>
      <c r="K76" s="20">
        <v>176506819</v>
      </c>
      <c r="L76" s="28">
        <v>30</v>
      </c>
      <c r="M76" s="22">
        <f t="shared" si="7"/>
        <v>5.8835606333333335</v>
      </c>
      <c r="N76" s="20">
        <v>20801522</v>
      </c>
      <c r="O76" s="10"/>
      <c r="P76" s="10"/>
      <c r="Q76" s="21"/>
      <c r="R76" s="13"/>
      <c r="S76" s="37"/>
      <c r="T76" s="10"/>
      <c r="U76" s="10"/>
      <c r="V76" s="10"/>
      <c r="W76" s="10"/>
      <c r="X76" s="10"/>
    </row>
    <row r="77" spans="1:24" ht="26" x14ac:dyDescent="0.15">
      <c r="A77" s="10" t="s">
        <v>164</v>
      </c>
      <c r="B77" s="10" t="s">
        <v>165</v>
      </c>
      <c r="C77" s="10">
        <v>79</v>
      </c>
      <c r="D77" s="10">
        <v>73</v>
      </c>
      <c r="E77" s="10"/>
      <c r="F77" s="10"/>
      <c r="G77" s="11">
        <v>4258</v>
      </c>
      <c r="H77" s="20">
        <f t="shared" si="0"/>
        <v>14165.509159229685</v>
      </c>
      <c r="I77" s="28">
        <v>216391482</v>
      </c>
      <c r="J77" s="28" t="s">
        <v>166</v>
      </c>
      <c r="K77" s="20" t="s">
        <v>167</v>
      </c>
      <c r="L77" s="28">
        <v>145</v>
      </c>
      <c r="M77" s="22">
        <f t="shared" si="7"/>
        <v>5.1511811999999999</v>
      </c>
      <c r="N77" s="20">
        <v>60316738</v>
      </c>
      <c r="O77" s="10"/>
      <c r="P77" s="10"/>
      <c r="Q77" s="21"/>
      <c r="R77" s="13"/>
      <c r="S77" s="37"/>
      <c r="T77" s="10"/>
      <c r="U77" s="10"/>
      <c r="V77" s="10"/>
      <c r="W77" s="10"/>
      <c r="X77" s="10"/>
    </row>
    <row r="78" spans="1:24" ht="13" x14ac:dyDescent="0.15">
      <c r="A78" s="10" t="s">
        <v>168</v>
      </c>
      <c r="B78" s="10" t="s">
        <v>41</v>
      </c>
      <c r="C78" s="10">
        <v>80</v>
      </c>
      <c r="D78" s="10">
        <v>61</v>
      </c>
      <c r="E78" s="10"/>
      <c r="F78" s="10"/>
      <c r="G78" s="11">
        <v>2930</v>
      </c>
      <c r="H78" s="20">
        <f t="shared" si="0"/>
        <v>13353.982935153583</v>
      </c>
      <c r="I78" s="28">
        <v>113721571</v>
      </c>
      <c r="J78" s="28">
        <v>53500000</v>
      </c>
      <c r="K78" s="20">
        <v>167221571</v>
      </c>
      <c r="L78" s="28">
        <v>7</v>
      </c>
      <c r="M78" s="22">
        <f t="shared" si="7"/>
        <v>23.88879585714286</v>
      </c>
      <c r="N78" s="20">
        <v>39127170</v>
      </c>
      <c r="O78" s="10"/>
      <c r="P78" s="10"/>
      <c r="Q78" s="21"/>
      <c r="R78" s="13"/>
      <c r="S78" s="37"/>
      <c r="T78" s="10"/>
      <c r="U78" s="10"/>
      <c r="V78" s="10"/>
      <c r="W78" s="10"/>
      <c r="X78" s="10"/>
    </row>
    <row r="79" spans="1:24" ht="13" x14ac:dyDescent="0.15">
      <c r="A79" s="10" t="s">
        <v>169</v>
      </c>
      <c r="B79" s="10" t="s">
        <v>48</v>
      </c>
      <c r="C79" s="10">
        <v>32</v>
      </c>
      <c r="D79" s="10">
        <v>52</v>
      </c>
      <c r="E79" s="10"/>
      <c r="F79" s="10"/>
      <c r="G79" s="11">
        <v>2998</v>
      </c>
      <c r="H79" s="20">
        <f t="shared" si="0"/>
        <v>2669.0900600400269</v>
      </c>
      <c r="I79" s="28">
        <v>18620000</v>
      </c>
      <c r="J79" s="28">
        <v>27601189</v>
      </c>
      <c r="K79" s="20">
        <v>46221189</v>
      </c>
      <c r="L79" s="28">
        <v>42</v>
      </c>
      <c r="M79" s="22">
        <f t="shared" si="7"/>
        <v>1.1005045</v>
      </c>
      <c r="N79" s="20">
        <v>8001932</v>
      </c>
      <c r="O79" s="10"/>
      <c r="P79" s="10"/>
      <c r="Q79" s="21"/>
      <c r="R79" s="13"/>
      <c r="S79" s="37"/>
      <c r="T79" s="10"/>
      <c r="U79" s="10"/>
      <c r="V79" s="10"/>
      <c r="W79" s="10"/>
      <c r="X79" s="10"/>
    </row>
    <row r="80" spans="1:24" ht="13" x14ac:dyDescent="0.15">
      <c r="A80" s="10" t="s">
        <v>170</v>
      </c>
      <c r="B80" s="10" t="s">
        <v>64</v>
      </c>
      <c r="C80" s="10"/>
      <c r="D80" s="10"/>
      <c r="E80" s="10"/>
      <c r="F80" s="10"/>
      <c r="G80" s="11">
        <v>42</v>
      </c>
      <c r="H80" s="20">
        <f t="shared" si="0"/>
        <v>6238.1904761904761</v>
      </c>
      <c r="I80" s="28">
        <v>1413480</v>
      </c>
      <c r="J80" s="28"/>
      <c r="K80" s="20"/>
      <c r="L80" s="28"/>
      <c r="M80" s="10"/>
      <c r="N80" s="20">
        <v>262004</v>
      </c>
      <c r="O80" s="10"/>
      <c r="P80" s="10"/>
      <c r="Q80" s="21"/>
      <c r="R80" s="13"/>
      <c r="S80" s="37"/>
      <c r="T80" s="10"/>
      <c r="U80" s="10"/>
      <c r="V80" s="10"/>
      <c r="W80" s="10"/>
      <c r="X80" s="10"/>
    </row>
    <row r="81" spans="1:24" ht="13" x14ac:dyDescent="0.15">
      <c r="A81" s="10" t="s">
        <v>171</v>
      </c>
      <c r="B81" s="10" t="s">
        <v>42</v>
      </c>
      <c r="C81" s="10">
        <v>92</v>
      </c>
      <c r="D81" s="10">
        <v>91</v>
      </c>
      <c r="E81" s="10"/>
      <c r="F81" s="10"/>
      <c r="G81" s="11">
        <v>4349</v>
      </c>
      <c r="H81" s="20">
        <f t="shared" si="0"/>
        <v>47698.024373419175</v>
      </c>
      <c r="I81" s="28">
        <v>623357910</v>
      </c>
      <c r="J81" s="28">
        <v>895237000</v>
      </c>
      <c r="K81" s="20">
        <v>1518594910</v>
      </c>
      <c r="L81" s="28">
        <v>220</v>
      </c>
      <c r="M81" s="22">
        <f t="shared" ref="M81:M83" si="8">SUM((K81/1000000)/L81)</f>
        <v>6.9027041363636368</v>
      </c>
      <c r="N81" s="20">
        <v>207438708</v>
      </c>
      <c r="O81" s="10"/>
      <c r="P81" s="10"/>
      <c r="Q81" s="21"/>
      <c r="R81" s="13"/>
      <c r="S81" s="37"/>
      <c r="T81" s="10"/>
      <c r="U81" s="10"/>
      <c r="V81" s="10"/>
      <c r="W81" s="10"/>
      <c r="X81" s="10"/>
    </row>
    <row r="82" spans="1:24" ht="13" x14ac:dyDescent="0.15">
      <c r="A82" s="10" t="s">
        <v>172</v>
      </c>
      <c r="B82" s="10" t="s">
        <v>23</v>
      </c>
      <c r="C82" s="10">
        <v>70</v>
      </c>
      <c r="D82" s="10">
        <v>71</v>
      </c>
      <c r="E82" s="10"/>
      <c r="F82" s="10"/>
      <c r="G82" s="11">
        <v>4248</v>
      </c>
      <c r="H82" s="20">
        <f t="shared" si="0"/>
        <v>12851.407485875707</v>
      </c>
      <c r="I82" s="28">
        <v>179020854</v>
      </c>
      <c r="J82" s="28">
        <v>445005922</v>
      </c>
      <c r="K82" s="20">
        <v>624026776</v>
      </c>
      <c r="L82" s="28">
        <v>225</v>
      </c>
      <c r="M82" s="22">
        <f t="shared" si="8"/>
        <v>2.773452337777778</v>
      </c>
      <c r="N82" s="20">
        <v>54592779</v>
      </c>
      <c r="O82" s="10"/>
      <c r="P82" s="10"/>
      <c r="Q82" s="21"/>
      <c r="R82" s="13"/>
      <c r="S82" s="37"/>
      <c r="T82" s="10"/>
      <c r="U82" s="10"/>
      <c r="V82" s="10"/>
      <c r="W82" s="10"/>
      <c r="X82" s="10"/>
    </row>
    <row r="83" spans="1:24" ht="13" x14ac:dyDescent="0.15">
      <c r="A83" s="10" t="s">
        <v>173</v>
      </c>
      <c r="B83" s="10" t="s">
        <v>51</v>
      </c>
      <c r="C83" s="10">
        <v>49</v>
      </c>
      <c r="D83" s="10">
        <v>45</v>
      </c>
      <c r="E83" s="10"/>
      <c r="F83" s="10"/>
      <c r="G83" s="11">
        <v>3603</v>
      </c>
      <c r="H83" s="20">
        <f t="shared" si="0"/>
        <v>5032.4965306688873</v>
      </c>
      <c r="I83" s="28">
        <v>64935167</v>
      </c>
      <c r="J83" s="28">
        <v>101235755</v>
      </c>
      <c r="K83" s="20">
        <v>166170922</v>
      </c>
      <c r="L83" s="28">
        <v>85</v>
      </c>
      <c r="M83" s="22">
        <f t="shared" si="8"/>
        <v>1.9549520235294116</v>
      </c>
      <c r="N83" s="20">
        <v>18132085</v>
      </c>
      <c r="O83" s="10"/>
      <c r="P83" s="10"/>
      <c r="Q83" s="21"/>
      <c r="R83" s="13"/>
      <c r="S83" s="37"/>
      <c r="T83" s="10"/>
      <c r="U83" s="10"/>
      <c r="V83" s="10"/>
      <c r="W83" s="10"/>
      <c r="X83" s="10"/>
    </row>
    <row r="84" spans="1:24" ht="13" x14ac:dyDescent="0.15">
      <c r="A84" s="10" t="s">
        <v>174</v>
      </c>
      <c r="B84" s="10" t="s">
        <v>175</v>
      </c>
      <c r="C84" s="10"/>
      <c r="D84" s="10"/>
      <c r="E84" s="10"/>
      <c r="F84" s="10"/>
      <c r="G84" s="11">
        <v>19</v>
      </c>
      <c r="H84" s="20">
        <f t="shared" si="0"/>
        <v>5904.7368421052633</v>
      </c>
      <c r="I84" s="28">
        <v>2009517</v>
      </c>
      <c r="J84" s="28"/>
      <c r="K84" s="20"/>
      <c r="L84" s="28"/>
      <c r="M84" s="10"/>
      <c r="N84" s="20">
        <v>112190</v>
      </c>
      <c r="O84" s="10"/>
      <c r="P84" s="10"/>
      <c r="Q84" s="21"/>
      <c r="R84" s="13"/>
      <c r="S84" s="37"/>
      <c r="T84" s="10"/>
      <c r="U84" s="10"/>
      <c r="V84" s="10"/>
      <c r="W84" s="10"/>
      <c r="X84" s="10"/>
    </row>
    <row r="85" spans="1:24" ht="13" x14ac:dyDescent="0.15">
      <c r="A85" s="10" t="s">
        <v>176</v>
      </c>
      <c r="B85" s="10" t="s">
        <v>53</v>
      </c>
      <c r="C85" s="10">
        <v>94</v>
      </c>
      <c r="D85" s="10">
        <v>86</v>
      </c>
      <c r="E85" s="10"/>
      <c r="F85" s="10"/>
      <c r="G85" s="11">
        <v>4</v>
      </c>
      <c r="H85" s="20">
        <f t="shared" si="0"/>
        <v>130749</v>
      </c>
      <c r="I85" s="28">
        <v>45512466</v>
      </c>
      <c r="J85" s="28">
        <v>22750700</v>
      </c>
      <c r="K85" s="20">
        <v>22750700</v>
      </c>
      <c r="L85" s="28">
        <v>16</v>
      </c>
      <c r="M85" s="22">
        <f>SUM((K85/1000000)/L85)</f>
        <v>1.4219187499999999</v>
      </c>
      <c r="N85" s="20">
        <v>522996</v>
      </c>
      <c r="O85" s="10"/>
      <c r="P85" s="10"/>
      <c r="Q85" s="21"/>
      <c r="R85" s="13"/>
      <c r="S85" s="37"/>
      <c r="T85" s="10"/>
      <c r="U85" s="10"/>
      <c r="V85" s="10"/>
      <c r="W85" s="10"/>
      <c r="X85" s="10"/>
    </row>
    <row r="86" spans="1:24" ht="13" x14ac:dyDescent="0.15">
      <c r="A86" s="10" t="s">
        <v>177</v>
      </c>
      <c r="B86" s="10" t="s">
        <v>129</v>
      </c>
      <c r="C86" s="10"/>
      <c r="D86" s="10"/>
      <c r="E86" s="10"/>
      <c r="F86" s="10"/>
      <c r="G86" s="11">
        <v>800</v>
      </c>
      <c r="H86" s="20">
        <f t="shared" si="0"/>
        <v>1479.62625</v>
      </c>
      <c r="I86" s="28">
        <v>3377618</v>
      </c>
      <c r="J86" s="28"/>
      <c r="K86" s="20"/>
      <c r="L86" s="28"/>
      <c r="M86" s="10"/>
      <c r="N86" s="20">
        <v>1183701</v>
      </c>
      <c r="O86" s="10"/>
      <c r="P86" s="10"/>
      <c r="Q86" s="21"/>
      <c r="R86" s="13"/>
      <c r="S86" s="37"/>
      <c r="T86" s="10"/>
      <c r="U86" s="10"/>
      <c r="V86" s="10"/>
      <c r="W86" s="10"/>
      <c r="X86" s="10"/>
    </row>
    <row r="87" spans="1:24" ht="13" x14ac:dyDescent="0.15">
      <c r="A87" s="10" t="s">
        <v>178</v>
      </c>
      <c r="B87" s="10" t="s">
        <v>58</v>
      </c>
      <c r="C87" s="10"/>
      <c r="D87" s="10"/>
      <c r="E87" s="10"/>
      <c r="F87" s="10"/>
      <c r="G87" s="11">
        <v>390</v>
      </c>
      <c r="H87" s="20">
        <f t="shared" si="0"/>
        <v>4351.6153846153848</v>
      </c>
      <c r="I87" s="28">
        <v>5157886</v>
      </c>
      <c r="J87" s="28"/>
      <c r="K87" s="20"/>
      <c r="L87" s="28"/>
      <c r="M87" s="10"/>
      <c r="N87" s="20">
        <v>1697130</v>
      </c>
      <c r="O87" s="10"/>
      <c r="P87" s="10"/>
      <c r="Q87" s="21"/>
      <c r="R87" s="13"/>
      <c r="S87" s="37"/>
      <c r="T87" s="10"/>
      <c r="U87" s="10"/>
      <c r="V87" s="10"/>
      <c r="W87" s="10"/>
      <c r="X87" s="10"/>
    </row>
    <row r="88" spans="1:24" ht="13" x14ac:dyDescent="0.15">
      <c r="A88" s="10" t="s">
        <v>179</v>
      </c>
      <c r="B88" s="10" t="s">
        <v>44</v>
      </c>
      <c r="C88" s="10">
        <v>24</v>
      </c>
      <c r="D88" s="10">
        <v>36</v>
      </c>
      <c r="E88" s="10"/>
      <c r="F88" s="10"/>
      <c r="G88" s="11">
        <v>3412</v>
      </c>
      <c r="H88" s="20">
        <f t="shared" si="0"/>
        <v>8500.5468933177017</v>
      </c>
      <c r="I88" s="28">
        <v>53921300</v>
      </c>
      <c r="J88" s="28">
        <v>88917657</v>
      </c>
      <c r="K88" s="20">
        <v>142838957</v>
      </c>
      <c r="L88" s="28">
        <v>5</v>
      </c>
      <c r="M88" s="22">
        <f t="shared" ref="M88:M93" si="9">SUM((K88/1000000)/L88)</f>
        <v>28.567791399999997</v>
      </c>
      <c r="N88" s="20">
        <v>29003866</v>
      </c>
      <c r="O88" s="10"/>
      <c r="P88" s="10"/>
      <c r="Q88" s="21"/>
      <c r="R88" s="13"/>
      <c r="S88" s="37"/>
      <c r="T88" s="10"/>
      <c r="U88" s="10"/>
      <c r="V88" s="10"/>
      <c r="W88" s="10"/>
      <c r="X88" s="10"/>
    </row>
    <row r="89" spans="1:24" ht="13" x14ac:dyDescent="0.15">
      <c r="A89" s="10" t="s">
        <v>180</v>
      </c>
      <c r="B89" s="10" t="s">
        <v>53</v>
      </c>
      <c r="C89" s="10">
        <v>87</v>
      </c>
      <c r="D89" s="10">
        <v>72</v>
      </c>
      <c r="E89" s="10"/>
      <c r="F89" s="10"/>
      <c r="G89" s="11">
        <v>3429</v>
      </c>
      <c r="H89" s="20">
        <f t="shared" si="0"/>
        <v>4108.2093904928552</v>
      </c>
      <c r="I89" s="28">
        <v>56003051</v>
      </c>
      <c r="J89" s="28">
        <v>51136348</v>
      </c>
      <c r="K89" s="20">
        <v>107139399</v>
      </c>
      <c r="L89" s="28">
        <v>60</v>
      </c>
      <c r="M89" s="22">
        <f t="shared" si="9"/>
        <v>1.78565665</v>
      </c>
      <c r="N89" s="20">
        <v>14087050</v>
      </c>
      <c r="O89" s="10"/>
      <c r="P89" s="10"/>
      <c r="Q89" s="21"/>
      <c r="R89" s="13"/>
      <c r="S89" s="37"/>
      <c r="T89" s="10"/>
      <c r="U89" s="10"/>
      <c r="V89" s="10"/>
      <c r="W89" s="10"/>
      <c r="X89" s="10"/>
    </row>
    <row r="90" spans="1:24" ht="13" x14ac:dyDescent="0.15">
      <c r="A90" s="10" t="s">
        <v>181</v>
      </c>
      <c r="B90" s="10" t="s">
        <v>26</v>
      </c>
      <c r="C90" s="10">
        <v>18</v>
      </c>
      <c r="D90" s="10">
        <v>61</v>
      </c>
      <c r="E90" s="10"/>
      <c r="F90" s="10"/>
      <c r="G90" s="11">
        <v>3367</v>
      </c>
      <c r="H90" s="20">
        <f t="shared" si="0"/>
        <v>4322.5580635580636</v>
      </c>
      <c r="I90" s="28">
        <v>77267296</v>
      </c>
      <c r="J90" s="28">
        <v>42504936</v>
      </c>
      <c r="K90" s="20">
        <v>119772232</v>
      </c>
      <c r="L90" s="28">
        <v>25</v>
      </c>
      <c r="M90" s="22">
        <f t="shared" si="9"/>
        <v>4.79088928</v>
      </c>
      <c r="N90" s="20">
        <v>14554053</v>
      </c>
      <c r="O90" s="10"/>
      <c r="P90" s="10"/>
      <c r="Q90" s="21"/>
      <c r="R90" s="13"/>
      <c r="S90" s="37"/>
      <c r="T90" s="10"/>
      <c r="U90" s="10"/>
      <c r="V90" s="10"/>
      <c r="W90" s="10"/>
      <c r="X90" s="10"/>
    </row>
    <row r="91" spans="1:24" ht="13" x14ac:dyDescent="0.15">
      <c r="A91" s="10" t="s">
        <v>182</v>
      </c>
      <c r="B91" s="10" t="s">
        <v>45</v>
      </c>
      <c r="C91" s="10">
        <v>81</v>
      </c>
      <c r="D91" s="10">
        <v>83</v>
      </c>
      <c r="E91" s="10"/>
      <c r="F91" s="10"/>
      <c r="G91" s="11">
        <v>335</v>
      </c>
      <c r="H91" s="20">
        <f t="shared" si="0"/>
        <v>15371.441791044776</v>
      </c>
      <c r="I91" s="28">
        <v>65001093</v>
      </c>
      <c r="J91" s="28">
        <v>48040982</v>
      </c>
      <c r="K91" s="20">
        <v>113042075</v>
      </c>
      <c r="L91" s="28">
        <v>17</v>
      </c>
      <c r="M91" s="22">
        <f t="shared" si="9"/>
        <v>6.6495338235294117</v>
      </c>
      <c r="N91" s="20">
        <v>5149433</v>
      </c>
      <c r="O91" s="10"/>
      <c r="P91" s="10"/>
      <c r="Q91" s="21"/>
      <c r="R91" s="13"/>
      <c r="S91" s="37"/>
      <c r="T91" s="10"/>
      <c r="U91" s="10"/>
      <c r="V91" s="10"/>
      <c r="W91" s="10"/>
      <c r="X91" s="10"/>
    </row>
    <row r="92" spans="1:24" ht="13" x14ac:dyDescent="0.15">
      <c r="A92" s="10" t="s">
        <v>183</v>
      </c>
      <c r="B92" s="10" t="s">
        <v>23</v>
      </c>
      <c r="C92" s="10">
        <v>76</v>
      </c>
      <c r="D92" s="10">
        <v>60</v>
      </c>
      <c r="E92" s="10"/>
      <c r="F92" s="10"/>
      <c r="G92" s="11">
        <v>2255</v>
      </c>
      <c r="H92" s="20">
        <f t="shared" si="0"/>
        <v>2674.1303769401329</v>
      </c>
      <c r="I92" s="28">
        <v>20275446</v>
      </c>
      <c r="J92" s="28">
        <v>10808153</v>
      </c>
      <c r="K92" s="20">
        <v>31083599</v>
      </c>
      <c r="L92" s="28">
        <v>35</v>
      </c>
      <c r="M92" s="22">
        <f t="shared" si="9"/>
        <v>0.88810282857142853</v>
      </c>
      <c r="N92" s="20">
        <v>6030164</v>
      </c>
      <c r="O92" s="10"/>
      <c r="P92" s="10"/>
      <c r="Q92" s="21"/>
      <c r="R92" s="13"/>
      <c r="S92" s="37"/>
      <c r="T92" s="10"/>
      <c r="U92" s="10"/>
      <c r="V92" s="10"/>
      <c r="W92" s="10"/>
      <c r="X92" s="10"/>
    </row>
    <row r="93" spans="1:24" ht="13" x14ac:dyDescent="0.15">
      <c r="A93" s="10" t="s">
        <v>184</v>
      </c>
      <c r="B93" s="10" t="s">
        <v>26</v>
      </c>
      <c r="C93" s="10">
        <v>74</v>
      </c>
      <c r="D93" s="10">
        <v>69</v>
      </c>
      <c r="E93" s="10"/>
      <c r="F93" s="10"/>
      <c r="G93" s="11">
        <v>3396</v>
      </c>
      <c r="H93" s="20">
        <f t="shared" si="0"/>
        <v>15032.420789163722</v>
      </c>
      <c r="I93" s="28">
        <v>126477084</v>
      </c>
      <c r="J93" s="28">
        <v>276877385</v>
      </c>
      <c r="K93" s="20">
        <v>403354469</v>
      </c>
      <c r="L93" s="28">
        <v>130</v>
      </c>
      <c r="M93" s="22">
        <f t="shared" si="9"/>
        <v>3.1027266846153845</v>
      </c>
      <c r="N93" s="20">
        <v>51050101</v>
      </c>
      <c r="O93" s="10"/>
      <c r="P93" s="10"/>
      <c r="Q93" s="21"/>
      <c r="R93" s="13"/>
      <c r="S93" s="37"/>
      <c r="T93" s="10"/>
      <c r="U93" s="10"/>
      <c r="V93" s="10"/>
      <c r="W93" s="10"/>
      <c r="X93" s="10"/>
    </row>
    <row r="94" spans="1:24" ht="13" x14ac:dyDescent="0.15">
      <c r="A94" s="10" t="s">
        <v>185</v>
      </c>
      <c r="B94" s="10" t="s">
        <v>53</v>
      </c>
      <c r="C94" s="10"/>
      <c r="D94" s="10"/>
      <c r="E94" s="10"/>
      <c r="F94" s="10"/>
      <c r="G94" s="11">
        <v>25</v>
      </c>
      <c r="H94" s="20">
        <f t="shared" si="0"/>
        <v>6956.6</v>
      </c>
      <c r="I94" s="28">
        <v>7597898</v>
      </c>
      <c r="J94" s="28"/>
      <c r="K94" s="20"/>
      <c r="L94" s="28"/>
      <c r="M94" s="10"/>
      <c r="N94" s="20">
        <v>173915</v>
      </c>
      <c r="O94" s="10"/>
      <c r="P94" s="10"/>
      <c r="Q94" s="21"/>
      <c r="R94" s="13"/>
      <c r="S94" s="37"/>
      <c r="T94" s="10"/>
      <c r="U94" s="10"/>
      <c r="V94" s="10"/>
      <c r="W94" s="10"/>
      <c r="X94" s="10"/>
    </row>
    <row r="95" spans="1:24" ht="13" x14ac:dyDescent="0.15">
      <c r="A95" s="10" t="s">
        <v>186</v>
      </c>
      <c r="B95" s="10" t="s">
        <v>44</v>
      </c>
      <c r="C95" s="10"/>
      <c r="D95" s="10"/>
      <c r="E95" s="10"/>
      <c r="F95" s="10"/>
      <c r="G95" s="11">
        <v>267</v>
      </c>
      <c r="H95" s="20">
        <f t="shared" si="0"/>
        <v>6268.6554307116103</v>
      </c>
      <c r="I95" s="28">
        <v>3125613</v>
      </c>
      <c r="J95" s="28"/>
      <c r="K95" s="20"/>
      <c r="L95" s="28"/>
      <c r="M95" s="10"/>
      <c r="N95" s="20">
        <v>1673731</v>
      </c>
      <c r="O95" s="10"/>
      <c r="P95" s="10"/>
      <c r="Q95" s="21"/>
      <c r="R95" s="13"/>
      <c r="S95" s="37"/>
      <c r="T95" s="10"/>
      <c r="U95" s="10"/>
      <c r="V95" s="10"/>
      <c r="W95" s="10"/>
      <c r="X95" s="10"/>
    </row>
    <row r="96" spans="1:24" ht="13" x14ac:dyDescent="0.15">
      <c r="A96" s="10" t="s">
        <v>187</v>
      </c>
      <c r="B96" s="10" t="s">
        <v>49</v>
      </c>
      <c r="C96" s="10">
        <v>12</v>
      </c>
      <c r="D96" s="10">
        <v>52</v>
      </c>
      <c r="E96" s="10"/>
      <c r="F96" s="10"/>
      <c r="G96" s="11">
        <v>2724</v>
      </c>
      <c r="H96" s="20">
        <f t="shared" si="0"/>
        <v>5241.0675477239356</v>
      </c>
      <c r="I96" s="28">
        <v>44806783</v>
      </c>
      <c r="J96" s="28" t="s">
        <v>28</v>
      </c>
      <c r="K96" s="20">
        <v>44806783</v>
      </c>
      <c r="L96" s="28">
        <v>65</v>
      </c>
      <c r="M96" s="22">
        <f t="shared" ref="M96:M99" si="10">SUM((K96/1000000)/L96)</f>
        <v>0.68933512307692313</v>
      </c>
      <c r="N96" s="20">
        <v>14276668</v>
      </c>
      <c r="O96" s="10"/>
      <c r="P96" s="10"/>
      <c r="Q96" s="21"/>
      <c r="R96" s="13"/>
      <c r="S96" s="37"/>
      <c r="T96" s="10"/>
      <c r="U96" s="10"/>
      <c r="V96" s="10"/>
      <c r="W96" s="10"/>
      <c r="X96" s="10"/>
    </row>
    <row r="97" spans="1:24" ht="13" x14ac:dyDescent="0.15">
      <c r="A97" s="10" t="s">
        <v>188</v>
      </c>
      <c r="B97" s="10" t="s">
        <v>26</v>
      </c>
      <c r="C97" s="10">
        <v>40</v>
      </c>
      <c r="D97" s="10">
        <v>58</v>
      </c>
      <c r="E97" s="10"/>
      <c r="F97" s="10"/>
      <c r="G97" s="11">
        <v>2512</v>
      </c>
      <c r="H97" s="20">
        <f t="shared" si="0"/>
        <v>7476.9721337579622</v>
      </c>
      <c r="I97" s="28">
        <v>49876377</v>
      </c>
      <c r="J97" s="28">
        <v>489000</v>
      </c>
      <c r="K97" s="20">
        <v>50365377</v>
      </c>
      <c r="L97" s="28">
        <v>58</v>
      </c>
      <c r="M97" s="22">
        <f t="shared" si="10"/>
        <v>0.86836856896551728</v>
      </c>
      <c r="N97" s="20">
        <v>18782154</v>
      </c>
      <c r="O97" s="10"/>
      <c r="P97" s="10"/>
      <c r="Q97" s="21"/>
      <c r="R97" s="13"/>
      <c r="S97" s="37"/>
      <c r="T97" s="10"/>
      <c r="U97" s="10"/>
      <c r="V97" s="10"/>
      <c r="W97" s="10"/>
      <c r="X97" s="10"/>
    </row>
    <row r="98" spans="1:24" ht="13" x14ac:dyDescent="0.15">
      <c r="A98" s="10" t="s">
        <v>189</v>
      </c>
      <c r="B98" s="10" t="s">
        <v>50</v>
      </c>
      <c r="C98" s="10">
        <v>31</v>
      </c>
      <c r="D98" s="10">
        <v>51</v>
      </c>
      <c r="E98" s="10"/>
      <c r="F98" s="10"/>
      <c r="G98" s="11">
        <v>3012</v>
      </c>
      <c r="H98" s="20">
        <f t="shared" si="0"/>
        <v>6989.4511952191233</v>
      </c>
      <c r="I98" s="28">
        <v>42345531</v>
      </c>
      <c r="J98" s="28">
        <v>197813724</v>
      </c>
      <c r="K98" s="20">
        <v>240159255</v>
      </c>
      <c r="L98" s="28">
        <v>65</v>
      </c>
      <c r="M98" s="22">
        <f t="shared" si="10"/>
        <v>3.6947577692307694</v>
      </c>
      <c r="N98" s="20">
        <v>21052227</v>
      </c>
      <c r="O98" s="10"/>
      <c r="P98" s="10"/>
      <c r="Q98" s="21"/>
      <c r="R98" s="13"/>
      <c r="S98" s="37"/>
      <c r="T98" s="10"/>
      <c r="U98" s="10"/>
      <c r="V98" s="10"/>
      <c r="W98" s="10"/>
      <c r="X98" s="10"/>
    </row>
    <row r="99" spans="1:24" ht="13" x14ac:dyDescent="0.15">
      <c r="A99" s="10" t="s">
        <v>190</v>
      </c>
      <c r="B99" s="10" t="s">
        <v>165</v>
      </c>
      <c r="C99" s="10">
        <v>74</v>
      </c>
      <c r="D99" s="10">
        <v>81</v>
      </c>
      <c r="E99" s="10"/>
      <c r="F99" s="10"/>
      <c r="G99" s="11">
        <v>3653</v>
      </c>
      <c r="H99" s="20">
        <f t="shared" si="0"/>
        <v>6507.9290993703808</v>
      </c>
      <c r="I99" s="28">
        <v>103412758</v>
      </c>
      <c r="J99" s="28">
        <v>203528912</v>
      </c>
      <c r="K99" s="20">
        <v>306941670</v>
      </c>
      <c r="L99" s="28">
        <v>145</v>
      </c>
      <c r="M99" s="22">
        <f t="shared" si="10"/>
        <v>2.1168391034482759</v>
      </c>
      <c r="N99" s="20">
        <v>23773465</v>
      </c>
      <c r="O99" s="10"/>
      <c r="P99" s="10"/>
      <c r="Q99" s="21"/>
      <c r="R99" s="13"/>
      <c r="S99" s="37"/>
      <c r="T99" s="10"/>
      <c r="U99" s="10"/>
      <c r="V99" s="10"/>
      <c r="W99" s="10"/>
      <c r="X99" s="10"/>
    </row>
    <row r="100" spans="1:24" ht="13" x14ac:dyDescent="0.15">
      <c r="A100" s="10" t="s">
        <v>191</v>
      </c>
      <c r="B100" s="10" t="s">
        <v>58</v>
      </c>
      <c r="C100" s="10"/>
      <c r="D100" s="10"/>
      <c r="E100" s="10"/>
      <c r="F100" s="10"/>
      <c r="G100" s="11">
        <v>2</v>
      </c>
      <c r="H100" s="20">
        <f t="shared" si="0"/>
        <v>17769.5</v>
      </c>
      <c r="I100" s="28">
        <v>3325038</v>
      </c>
      <c r="J100" s="28"/>
      <c r="K100" s="20"/>
      <c r="L100" s="28"/>
      <c r="M100" s="10"/>
      <c r="N100" s="20">
        <v>35539</v>
      </c>
      <c r="O100" s="10"/>
      <c r="P100" s="10"/>
      <c r="Q100" s="21"/>
      <c r="R100" s="13"/>
      <c r="S100" s="37"/>
      <c r="T100" s="10"/>
      <c r="U100" s="10"/>
      <c r="V100" s="10"/>
      <c r="W100" s="10"/>
      <c r="X100" s="10"/>
    </row>
    <row r="101" spans="1:24" ht="13" x14ac:dyDescent="0.15">
      <c r="A101" s="10" t="s">
        <v>192</v>
      </c>
      <c r="B101" s="10" t="s">
        <v>43</v>
      </c>
      <c r="C101" s="10">
        <v>41</v>
      </c>
      <c r="D101" s="10">
        <v>55</v>
      </c>
      <c r="E101" s="10"/>
      <c r="F101" s="10"/>
      <c r="G101" s="11">
        <v>3470</v>
      </c>
      <c r="H101" s="20">
        <f t="shared" si="0"/>
        <v>4160.5962536023053</v>
      </c>
      <c r="I101" s="28">
        <v>38518613</v>
      </c>
      <c r="J101" s="28">
        <v>20900000</v>
      </c>
      <c r="K101" s="20">
        <v>59418613</v>
      </c>
      <c r="L101" s="28">
        <v>75</v>
      </c>
      <c r="M101" s="22">
        <f>SUM((K101/1000000)/L101)</f>
        <v>0.79224817333333331</v>
      </c>
      <c r="N101" s="20">
        <v>14437269</v>
      </c>
      <c r="O101" s="10"/>
      <c r="P101" s="10"/>
      <c r="Q101" s="21"/>
      <c r="R101" s="13"/>
      <c r="S101" s="37"/>
      <c r="T101" s="10"/>
      <c r="U101" s="10"/>
      <c r="V101" s="10"/>
      <c r="W101" s="10"/>
      <c r="X101" s="10"/>
    </row>
    <row r="102" spans="1:24" ht="13" x14ac:dyDescent="0.15">
      <c r="A102" s="10" t="s">
        <v>193</v>
      </c>
      <c r="B102" s="10" t="s">
        <v>55</v>
      </c>
      <c r="C102" s="10"/>
      <c r="D102" s="10"/>
      <c r="E102" s="10"/>
      <c r="F102" s="10"/>
      <c r="G102" s="11">
        <v>13</v>
      </c>
      <c r="H102" s="20">
        <f t="shared" si="0"/>
        <v>10832.461538461539</v>
      </c>
      <c r="I102" s="28">
        <v>2540106</v>
      </c>
      <c r="J102" s="28"/>
      <c r="K102" s="20"/>
      <c r="L102" s="28"/>
      <c r="M102" s="10"/>
      <c r="N102" s="20">
        <v>140822</v>
      </c>
      <c r="O102" s="10"/>
      <c r="P102" s="10"/>
      <c r="Q102" s="21"/>
      <c r="R102" s="13"/>
      <c r="S102" s="37"/>
      <c r="T102" s="10"/>
      <c r="U102" s="10"/>
      <c r="V102" s="10"/>
      <c r="W102" s="10"/>
      <c r="X102" s="10"/>
    </row>
    <row r="103" spans="1:24" ht="13" x14ac:dyDescent="0.15">
      <c r="A103" s="10" t="s">
        <v>194</v>
      </c>
      <c r="B103" s="10" t="s">
        <v>54</v>
      </c>
      <c r="C103" s="10"/>
      <c r="D103" s="10"/>
      <c r="E103" s="10"/>
      <c r="F103" s="10"/>
      <c r="G103" s="11">
        <v>2</v>
      </c>
      <c r="H103" s="20">
        <f t="shared" si="0"/>
        <v>13577</v>
      </c>
      <c r="I103" s="28">
        <v>2062027</v>
      </c>
      <c r="J103" s="28"/>
      <c r="K103" s="20"/>
      <c r="L103" s="28"/>
      <c r="M103" s="10"/>
      <c r="N103" s="20">
        <v>27154</v>
      </c>
      <c r="O103" s="10"/>
      <c r="P103" s="10"/>
      <c r="Q103" s="21"/>
      <c r="R103" s="13"/>
      <c r="S103" s="37"/>
      <c r="T103" s="10"/>
      <c r="U103" s="10"/>
      <c r="V103" s="10"/>
      <c r="W103" s="10"/>
      <c r="X103" s="10"/>
    </row>
    <row r="104" spans="1:24" ht="13" x14ac:dyDescent="0.15">
      <c r="A104" s="10" t="s">
        <v>195</v>
      </c>
      <c r="B104" s="10" t="s">
        <v>46</v>
      </c>
      <c r="C104" s="10">
        <v>57</v>
      </c>
      <c r="D104" s="10">
        <v>60</v>
      </c>
      <c r="E104" s="10"/>
      <c r="F104" s="10"/>
      <c r="G104" s="11">
        <v>2266</v>
      </c>
      <c r="H104" s="20">
        <f t="shared" si="0"/>
        <v>3483.0269196822596</v>
      </c>
      <c r="I104" s="28">
        <v>17142080</v>
      </c>
      <c r="J104" s="28">
        <v>23204106</v>
      </c>
      <c r="K104" s="20">
        <v>40346186</v>
      </c>
      <c r="L104" s="28">
        <v>30</v>
      </c>
      <c r="M104" s="22">
        <f t="shared" ref="M104:M105" si="11">SUM((K104/1000000)/L104)</f>
        <v>1.3448728666666667</v>
      </c>
      <c r="N104" s="20">
        <v>7892539</v>
      </c>
      <c r="O104" s="10"/>
      <c r="P104" s="10"/>
      <c r="Q104" s="21"/>
      <c r="R104" s="13" t="s">
        <v>24</v>
      </c>
      <c r="S104" s="23" t="s">
        <v>196</v>
      </c>
      <c r="T104" s="10"/>
      <c r="U104" s="10"/>
      <c r="V104" s="10"/>
      <c r="W104" s="10"/>
      <c r="X104" s="10"/>
    </row>
    <row r="105" spans="1:24" ht="13" x14ac:dyDescent="0.15">
      <c r="A105" s="10" t="s">
        <v>197</v>
      </c>
      <c r="B105" s="10" t="s">
        <v>45</v>
      </c>
      <c r="C105" s="10">
        <v>53</v>
      </c>
      <c r="D105" s="10">
        <v>64</v>
      </c>
      <c r="E105" s="10"/>
      <c r="F105" s="10"/>
      <c r="G105" s="11">
        <v>3119</v>
      </c>
      <c r="H105" s="20">
        <f t="shared" si="0"/>
        <v>12880</v>
      </c>
      <c r="I105" s="28">
        <v>126373434</v>
      </c>
      <c r="J105" s="28">
        <v>81702771</v>
      </c>
      <c r="K105" s="20">
        <v>208076205</v>
      </c>
      <c r="L105" s="28">
        <v>85</v>
      </c>
      <c r="M105" s="22">
        <f t="shared" si="11"/>
        <v>2.4479553529411762</v>
      </c>
      <c r="N105" s="20">
        <v>40172720</v>
      </c>
      <c r="O105" s="10"/>
      <c r="P105" s="10"/>
      <c r="Q105" s="21"/>
      <c r="R105" s="13"/>
      <c r="S105" s="37"/>
      <c r="T105" s="10"/>
      <c r="U105" s="10"/>
      <c r="V105" s="10"/>
      <c r="W105" s="10"/>
      <c r="X105" s="10"/>
    </row>
    <row r="106" spans="1:24" ht="13" x14ac:dyDescent="0.15">
      <c r="A106" s="10" t="s">
        <v>198</v>
      </c>
      <c r="B106" s="10" t="s">
        <v>49</v>
      </c>
      <c r="C106" s="10"/>
      <c r="D106" s="10"/>
      <c r="E106" s="10"/>
      <c r="F106" s="10"/>
      <c r="G106" s="11">
        <v>9</v>
      </c>
      <c r="H106" s="20">
        <f t="shared" si="0"/>
        <v>10862.444444444445</v>
      </c>
      <c r="I106" s="28">
        <v>4010957</v>
      </c>
      <c r="J106" s="28"/>
      <c r="K106" s="20"/>
      <c r="L106" s="28"/>
      <c r="M106" s="10"/>
      <c r="N106" s="20">
        <v>97762</v>
      </c>
      <c r="O106" s="10"/>
      <c r="P106" s="10"/>
      <c r="Q106" s="21"/>
      <c r="R106" s="13"/>
      <c r="S106" s="37"/>
      <c r="T106" s="10"/>
      <c r="U106" s="10"/>
      <c r="V106" s="10"/>
      <c r="W106" s="10"/>
      <c r="X106" s="10"/>
    </row>
    <row r="107" spans="1:24" ht="13" x14ac:dyDescent="0.15">
      <c r="A107" s="10" t="s">
        <v>199</v>
      </c>
      <c r="B107" s="10" t="s">
        <v>22</v>
      </c>
      <c r="C107" s="10">
        <v>67</v>
      </c>
      <c r="D107" s="10">
        <v>64</v>
      </c>
      <c r="E107" s="10"/>
      <c r="F107" s="10"/>
      <c r="G107" s="11">
        <v>18</v>
      </c>
      <c r="H107" s="20">
        <f t="shared" si="0"/>
        <v>12549.666666666666</v>
      </c>
      <c r="I107" s="28">
        <v>9047981</v>
      </c>
      <c r="J107" s="28">
        <v>25516670</v>
      </c>
      <c r="K107" s="20">
        <v>34564651</v>
      </c>
      <c r="L107" s="28">
        <v>14.5</v>
      </c>
      <c r="M107" s="22">
        <f>SUM((K107/1000000)/L107)</f>
        <v>2.3837690344827585</v>
      </c>
      <c r="N107" s="20">
        <v>225894</v>
      </c>
      <c r="O107" s="10"/>
      <c r="P107" s="10"/>
      <c r="Q107" s="21"/>
      <c r="R107" s="13" t="s">
        <v>200</v>
      </c>
      <c r="S107" s="23" t="s">
        <v>201</v>
      </c>
      <c r="T107" s="10"/>
      <c r="U107" s="10"/>
      <c r="V107" s="10"/>
      <c r="W107" s="10"/>
      <c r="X107" s="10"/>
    </row>
    <row r="108" spans="1:24" ht="13" x14ac:dyDescent="0.15">
      <c r="A108" s="10" t="s">
        <v>202</v>
      </c>
      <c r="B108" s="10" t="s">
        <v>203</v>
      </c>
      <c r="C108" s="10"/>
      <c r="D108" s="10"/>
      <c r="E108" s="10"/>
      <c r="F108" s="10"/>
      <c r="G108" s="11">
        <v>2</v>
      </c>
      <c r="H108" s="20">
        <f t="shared" si="0"/>
        <v>38111</v>
      </c>
      <c r="I108" s="28">
        <v>2672413</v>
      </c>
      <c r="J108" s="28"/>
      <c r="K108" s="20"/>
      <c r="L108" s="28"/>
      <c r="M108" s="10"/>
      <c r="N108" s="20">
        <v>76222</v>
      </c>
      <c r="O108" s="10"/>
      <c r="P108" s="10"/>
      <c r="Q108" s="21"/>
      <c r="R108" s="13"/>
      <c r="S108" s="37"/>
      <c r="T108" s="10"/>
      <c r="U108" s="10"/>
      <c r="V108" s="10"/>
      <c r="W108" s="10"/>
      <c r="X108" s="10"/>
    </row>
    <row r="109" spans="1:24" ht="13" x14ac:dyDescent="0.15">
      <c r="A109" s="10" t="s">
        <v>204</v>
      </c>
      <c r="B109" s="10" t="s">
        <v>45</v>
      </c>
      <c r="C109" s="10">
        <v>51</v>
      </c>
      <c r="D109" s="10">
        <v>55</v>
      </c>
      <c r="E109" s="10"/>
      <c r="F109" s="10"/>
      <c r="G109" s="11">
        <v>2628</v>
      </c>
      <c r="H109" s="20">
        <f t="shared" si="0"/>
        <v>6094.7146118721457</v>
      </c>
      <c r="I109" s="28">
        <v>47382068</v>
      </c>
      <c r="J109" s="28">
        <v>35584084</v>
      </c>
      <c r="K109" s="20">
        <v>82966152</v>
      </c>
      <c r="L109" s="28">
        <v>45</v>
      </c>
      <c r="M109" s="22">
        <f>SUM((K109/1000000)/L109)</f>
        <v>1.8436922666666666</v>
      </c>
      <c r="N109" s="20">
        <v>16016910</v>
      </c>
      <c r="O109" s="10"/>
      <c r="P109" s="10"/>
      <c r="Q109" s="21"/>
      <c r="R109" s="13"/>
      <c r="S109" s="37"/>
      <c r="T109" s="10"/>
      <c r="U109" s="10"/>
      <c r="V109" s="10"/>
      <c r="W109" s="10"/>
      <c r="X109" s="10"/>
    </row>
    <row r="110" spans="1:24" ht="13" x14ac:dyDescent="0.15">
      <c r="A110" s="10" t="s">
        <v>205</v>
      </c>
      <c r="B110" s="10" t="s">
        <v>54</v>
      </c>
      <c r="C110" s="10"/>
      <c r="D110" s="10"/>
      <c r="E110" s="10"/>
      <c r="F110" s="10"/>
      <c r="G110" s="11">
        <v>3</v>
      </c>
      <c r="H110" s="20">
        <f t="shared" si="0"/>
        <v>9153</v>
      </c>
      <c r="I110" s="28">
        <v>3696196</v>
      </c>
      <c r="J110" s="28"/>
      <c r="K110" s="20"/>
      <c r="L110" s="28"/>
      <c r="M110" s="10"/>
      <c r="N110" s="20">
        <v>27459</v>
      </c>
      <c r="O110" s="10"/>
      <c r="P110" s="10"/>
      <c r="Q110" s="21"/>
      <c r="R110" s="13"/>
      <c r="S110" s="37"/>
      <c r="T110" s="10"/>
      <c r="U110" s="10"/>
      <c r="V110" s="10"/>
      <c r="W110" s="10"/>
      <c r="X110" s="10"/>
    </row>
    <row r="111" spans="1:24" ht="26" x14ac:dyDescent="0.15">
      <c r="A111" s="10" t="s">
        <v>206</v>
      </c>
      <c r="B111" s="10" t="s">
        <v>53</v>
      </c>
      <c r="C111" s="10"/>
      <c r="D111" s="10"/>
      <c r="E111" s="10"/>
      <c r="F111" s="10"/>
      <c r="G111" s="11">
        <v>1625</v>
      </c>
      <c r="H111" s="20">
        <f t="shared" si="0"/>
        <v>2352.4941538461539</v>
      </c>
      <c r="I111" s="28">
        <v>7078738</v>
      </c>
      <c r="J111" s="28"/>
      <c r="K111" s="20"/>
      <c r="L111" s="28"/>
      <c r="M111" s="10"/>
      <c r="N111" s="20">
        <v>3822803</v>
      </c>
      <c r="O111" s="10"/>
      <c r="P111" s="10"/>
      <c r="Q111" s="21"/>
      <c r="R111" s="13"/>
      <c r="S111" s="37"/>
      <c r="T111" s="10"/>
      <c r="U111" s="10"/>
      <c r="V111" s="10"/>
      <c r="W111" s="10"/>
      <c r="X111" s="10"/>
    </row>
    <row r="112" spans="1:24" ht="13" x14ac:dyDescent="0.15">
      <c r="A112" s="10" t="s">
        <v>207</v>
      </c>
      <c r="B112" s="10" t="s">
        <v>22</v>
      </c>
      <c r="C112" s="10">
        <v>83</v>
      </c>
      <c r="D112" s="10">
        <v>71</v>
      </c>
      <c r="E112" s="10"/>
      <c r="F112" s="10"/>
      <c r="G112" s="11">
        <v>1480</v>
      </c>
      <c r="H112" s="20">
        <f t="shared" si="0"/>
        <v>2820.8885135135133</v>
      </c>
      <c r="I112" s="28">
        <v>15024049</v>
      </c>
      <c r="J112" s="28">
        <v>4398212</v>
      </c>
      <c r="K112" s="20">
        <v>19422261</v>
      </c>
      <c r="L112" s="28">
        <v>15</v>
      </c>
      <c r="M112" s="22">
        <f t="shared" ref="M112:M113" si="12">SUM((K112/1000000)/L112)</f>
        <v>1.2948173999999999</v>
      </c>
      <c r="N112" s="20">
        <v>4174915</v>
      </c>
      <c r="O112" s="10"/>
      <c r="P112" s="10"/>
      <c r="Q112" s="21"/>
      <c r="R112" s="13"/>
      <c r="S112" s="37"/>
      <c r="T112" s="10"/>
      <c r="U112" s="10"/>
      <c r="V112" s="10"/>
      <c r="W112" s="10"/>
      <c r="X112" s="10"/>
    </row>
    <row r="113" spans="1:24" ht="13" x14ac:dyDescent="0.15">
      <c r="A113" s="10" t="s">
        <v>208</v>
      </c>
      <c r="B113" s="10" t="s">
        <v>40</v>
      </c>
      <c r="C113" s="10">
        <v>92</v>
      </c>
      <c r="D113" s="10">
        <v>86</v>
      </c>
      <c r="E113" s="10"/>
      <c r="F113" s="10"/>
      <c r="G113" s="11">
        <v>16</v>
      </c>
      <c r="H113" s="20">
        <f t="shared" si="0"/>
        <v>27687.6875</v>
      </c>
      <c r="I113" s="28">
        <v>132092958</v>
      </c>
      <c r="J113" s="28">
        <v>104319495</v>
      </c>
      <c r="K113" s="20">
        <v>236412453</v>
      </c>
      <c r="L113" s="28">
        <v>21</v>
      </c>
      <c r="M113" s="22">
        <f t="shared" si="12"/>
        <v>11.257735857142857</v>
      </c>
      <c r="N113" s="20">
        <v>443003</v>
      </c>
      <c r="O113" s="10"/>
      <c r="P113" s="10"/>
      <c r="Q113" s="21"/>
      <c r="R113" s="13"/>
      <c r="S113" s="37"/>
      <c r="T113" s="10"/>
      <c r="U113" s="10"/>
      <c r="V113" s="10"/>
      <c r="W113" s="10"/>
      <c r="X113" s="10"/>
    </row>
    <row r="114" spans="1:24" ht="26" x14ac:dyDescent="0.15">
      <c r="A114" s="10" t="s">
        <v>209</v>
      </c>
      <c r="B114" s="10" t="s">
        <v>41</v>
      </c>
      <c r="C114" s="10"/>
      <c r="D114" s="10"/>
      <c r="E114" s="10"/>
      <c r="F114" s="10"/>
      <c r="G114" s="11">
        <v>561</v>
      </c>
      <c r="H114" s="20">
        <f t="shared" si="0"/>
        <v>1046.7219251336899</v>
      </c>
      <c r="I114" s="28">
        <v>1608925</v>
      </c>
      <c r="J114" s="28"/>
      <c r="K114" s="20"/>
      <c r="L114" s="28"/>
      <c r="M114" s="10"/>
      <c r="N114" s="20">
        <v>587211</v>
      </c>
      <c r="O114" s="10"/>
      <c r="P114" s="10"/>
      <c r="Q114" s="21"/>
      <c r="R114" s="13"/>
      <c r="S114" s="37"/>
      <c r="T114" s="10"/>
      <c r="U114" s="10"/>
      <c r="V114" s="10"/>
      <c r="W114" s="10"/>
      <c r="X114" s="10"/>
    </row>
    <row r="115" spans="1:24" ht="13" x14ac:dyDescent="0.15">
      <c r="A115" s="10" t="s">
        <v>210</v>
      </c>
      <c r="B115" s="10" t="s">
        <v>48</v>
      </c>
      <c r="C115" s="10">
        <v>63</v>
      </c>
      <c r="D115" s="10">
        <v>61</v>
      </c>
      <c r="E115" s="10"/>
      <c r="F115" s="10"/>
      <c r="G115" s="11">
        <v>2527</v>
      </c>
      <c r="H115" s="20">
        <f t="shared" si="0"/>
        <v>7126.09180846854</v>
      </c>
      <c r="I115" s="28">
        <v>48086903</v>
      </c>
      <c r="J115" s="28">
        <v>29625536</v>
      </c>
      <c r="K115" s="20">
        <v>77712439</v>
      </c>
      <c r="L115" s="28">
        <v>3</v>
      </c>
      <c r="M115" s="22">
        <f t="shared" ref="M115:M116" si="13">SUM((K115/1000000)/L115)</f>
        <v>25.904146333333333</v>
      </c>
      <c r="N115" s="20">
        <v>18007634</v>
      </c>
      <c r="O115" s="10"/>
      <c r="P115" s="10"/>
      <c r="Q115" s="21"/>
      <c r="R115" s="13"/>
      <c r="S115" s="37"/>
      <c r="T115" s="10"/>
      <c r="U115" s="10"/>
      <c r="V115" s="10"/>
      <c r="W115" s="10"/>
      <c r="X115" s="10"/>
    </row>
    <row r="116" spans="1:24" ht="13" x14ac:dyDescent="0.15">
      <c r="A116" s="10" t="s">
        <v>211</v>
      </c>
      <c r="B116" s="10" t="s">
        <v>23</v>
      </c>
      <c r="C116" s="10">
        <v>92</v>
      </c>
      <c r="D116" s="10">
        <v>86</v>
      </c>
      <c r="E116" s="10"/>
      <c r="F116" s="10"/>
      <c r="G116" s="11">
        <v>3505</v>
      </c>
      <c r="H116" s="20">
        <f t="shared" si="0"/>
        <v>25211.04536376605</v>
      </c>
      <c r="I116" s="28">
        <v>304360277</v>
      </c>
      <c r="J116" s="28">
        <v>804200736</v>
      </c>
      <c r="K116" s="20">
        <v>1108561013</v>
      </c>
      <c r="L116" s="28">
        <v>200</v>
      </c>
      <c r="M116" s="22">
        <f t="shared" si="13"/>
        <v>5.5428050649999996</v>
      </c>
      <c r="N116" s="20">
        <v>88364714</v>
      </c>
      <c r="O116" s="10"/>
      <c r="P116" s="10"/>
      <c r="Q116" s="21"/>
      <c r="R116" s="13"/>
      <c r="S116" s="37"/>
      <c r="T116" s="10"/>
      <c r="U116" s="10"/>
      <c r="V116" s="10"/>
      <c r="W116" s="10"/>
      <c r="X116" s="10"/>
    </row>
    <row r="117" spans="1:24" ht="13" x14ac:dyDescent="0.15">
      <c r="A117" s="10" t="s">
        <v>212</v>
      </c>
      <c r="B117" s="10" t="s">
        <v>32</v>
      </c>
      <c r="C117" s="10"/>
      <c r="D117" s="10"/>
      <c r="E117" s="10"/>
      <c r="F117" s="10"/>
      <c r="G117" s="11">
        <v>1</v>
      </c>
      <c r="H117" s="20">
        <f t="shared" si="0"/>
        <v>68801</v>
      </c>
      <c r="I117" s="28">
        <v>2266067</v>
      </c>
      <c r="J117" s="28"/>
      <c r="K117" s="20"/>
      <c r="L117" s="28"/>
      <c r="M117" s="10"/>
      <c r="N117" s="20">
        <v>68801</v>
      </c>
      <c r="O117" s="10"/>
      <c r="P117" s="10"/>
      <c r="Q117" s="21"/>
      <c r="R117" s="13"/>
      <c r="S117" s="37"/>
      <c r="T117" s="10"/>
      <c r="U117" s="10"/>
      <c r="V117" s="10"/>
      <c r="W117" s="10"/>
      <c r="X117" s="10"/>
    </row>
    <row r="118" spans="1:24" ht="13" x14ac:dyDescent="0.15">
      <c r="A118" s="10" t="s">
        <v>213</v>
      </c>
      <c r="B118" s="10" t="s">
        <v>45</v>
      </c>
      <c r="C118" s="10">
        <v>48</v>
      </c>
      <c r="D118" s="10">
        <v>52</v>
      </c>
      <c r="E118" s="10"/>
      <c r="F118" s="10"/>
      <c r="G118" s="11">
        <v>3773</v>
      </c>
      <c r="H118" s="20">
        <f t="shared" si="0"/>
        <v>14900</v>
      </c>
      <c r="I118" s="28">
        <v>155332381</v>
      </c>
      <c r="J118" s="28">
        <v>241260448</v>
      </c>
      <c r="K118" s="20">
        <v>396592829</v>
      </c>
      <c r="L118" s="28">
        <v>170</v>
      </c>
      <c r="M118" s="22">
        <f t="shared" ref="M118:M121" si="14">SUM((K118/1000000)/L118)</f>
        <v>2.332898994117647</v>
      </c>
      <c r="N118" s="20">
        <v>56217700</v>
      </c>
      <c r="O118" s="10"/>
      <c r="P118" s="10"/>
      <c r="Q118" s="21"/>
      <c r="R118" s="13"/>
      <c r="S118" s="37"/>
      <c r="T118" s="10"/>
      <c r="U118" s="10"/>
      <c r="V118" s="10"/>
      <c r="W118" s="10"/>
      <c r="X118" s="10"/>
    </row>
    <row r="119" spans="1:24" ht="13" x14ac:dyDescent="0.15">
      <c r="A119" s="10" t="s">
        <v>214</v>
      </c>
      <c r="B119" s="10" t="s">
        <v>47</v>
      </c>
      <c r="C119" s="10">
        <v>57</v>
      </c>
      <c r="D119" s="10">
        <v>65</v>
      </c>
      <c r="E119" s="10"/>
      <c r="F119" s="10"/>
      <c r="G119" s="11">
        <v>2244</v>
      </c>
      <c r="H119" s="20">
        <f t="shared" si="0"/>
        <v>5188.6550802139036</v>
      </c>
      <c r="I119" s="28">
        <v>24397469</v>
      </c>
      <c r="J119" s="28">
        <v>240000</v>
      </c>
      <c r="K119" s="20">
        <v>24637469</v>
      </c>
      <c r="L119" s="28">
        <v>14</v>
      </c>
      <c r="M119" s="22">
        <f t="shared" si="14"/>
        <v>1.7598192142857143</v>
      </c>
      <c r="N119" s="20">
        <v>11643342</v>
      </c>
      <c r="O119" s="10"/>
      <c r="P119" s="10"/>
      <c r="Q119" s="21"/>
      <c r="R119" s="13"/>
      <c r="S119" s="37"/>
      <c r="T119" s="10"/>
      <c r="U119" s="10"/>
      <c r="V119" s="10"/>
      <c r="W119" s="10"/>
      <c r="X119" s="10"/>
    </row>
    <row r="120" spans="1:24" ht="13" x14ac:dyDescent="0.15">
      <c r="A120" s="10" t="s">
        <v>215</v>
      </c>
      <c r="B120" s="10" t="s">
        <v>48</v>
      </c>
      <c r="C120" s="10">
        <v>42</v>
      </c>
      <c r="D120" s="10">
        <v>69</v>
      </c>
      <c r="E120" s="10"/>
      <c r="F120" s="10"/>
      <c r="G120" s="11">
        <v>2567</v>
      </c>
      <c r="H120" s="20">
        <f t="shared" si="0"/>
        <v>4570.2017919750679</v>
      </c>
      <c r="I120" s="28">
        <v>35074677</v>
      </c>
      <c r="J120" s="28">
        <v>105396069</v>
      </c>
      <c r="K120" s="20">
        <v>140470746</v>
      </c>
      <c r="L120" s="28">
        <v>33</v>
      </c>
      <c r="M120" s="22">
        <f t="shared" si="14"/>
        <v>4.2566892727272725</v>
      </c>
      <c r="N120" s="20">
        <v>11731708</v>
      </c>
      <c r="O120" s="10"/>
      <c r="P120" s="10"/>
      <c r="Q120" s="21"/>
      <c r="R120" s="13"/>
      <c r="S120" s="37"/>
      <c r="T120" s="10"/>
      <c r="U120" s="10"/>
      <c r="V120" s="10"/>
      <c r="W120" s="10"/>
      <c r="X120" s="10"/>
    </row>
    <row r="121" spans="1:24" ht="13" x14ac:dyDescent="0.15">
      <c r="A121" s="10" t="s">
        <v>216</v>
      </c>
      <c r="B121" s="10" t="s">
        <v>26</v>
      </c>
      <c r="C121" s="10">
        <v>21</v>
      </c>
      <c r="D121" s="10">
        <v>54</v>
      </c>
      <c r="E121" s="10"/>
      <c r="F121" s="10"/>
      <c r="G121" s="11">
        <v>3661</v>
      </c>
      <c r="H121" s="20">
        <f t="shared" si="0"/>
        <v>13524.930073750342</v>
      </c>
      <c r="I121" s="28">
        <v>139854287</v>
      </c>
      <c r="J121" s="28">
        <v>236287019</v>
      </c>
      <c r="K121" s="20">
        <v>376141306</v>
      </c>
      <c r="L121" s="28">
        <v>45</v>
      </c>
      <c r="M121" s="22">
        <f t="shared" si="14"/>
        <v>8.3586956888888881</v>
      </c>
      <c r="N121" s="20">
        <v>49514769</v>
      </c>
      <c r="O121" s="10"/>
      <c r="P121" s="10"/>
      <c r="Q121" s="21"/>
      <c r="R121" s="13"/>
      <c r="S121" s="37"/>
      <c r="T121" s="10"/>
      <c r="U121" s="10"/>
      <c r="V121" s="10"/>
      <c r="W121" s="10"/>
      <c r="X121" s="10"/>
    </row>
    <row r="122" spans="1:24" ht="13" x14ac:dyDescent="0.15">
      <c r="A122" s="10" t="s">
        <v>217</v>
      </c>
      <c r="B122" s="10" t="s">
        <v>61</v>
      </c>
      <c r="C122" s="10"/>
      <c r="D122" s="10"/>
      <c r="E122" s="10"/>
      <c r="F122" s="10"/>
      <c r="G122" s="11">
        <v>172</v>
      </c>
      <c r="H122" s="20">
        <f t="shared" si="0"/>
        <v>9527.3604651162786</v>
      </c>
      <c r="I122" s="28">
        <v>2871956</v>
      </c>
      <c r="J122" s="28"/>
      <c r="K122" s="20"/>
      <c r="L122" s="28"/>
      <c r="M122" s="10"/>
      <c r="N122" s="20">
        <v>1638706</v>
      </c>
      <c r="O122" s="10"/>
      <c r="P122" s="10"/>
      <c r="Q122" s="21"/>
      <c r="R122" s="13"/>
      <c r="S122" s="37"/>
      <c r="T122" s="10"/>
      <c r="U122" s="10"/>
      <c r="V122" s="10"/>
      <c r="W122" s="10"/>
      <c r="X122" s="10"/>
    </row>
    <row r="123" spans="1:24" ht="13" x14ac:dyDescent="0.15">
      <c r="A123" s="10" t="s">
        <v>218</v>
      </c>
      <c r="B123" s="10" t="s">
        <v>45</v>
      </c>
      <c r="C123" s="10">
        <v>68</v>
      </c>
      <c r="D123" s="10">
        <v>74</v>
      </c>
      <c r="E123" s="10"/>
      <c r="F123" s="10"/>
      <c r="G123" s="11">
        <v>3239</v>
      </c>
      <c r="H123" s="20">
        <f t="shared" si="0"/>
        <v>16800.001543686321</v>
      </c>
      <c r="I123" s="28">
        <v>218815487</v>
      </c>
      <c r="J123" s="28">
        <v>330552828</v>
      </c>
      <c r="K123" s="20" t="s">
        <v>219</v>
      </c>
      <c r="L123" s="28">
        <v>50</v>
      </c>
      <c r="M123" s="22">
        <f t="shared" ref="M123:M125" si="15">SUM((K123/1000000)/L123)</f>
        <v>10.987366300000001</v>
      </c>
      <c r="N123" s="20">
        <v>54415205</v>
      </c>
      <c r="O123" s="10"/>
      <c r="P123" s="10"/>
      <c r="Q123" s="21"/>
      <c r="R123" s="13"/>
      <c r="S123" s="37"/>
      <c r="T123" s="10"/>
      <c r="U123" s="10"/>
      <c r="V123" s="10"/>
      <c r="W123" s="10"/>
      <c r="X123" s="10"/>
    </row>
    <row r="124" spans="1:24" ht="13" x14ac:dyDescent="0.15">
      <c r="A124" s="10" t="s">
        <v>220</v>
      </c>
      <c r="B124" s="10" t="s">
        <v>23</v>
      </c>
      <c r="C124" s="10">
        <v>20</v>
      </c>
      <c r="D124" s="10">
        <v>53</v>
      </c>
      <c r="E124" s="10"/>
      <c r="F124" s="10"/>
      <c r="G124" s="11">
        <v>3030</v>
      </c>
      <c r="H124" s="20">
        <f t="shared" si="0"/>
        <v>4440.1696369636966</v>
      </c>
      <c r="I124" s="28">
        <v>36931089</v>
      </c>
      <c r="J124" s="28">
        <v>20788004</v>
      </c>
      <c r="K124" s="20">
        <v>57719093</v>
      </c>
      <c r="L124" s="28">
        <v>70</v>
      </c>
      <c r="M124" s="22">
        <f t="shared" si="15"/>
        <v>0.82455847142857142</v>
      </c>
      <c r="N124" s="20">
        <v>13453714</v>
      </c>
      <c r="O124" s="10"/>
      <c r="P124" s="10"/>
      <c r="Q124" s="21"/>
      <c r="R124" s="13"/>
      <c r="S124" s="37"/>
      <c r="T124" s="10"/>
      <c r="U124" s="10"/>
      <c r="V124" s="10"/>
      <c r="W124" s="10"/>
      <c r="X124" s="10"/>
    </row>
    <row r="125" spans="1:24" ht="13" x14ac:dyDescent="0.15">
      <c r="A125" s="10" t="s">
        <v>221</v>
      </c>
      <c r="B125" s="10" t="s">
        <v>23</v>
      </c>
      <c r="C125" s="10">
        <v>73</v>
      </c>
      <c r="D125" s="10">
        <v>77</v>
      </c>
      <c r="E125" s="10"/>
      <c r="F125" s="10"/>
      <c r="G125" s="11">
        <v>4318</v>
      </c>
      <c r="H125" s="20">
        <f t="shared" si="0"/>
        <v>14359.584993052338</v>
      </c>
      <c r="I125" s="28">
        <v>262030663</v>
      </c>
      <c r="J125" s="28">
        <v>490185894</v>
      </c>
      <c r="K125" s="20">
        <v>752216557</v>
      </c>
      <c r="L125" s="28">
        <v>230</v>
      </c>
      <c r="M125" s="22">
        <f t="shared" si="15"/>
        <v>3.2705067695652175</v>
      </c>
      <c r="N125" s="20">
        <v>62004688</v>
      </c>
      <c r="O125" s="10"/>
      <c r="P125" s="10"/>
      <c r="Q125" s="21"/>
      <c r="R125" s="13"/>
      <c r="S125" s="37"/>
      <c r="T125" s="10"/>
      <c r="U125" s="10"/>
      <c r="V125" s="10"/>
      <c r="W125" s="10"/>
      <c r="X125" s="10"/>
    </row>
    <row r="126" spans="1:24" ht="13" x14ac:dyDescent="0.15">
      <c r="A126" s="10" t="s">
        <v>222</v>
      </c>
      <c r="B126" s="10" t="s">
        <v>41</v>
      </c>
      <c r="C126" s="10"/>
      <c r="D126" s="10"/>
      <c r="E126" s="10"/>
      <c r="F126" s="10"/>
      <c r="G126" s="11">
        <v>810</v>
      </c>
      <c r="H126" s="20">
        <f t="shared" si="0"/>
        <v>3508.0098765432099</v>
      </c>
      <c r="I126" s="28">
        <v>4936819</v>
      </c>
      <c r="J126" s="28"/>
      <c r="K126" s="20"/>
      <c r="L126" s="28"/>
      <c r="M126" s="10"/>
      <c r="N126" s="20">
        <v>2841488</v>
      </c>
      <c r="O126" s="10"/>
      <c r="P126" s="10"/>
      <c r="Q126" s="21"/>
      <c r="R126" s="13"/>
      <c r="S126" s="37"/>
      <c r="T126" s="10"/>
      <c r="U126" s="10"/>
      <c r="V126" s="10"/>
      <c r="W126" s="10"/>
      <c r="X126" s="10"/>
    </row>
    <row r="127" spans="1:24" ht="13" x14ac:dyDescent="0.15">
      <c r="A127" s="10" t="s">
        <v>223</v>
      </c>
      <c r="B127" s="10" t="s">
        <v>55</v>
      </c>
      <c r="C127" s="10">
        <v>78</v>
      </c>
      <c r="D127" s="10">
        <v>79</v>
      </c>
      <c r="E127" s="10"/>
      <c r="F127" s="10"/>
      <c r="G127" s="11">
        <v>27</v>
      </c>
      <c r="H127" s="20">
        <f t="shared" si="0"/>
        <v>27298.185185185186</v>
      </c>
      <c r="I127" s="28">
        <v>46412041</v>
      </c>
      <c r="J127" s="28">
        <v>90424115</v>
      </c>
      <c r="K127" s="20">
        <v>136836156</v>
      </c>
      <c r="L127" s="28">
        <v>10</v>
      </c>
      <c r="M127" s="22">
        <f t="shared" ref="M127:M129" si="16">SUM((K127/1000000)/L127)</f>
        <v>13.6836156</v>
      </c>
      <c r="N127" s="20">
        <v>737051</v>
      </c>
      <c r="O127" s="10"/>
      <c r="P127" s="10"/>
      <c r="Q127" s="21"/>
      <c r="R127" s="13"/>
      <c r="S127" s="37"/>
      <c r="T127" s="10"/>
      <c r="U127" s="10"/>
      <c r="V127" s="10"/>
      <c r="W127" s="10"/>
      <c r="X127" s="10"/>
    </row>
    <row r="128" spans="1:24" ht="13" x14ac:dyDescent="0.15">
      <c r="A128" s="10" t="s">
        <v>224</v>
      </c>
      <c r="B128" s="10" t="s">
        <v>45</v>
      </c>
      <c r="C128" s="10">
        <v>56</v>
      </c>
      <c r="D128" s="10">
        <v>58</v>
      </c>
      <c r="E128" s="10"/>
      <c r="F128" s="10"/>
      <c r="G128" s="11">
        <v>3745</v>
      </c>
      <c r="H128" s="20">
        <f t="shared" si="0"/>
        <v>10185</v>
      </c>
      <c r="I128" s="28">
        <v>113203870</v>
      </c>
      <c r="J128" s="28">
        <v>162940880</v>
      </c>
      <c r="K128" s="20">
        <v>276144750</v>
      </c>
      <c r="L128" s="28">
        <v>125</v>
      </c>
      <c r="M128" s="22">
        <f t="shared" si="16"/>
        <v>2.209158</v>
      </c>
      <c r="N128" s="20">
        <v>38142825</v>
      </c>
      <c r="O128" s="10"/>
      <c r="P128" s="10"/>
      <c r="Q128" s="21"/>
      <c r="R128" s="13"/>
      <c r="S128" s="37"/>
      <c r="T128" s="10"/>
      <c r="U128" s="10"/>
      <c r="V128" s="10"/>
      <c r="W128" s="10"/>
      <c r="X128" s="10"/>
    </row>
    <row r="129" spans="1:24" ht="13" x14ac:dyDescent="0.15">
      <c r="A129" s="10" t="s">
        <v>225</v>
      </c>
      <c r="B129" s="10" t="s">
        <v>46</v>
      </c>
      <c r="C129" s="10">
        <v>92</v>
      </c>
      <c r="D129" s="10">
        <v>73</v>
      </c>
      <c r="E129" s="10"/>
      <c r="F129" s="10"/>
      <c r="G129" s="11">
        <v>2811</v>
      </c>
      <c r="H129" s="20">
        <f t="shared" si="0"/>
        <v>5244.9711846318032</v>
      </c>
      <c r="I129" s="28">
        <v>42073277</v>
      </c>
      <c r="J129" s="28">
        <v>24412803</v>
      </c>
      <c r="K129" s="20">
        <v>66486080</v>
      </c>
      <c r="L129" s="28">
        <v>30</v>
      </c>
      <c r="M129" s="22">
        <f t="shared" si="16"/>
        <v>2.2162026666666668</v>
      </c>
      <c r="N129" s="20">
        <v>14743614</v>
      </c>
      <c r="O129" s="10"/>
      <c r="P129" s="10"/>
      <c r="Q129" s="21"/>
      <c r="R129" s="13" t="s">
        <v>24</v>
      </c>
      <c r="S129" s="23" t="s">
        <v>226</v>
      </c>
      <c r="T129" s="10"/>
      <c r="U129" s="10"/>
      <c r="V129" s="10"/>
      <c r="W129" s="10"/>
      <c r="X129" s="10"/>
    </row>
    <row r="130" spans="1:24" ht="13" x14ac:dyDescent="0.15">
      <c r="A130" s="10" t="s">
        <v>227</v>
      </c>
      <c r="B130" s="10" t="s">
        <v>41</v>
      </c>
      <c r="C130" s="10">
        <v>65</v>
      </c>
      <c r="D130" s="10">
        <v>51</v>
      </c>
      <c r="E130" s="10"/>
      <c r="F130" s="10"/>
      <c r="G130" s="11">
        <v>3205</v>
      </c>
      <c r="H130" s="20">
        <f t="shared" si="0"/>
        <v>8295.9313572542906</v>
      </c>
      <c r="I130" s="28">
        <v>86907746</v>
      </c>
      <c r="J130" s="28">
        <v>18000000</v>
      </c>
      <c r="K130" s="20">
        <v>104907746</v>
      </c>
      <c r="L130" s="28" t="s">
        <v>20</v>
      </c>
      <c r="M130" s="22"/>
      <c r="N130" s="20">
        <v>26588460</v>
      </c>
      <c r="O130" s="10"/>
      <c r="P130" s="10"/>
      <c r="Q130" s="21"/>
      <c r="R130" s="13" t="s">
        <v>228</v>
      </c>
      <c r="S130" s="37"/>
      <c r="T130" s="10"/>
      <c r="U130" s="10"/>
      <c r="V130" s="10"/>
      <c r="W130" s="10"/>
      <c r="X130" s="10"/>
    </row>
    <row r="131" spans="1:24" ht="13" x14ac:dyDescent="0.15">
      <c r="A131" s="10" t="s">
        <v>229</v>
      </c>
      <c r="B131" s="10" t="s">
        <v>48</v>
      </c>
      <c r="C131" s="10"/>
      <c r="D131" s="10"/>
      <c r="E131" s="10"/>
      <c r="F131" s="10"/>
      <c r="G131" s="11">
        <v>1511</v>
      </c>
      <c r="H131" s="20">
        <f t="shared" si="0"/>
        <v>1212.1694242223693</v>
      </c>
      <c r="I131" s="28">
        <v>3763583</v>
      </c>
      <c r="J131" s="28"/>
      <c r="K131" s="20"/>
      <c r="L131" s="28"/>
      <c r="M131" s="10"/>
      <c r="N131" s="20">
        <v>1831588</v>
      </c>
      <c r="O131" s="10"/>
      <c r="P131" s="10"/>
      <c r="Q131" s="21"/>
      <c r="R131" s="13"/>
      <c r="S131" s="37"/>
      <c r="T131" s="10"/>
      <c r="U131" s="10"/>
      <c r="V131" s="10"/>
      <c r="W131" s="10"/>
      <c r="X131" s="10"/>
    </row>
    <row r="132" spans="1:24" ht="13" x14ac:dyDescent="0.15">
      <c r="A132" s="10" t="s">
        <v>230</v>
      </c>
      <c r="B132" s="10" t="s">
        <v>63</v>
      </c>
      <c r="C132" s="10"/>
      <c r="D132" s="10"/>
      <c r="E132" s="10"/>
      <c r="F132" s="10"/>
      <c r="G132" s="11">
        <v>1403</v>
      </c>
      <c r="H132" s="20">
        <f t="shared" si="0"/>
        <v>2212.5937277263006</v>
      </c>
      <c r="I132" s="28">
        <v>6842058</v>
      </c>
      <c r="J132" s="28"/>
      <c r="K132" s="20"/>
      <c r="L132" s="28"/>
      <c r="M132" s="10"/>
      <c r="N132" s="20">
        <v>3104269</v>
      </c>
      <c r="O132" s="10"/>
      <c r="P132" s="10"/>
      <c r="Q132" s="21"/>
      <c r="R132" s="13"/>
      <c r="S132" s="37"/>
      <c r="T132" s="10"/>
      <c r="U132" s="10"/>
      <c r="V132" s="10"/>
      <c r="W132" s="10"/>
      <c r="X132" s="10"/>
    </row>
    <row r="133" spans="1:24" ht="26" x14ac:dyDescent="0.15">
      <c r="A133" s="10" t="s">
        <v>231</v>
      </c>
      <c r="B133" s="10" t="s">
        <v>41</v>
      </c>
      <c r="C133" s="10"/>
      <c r="D133" s="10"/>
      <c r="E133" s="10"/>
      <c r="F133" s="10"/>
      <c r="G133" s="11" t="s">
        <v>78</v>
      </c>
      <c r="H133" s="20" t="e">
        <f t="shared" si="0"/>
        <v>#VALUE!</v>
      </c>
      <c r="I133" s="28">
        <v>1513086</v>
      </c>
      <c r="J133" s="28"/>
      <c r="K133" s="20"/>
      <c r="L133" s="28"/>
      <c r="M133" s="10"/>
      <c r="N133" s="20" t="s">
        <v>78</v>
      </c>
      <c r="O133" s="10"/>
      <c r="P133" s="10"/>
      <c r="Q133" s="21"/>
      <c r="R133" s="13"/>
      <c r="S133" s="37"/>
      <c r="T133" s="10"/>
      <c r="U133" s="10"/>
      <c r="V133" s="10"/>
      <c r="W133" s="10"/>
      <c r="X133" s="10"/>
    </row>
    <row r="134" spans="1:24" ht="13" x14ac:dyDescent="0.15">
      <c r="A134" s="10" t="s">
        <v>232</v>
      </c>
      <c r="B134" s="10" t="s">
        <v>41</v>
      </c>
      <c r="C134" s="10">
        <v>88</v>
      </c>
      <c r="D134" s="10">
        <v>90</v>
      </c>
      <c r="E134" s="10"/>
      <c r="F134" s="10"/>
      <c r="G134" s="11">
        <v>4404</v>
      </c>
      <c r="H134" s="20">
        <f t="shared" si="0"/>
        <v>36532.083333333336</v>
      </c>
      <c r="I134" s="28">
        <v>448139099</v>
      </c>
      <c r="J134" s="28">
        <v>636300000</v>
      </c>
      <c r="K134" s="20">
        <v>1084439099</v>
      </c>
      <c r="L134" s="28">
        <v>250</v>
      </c>
      <c r="M134" s="22">
        <f t="shared" ref="M134:M148" si="17">SUM((K134/1000000)/L134)</f>
        <v>4.3377563959999996</v>
      </c>
      <c r="N134" s="20">
        <v>160887295</v>
      </c>
      <c r="O134" s="10"/>
      <c r="P134" s="10"/>
      <c r="Q134" s="21"/>
      <c r="R134" s="13"/>
      <c r="S134" s="37"/>
      <c r="T134" s="10"/>
      <c r="U134" s="10"/>
      <c r="V134" s="10"/>
      <c r="W134" s="10"/>
      <c r="X134" s="10"/>
    </row>
    <row r="135" spans="1:24" ht="13" x14ac:dyDescent="0.15">
      <c r="A135" s="10" t="s">
        <v>233</v>
      </c>
      <c r="B135" s="10" t="s">
        <v>44</v>
      </c>
      <c r="C135" s="10">
        <v>6</v>
      </c>
      <c r="D135" s="10">
        <v>22</v>
      </c>
      <c r="E135" s="10"/>
      <c r="F135" s="10"/>
      <c r="G135" s="11">
        <v>2285</v>
      </c>
      <c r="H135" s="20">
        <f t="shared" si="0"/>
        <v>14762.588621444202</v>
      </c>
      <c r="I135" s="28">
        <v>53261944</v>
      </c>
      <c r="J135" s="28">
        <v>48496546</v>
      </c>
      <c r="K135" s="20">
        <v>101758490</v>
      </c>
      <c r="L135" s="28">
        <v>1</v>
      </c>
      <c r="M135" s="22">
        <f t="shared" si="17"/>
        <v>101.75848999999999</v>
      </c>
      <c r="N135" s="20">
        <v>33732515</v>
      </c>
      <c r="O135" s="10"/>
      <c r="P135" s="10"/>
      <c r="Q135" s="21"/>
      <c r="R135" s="13"/>
      <c r="S135" s="37"/>
      <c r="T135" s="10"/>
      <c r="U135" s="10"/>
      <c r="V135" s="10"/>
      <c r="W135" s="10"/>
      <c r="X135" s="10"/>
    </row>
    <row r="136" spans="1:24" ht="13" x14ac:dyDescent="0.15">
      <c r="A136" s="10" t="s">
        <v>234</v>
      </c>
      <c r="B136" s="10" t="s">
        <v>44</v>
      </c>
      <c r="C136" s="10">
        <v>57</v>
      </c>
      <c r="D136" s="10">
        <v>45</v>
      </c>
      <c r="E136" s="10"/>
      <c r="F136" s="10"/>
      <c r="G136" s="11">
        <v>3008</v>
      </c>
      <c r="H136" s="20">
        <f t="shared" si="0"/>
        <v>5796.2406914893618</v>
      </c>
      <c r="I136" s="28">
        <v>59650222</v>
      </c>
      <c r="J136" s="28">
        <v>119729311</v>
      </c>
      <c r="K136" s="20">
        <v>179379533</v>
      </c>
      <c r="L136" s="28">
        <v>65</v>
      </c>
      <c r="M136" s="22">
        <f t="shared" si="17"/>
        <v>2.759685123076923</v>
      </c>
      <c r="N136" s="20">
        <v>17435092</v>
      </c>
      <c r="O136" s="10"/>
      <c r="P136" s="10"/>
      <c r="Q136" s="21"/>
      <c r="R136" s="13"/>
      <c r="S136" s="37"/>
      <c r="T136" s="10"/>
      <c r="U136" s="10"/>
      <c r="V136" s="10"/>
      <c r="W136" s="10"/>
      <c r="X136" s="10"/>
    </row>
    <row r="137" spans="1:24" ht="13" x14ac:dyDescent="0.15">
      <c r="A137" s="10" t="s">
        <v>235</v>
      </c>
      <c r="B137" s="10" t="s">
        <v>46</v>
      </c>
      <c r="C137" s="10">
        <v>65</v>
      </c>
      <c r="D137" s="10">
        <v>68</v>
      </c>
      <c r="E137" s="10"/>
      <c r="F137" s="10"/>
      <c r="G137" s="11">
        <v>3316</v>
      </c>
      <c r="H137" s="20">
        <f t="shared" si="0"/>
        <v>8622.2466827503013</v>
      </c>
      <c r="I137" s="28">
        <v>85028192</v>
      </c>
      <c r="J137" s="28">
        <v>220400000</v>
      </c>
      <c r="K137" s="20">
        <v>305428192</v>
      </c>
      <c r="L137" s="28">
        <v>100</v>
      </c>
      <c r="M137" s="22">
        <f t="shared" si="17"/>
        <v>3.0542819200000002</v>
      </c>
      <c r="N137" s="20">
        <v>28591370</v>
      </c>
      <c r="O137" s="10"/>
      <c r="P137" s="10"/>
      <c r="Q137" s="21"/>
      <c r="R137" s="13"/>
      <c r="S137" s="37"/>
      <c r="T137" s="10"/>
      <c r="U137" s="10"/>
      <c r="V137" s="10"/>
      <c r="W137" s="10"/>
      <c r="X137" s="10"/>
    </row>
    <row r="138" spans="1:24" ht="13" x14ac:dyDescent="0.15">
      <c r="A138" s="10" t="s">
        <v>236</v>
      </c>
      <c r="B138" s="10" t="s">
        <v>45</v>
      </c>
      <c r="C138" s="10">
        <v>63</v>
      </c>
      <c r="D138" s="10">
        <v>52</v>
      </c>
      <c r="E138" s="10"/>
      <c r="F138" s="10"/>
      <c r="G138" s="11">
        <v>2936</v>
      </c>
      <c r="H138" s="20">
        <f t="shared" si="0"/>
        <v>3613.7806539509538</v>
      </c>
      <c r="I138" s="28">
        <v>28835528</v>
      </c>
      <c r="J138" s="28">
        <v>25074223</v>
      </c>
      <c r="K138" s="20">
        <v>53909751</v>
      </c>
      <c r="L138" s="28">
        <v>30</v>
      </c>
      <c r="M138" s="22">
        <f t="shared" si="17"/>
        <v>1.7969917</v>
      </c>
      <c r="N138" s="20">
        <v>10610060</v>
      </c>
      <c r="O138" s="10"/>
      <c r="P138" s="10"/>
      <c r="Q138" s="21"/>
      <c r="R138" s="13"/>
      <c r="S138" s="37"/>
      <c r="T138" s="10"/>
      <c r="U138" s="10"/>
      <c r="V138" s="10"/>
      <c r="W138" s="10"/>
      <c r="X138" s="10"/>
    </row>
    <row r="139" spans="1:24" ht="13" x14ac:dyDescent="0.15">
      <c r="A139" s="10" t="s">
        <v>237</v>
      </c>
      <c r="B139" s="10" t="s">
        <v>52</v>
      </c>
      <c r="C139" s="10">
        <v>79</v>
      </c>
      <c r="D139" s="10">
        <v>61</v>
      </c>
      <c r="E139" s="10"/>
      <c r="F139" s="10"/>
      <c r="G139" s="11">
        <v>3185</v>
      </c>
      <c r="H139" s="20">
        <f t="shared" si="0"/>
        <v>6174.2860282574566</v>
      </c>
      <c r="I139" s="28">
        <v>51580236</v>
      </c>
      <c r="J139" s="28">
        <v>25698095</v>
      </c>
      <c r="K139" s="20">
        <v>77278331</v>
      </c>
      <c r="L139" s="28">
        <v>25</v>
      </c>
      <c r="M139" s="22">
        <f t="shared" si="17"/>
        <v>3.0911332399999996</v>
      </c>
      <c r="N139" s="20">
        <v>19665101</v>
      </c>
      <c r="O139" s="10"/>
      <c r="P139" s="10"/>
      <c r="Q139" s="21"/>
      <c r="R139" s="13"/>
      <c r="S139" s="37"/>
      <c r="T139" s="10"/>
      <c r="U139" s="10"/>
      <c r="V139" s="10"/>
      <c r="W139" s="10"/>
      <c r="X139" s="10"/>
    </row>
    <row r="140" spans="1:24" ht="13" x14ac:dyDescent="0.15">
      <c r="A140" s="10" t="s">
        <v>238</v>
      </c>
      <c r="B140" s="10" t="s">
        <v>44</v>
      </c>
      <c r="C140" s="10">
        <v>38</v>
      </c>
      <c r="D140" s="10">
        <v>40</v>
      </c>
      <c r="E140" s="10"/>
      <c r="F140" s="10"/>
      <c r="G140" s="11">
        <v>2431</v>
      </c>
      <c r="H140" s="20">
        <f t="shared" si="0"/>
        <v>2176.3179761415054</v>
      </c>
      <c r="I140" s="28">
        <v>37134215</v>
      </c>
      <c r="J140" s="28">
        <v>4726399</v>
      </c>
      <c r="K140" s="20">
        <v>41860614</v>
      </c>
      <c r="L140" s="28">
        <v>40</v>
      </c>
      <c r="M140" s="22">
        <f t="shared" si="17"/>
        <v>1.04651535</v>
      </c>
      <c r="N140" s="20">
        <v>5290629</v>
      </c>
      <c r="O140" s="10"/>
      <c r="P140" s="10"/>
      <c r="Q140" s="21"/>
      <c r="R140" s="13"/>
      <c r="S140" s="37"/>
      <c r="T140" s="10"/>
      <c r="U140" s="10"/>
      <c r="V140" s="10"/>
      <c r="W140" s="10"/>
      <c r="X140" s="10"/>
    </row>
    <row r="141" spans="1:24" ht="26" x14ac:dyDescent="0.15">
      <c r="A141" s="10" t="s">
        <v>239</v>
      </c>
      <c r="B141" s="10" t="s">
        <v>41</v>
      </c>
      <c r="C141" s="10">
        <v>65</v>
      </c>
      <c r="D141" s="10">
        <v>83</v>
      </c>
      <c r="E141" s="10"/>
      <c r="F141" s="10"/>
      <c r="G141" s="11">
        <v>4045</v>
      </c>
      <c r="H141" s="20">
        <f t="shared" si="0"/>
        <v>20918.987144622992</v>
      </c>
      <c r="I141" s="28">
        <v>303003568</v>
      </c>
      <c r="J141" s="28">
        <v>714000000</v>
      </c>
      <c r="K141" s="20">
        <v>1017003568</v>
      </c>
      <c r="L141" s="28">
        <v>200</v>
      </c>
      <c r="M141" s="22">
        <f t="shared" si="17"/>
        <v>5.0850178399999999</v>
      </c>
      <c r="N141" s="20">
        <v>84617303</v>
      </c>
      <c r="O141" s="10"/>
      <c r="P141" s="10"/>
      <c r="Q141" s="21"/>
      <c r="R141" s="13" t="s">
        <v>240</v>
      </c>
      <c r="S141" s="23" t="s">
        <v>241</v>
      </c>
      <c r="T141" s="10"/>
      <c r="U141" s="10"/>
      <c r="V141" s="10"/>
      <c r="W141" s="10"/>
      <c r="X141" s="10"/>
    </row>
    <row r="142" spans="1:24" ht="13" x14ac:dyDescent="0.15">
      <c r="A142" s="10" t="s">
        <v>242</v>
      </c>
      <c r="B142" s="10" t="s">
        <v>46</v>
      </c>
      <c r="C142" s="10">
        <v>84</v>
      </c>
      <c r="D142" s="10">
        <v>81</v>
      </c>
      <c r="E142" s="10"/>
      <c r="F142" s="10"/>
      <c r="G142" s="11">
        <v>4137</v>
      </c>
      <c r="H142" s="20">
        <f t="shared" si="0"/>
        <v>36871.10152284264</v>
      </c>
      <c r="I142" s="28">
        <v>408010692</v>
      </c>
      <c r="J142" s="28">
        <v>283237076</v>
      </c>
      <c r="K142" s="20">
        <v>691247768</v>
      </c>
      <c r="L142" s="28">
        <v>78</v>
      </c>
      <c r="M142" s="22">
        <f t="shared" si="17"/>
        <v>8.8621508717948707</v>
      </c>
      <c r="N142" s="20">
        <v>152535747</v>
      </c>
      <c r="O142" s="10"/>
      <c r="P142" s="10"/>
      <c r="Q142" s="21"/>
      <c r="R142" s="13"/>
      <c r="S142" s="37"/>
      <c r="T142" s="10"/>
      <c r="U142" s="10"/>
      <c r="V142" s="10"/>
      <c r="W142" s="10"/>
      <c r="X142" s="10"/>
    </row>
    <row r="143" spans="1:24" ht="13" x14ac:dyDescent="0.15">
      <c r="A143" s="10" t="s">
        <v>243</v>
      </c>
      <c r="B143" s="10" t="s">
        <v>48</v>
      </c>
      <c r="C143" s="10">
        <v>81</v>
      </c>
      <c r="D143" s="10">
        <v>85</v>
      </c>
      <c r="E143" s="10"/>
      <c r="F143" s="10"/>
      <c r="G143" s="11">
        <v>15</v>
      </c>
      <c r="H143" s="20">
        <f t="shared" si="0"/>
        <v>9587.8666666666668</v>
      </c>
      <c r="I143" s="28">
        <v>19019882</v>
      </c>
      <c r="J143" s="28">
        <v>161254241</v>
      </c>
      <c r="K143" s="20">
        <v>180274123</v>
      </c>
      <c r="L143" s="28">
        <v>30</v>
      </c>
      <c r="M143" s="22">
        <f t="shared" si="17"/>
        <v>6.0091374333333336</v>
      </c>
      <c r="N143" s="20">
        <v>143818</v>
      </c>
      <c r="O143" s="10"/>
      <c r="P143" s="10"/>
      <c r="Q143" s="21"/>
      <c r="R143" s="13" t="s">
        <v>24</v>
      </c>
      <c r="S143" s="23" t="s">
        <v>244</v>
      </c>
      <c r="T143" s="10"/>
      <c r="U143" s="10"/>
      <c r="V143" s="10"/>
      <c r="W143" s="10"/>
      <c r="X143" s="10"/>
    </row>
    <row r="144" spans="1:24" ht="13" x14ac:dyDescent="0.15">
      <c r="A144" s="10" t="s">
        <v>245</v>
      </c>
      <c r="B144" s="10" t="s">
        <v>41</v>
      </c>
      <c r="C144" s="10">
        <v>20</v>
      </c>
      <c r="D144" s="10">
        <v>68</v>
      </c>
      <c r="E144" s="10"/>
      <c r="F144" s="10"/>
      <c r="G144" s="11">
        <v>3155</v>
      </c>
      <c r="H144" s="20">
        <f t="shared" si="0"/>
        <v>7137.3559429477018</v>
      </c>
      <c r="I144" s="28">
        <v>60457138</v>
      </c>
      <c r="J144" s="28">
        <v>38900000</v>
      </c>
      <c r="K144" s="20">
        <v>99357138</v>
      </c>
      <c r="L144" s="28">
        <v>25</v>
      </c>
      <c r="M144" s="22">
        <f t="shared" si="17"/>
        <v>3.9742855200000005</v>
      </c>
      <c r="N144" s="20">
        <v>22518358</v>
      </c>
      <c r="O144" s="10"/>
      <c r="P144" s="10"/>
      <c r="Q144" s="21"/>
      <c r="R144" s="13" t="s">
        <v>24</v>
      </c>
      <c r="S144" s="23" t="s">
        <v>246</v>
      </c>
      <c r="T144" s="10"/>
      <c r="U144" s="10"/>
      <c r="V144" s="10"/>
      <c r="W144" s="10"/>
      <c r="X144" s="10"/>
    </row>
    <row r="145" spans="1:24" ht="13" x14ac:dyDescent="0.15">
      <c r="A145" s="10" t="s">
        <v>247</v>
      </c>
      <c r="B145" s="10" t="s">
        <v>40</v>
      </c>
      <c r="C145" s="10">
        <v>85</v>
      </c>
      <c r="D145" s="10">
        <v>59</v>
      </c>
      <c r="E145" s="10"/>
      <c r="F145" s="10"/>
      <c r="G145" s="11">
        <v>5</v>
      </c>
      <c r="H145" s="20">
        <f t="shared" si="0"/>
        <v>147262.20000000001</v>
      </c>
      <c r="I145" s="28">
        <v>16377274</v>
      </c>
      <c r="J145" s="28">
        <v>11880786</v>
      </c>
      <c r="K145" s="20">
        <v>28258060</v>
      </c>
      <c r="L145" s="28">
        <v>32</v>
      </c>
      <c r="M145" s="22">
        <f t="shared" si="17"/>
        <v>0.88306437500000001</v>
      </c>
      <c r="N145" s="20">
        <v>736311</v>
      </c>
      <c r="O145" s="10"/>
      <c r="P145" s="10"/>
      <c r="Q145" s="21"/>
      <c r="R145" s="13" t="s">
        <v>24</v>
      </c>
      <c r="S145" s="23" t="s">
        <v>248</v>
      </c>
      <c r="T145" s="10"/>
      <c r="U145" s="10"/>
      <c r="V145" s="10"/>
      <c r="W145" s="10"/>
      <c r="X145" s="10"/>
    </row>
    <row r="146" spans="1:24" ht="13" x14ac:dyDescent="0.15">
      <c r="A146" s="10" t="s">
        <v>249</v>
      </c>
      <c r="B146" s="10" t="s">
        <v>48</v>
      </c>
      <c r="C146" s="10">
        <v>85</v>
      </c>
      <c r="D146" s="10">
        <v>89</v>
      </c>
      <c r="E146" s="10"/>
      <c r="F146" s="10"/>
      <c r="G146" s="11">
        <v>4</v>
      </c>
      <c r="H146" s="20">
        <f t="shared" si="0"/>
        <v>57089.75</v>
      </c>
      <c r="I146" s="28">
        <v>17742948</v>
      </c>
      <c r="J146" s="28">
        <v>15641179</v>
      </c>
      <c r="K146" s="20">
        <v>33384127</v>
      </c>
      <c r="L146" s="28">
        <v>13</v>
      </c>
      <c r="M146" s="22">
        <f t="shared" si="17"/>
        <v>2.5680097692307693</v>
      </c>
      <c r="N146" s="20">
        <v>228359</v>
      </c>
      <c r="O146" s="10"/>
      <c r="P146" s="10"/>
      <c r="Q146" s="21"/>
      <c r="R146" s="13" t="s">
        <v>24</v>
      </c>
      <c r="S146" s="23" t="s">
        <v>250</v>
      </c>
      <c r="T146" s="10"/>
      <c r="U146" s="10"/>
      <c r="V146" s="10"/>
      <c r="W146" s="10"/>
      <c r="X146" s="10"/>
    </row>
    <row r="147" spans="1:24" ht="13" x14ac:dyDescent="0.15">
      <c r="A147" s="10" t="s">
        <v>251</v>
      </c>
      <c r="B147" s="10" t="s">
        <v>23</v>
      </c>
      <c r="C147" s="10">
        <v>86</v>
      </c>
      <c r="D147" s="10">
        <v>60</v>
      </c>
      <c r="E147" s="10"/>
      <c r="F147" s="10"/>
      <c r="G147" s="11">
        <v>3358</v>
      </c>
      <c r="H147" s="20">
        <f t="shared" si="0"/>
        <v>3316.7760571768908</v>
      </c>
      <c r="I147" s="28">
        <v>31051126</v>
      </c>
      <c r="J147" s="28">
        <v>92002915</v>
      </c>
      <c r="K147" s="20">
        <v>123054041</v>
      </c>
      <c r="L147" s="28">
        <v>55</v>
      </c>
      <c r="M147" s="22">
        <f t="shared" si="17"/>
        <v>2.2373462000000002</v>
      </c>
      <c r="N147" s="20">
        <v>11137734</v>
      </c>
      <c r="O147" s="10"/>
      <c r="P147" s="10"/>
      <c r="Q147" s="21"/>
      <c r="R147" s="13"/>
      <c r="S147" s="37"/>
      <c r="T147" s="10"/>
      <c r="U147" s="10"/>
      <c r="V147" s="10"/>
      <c r="W147" s="10"/>
      <c r="X147" s="10"/>
    </row>
    <row r="148" spans="1:24" ht="13" x14ac:dyDescent="0.15">
      <c r="A148" s="10" t="s">
        <v>252</v>
      </c>
      <c r="B148" s="10" t="s">
        <v>46</v>
      </c>
      <c r="C148" s="10">
        <v>40</v>
      </c>
      <c r="D148" s="10">
        <v>49</v>
      </c>
      <c r="E148" s="10"/>
      <c r="F148" s="10"/>
      <c r="G148" s="11">
        <v>2816</v>
      </c>
      <c r="H148" s="20">
        <f t="shared" si="0"/>
        <v>6297.045454545455</v>
      </c>
      <c r="I148" s="28">
        <v>49130154</v>
      </c>
      <c r="J148" s="28">
        <v>36315921</v>
      </c>
      <c r="K148" s="20">
        <v>85446075</v>
      </c>
      <c r="L148" s="28">
        <v>14</v>
      </c>
      <c r="M148" s="22">
        <f t="shared" si="17"/>
        <v>6.1032910714285711</v>
      </c>
      <c r="N148" s="20">
        <v>17732480</v>
      </c>
      <c r="O148" s="10"/>
      <c r="P148" s="10"/>
      <c r="Q148" s="21"/>
      <c r="R148" s="13"/>
      <c r="S148" s="37"/>
      <c r="T148" s="10"/>
      <c r="U148" s="10"/>
      <c r="V148" s="10"/>
      <c r="W148" s="10"/>
      <c r="X148" s="10"/>
    </row>
    <row r="149" spans="1:24" ht="13" x14ac:dyDescent="0.15">
      <c r="A149" s="10" t="s">
        <v>253</v>
      </c>
      <c r="B149" s="10" t="s">
        <v>64</v>
      </c>
      <c r="C149" s="10"/>
      <c r="D149" s="10"/>
      <c r="E149" s="10"/>
      <c r="F149" s="10"/>
      <c r="G149" s="11">
        <v>3</v>
      </c>
      <c r="H149" s="20">
        <f t="shared" si="0"/>
        <v>17108.666666666668</v>
      </c>
      <c r="I149" s="28">
        <v>2401999</v>
      </c>
      <c r="J149" s="28"/>
      <c r="K149" s="20"/>
      <c r="L149" s="28"/>
      <c r="M149" s="10"/>
      <c r="N149" s="20">
        <v>51326</v>
      </c>
      <c r="O149" s="10"/>
      <c r="P149" s="10"/>
      <c r="Q149" s="21"/>
      <c r="R149" s="13"/>
      <c r="S149" s="37"/>
      <c r="T149" s="10"/>
      <c r="U149" s="10"/>
      <c r="V149" s="10"/>
      <c r="W149" s="10"/>
      <c r="X149" s="10"/>
    </row>
    <row r="150" spans="1:24" ht="13" x14ac:dyDescent="0.15">
      <c r="A150" s="10" t="s">
        <v>254</v>
      </c>
      <c r="B150" s="10" t="s">
        <v>54</v>
      </c>
      <c r="C150" s="10"/>
      <c r="D150" s="10"/>
      <c r="E150" s="10"/>
      <c r="F150" s="10"/>
      <c r="G150" s="11">
        <v>14</v>
      </c>
      <c r="H150" s="20">
        <f t="shared" si="0"/>
        <v>15270.357142857143</v>
      </c>
      <c r="I150" s="28">
        <v>4105187</v>
      </c>
      <c r="J150" s="28"/>
      <c r="K150" s="20"/>
      <c r="L150" s="28"/>
      <c r="M150" s="10"/>
      <c r="N150" s="20">
        <v>213785</v>
      </c>
      <c r="O150" s="10"/>
      <c r="P150" s="10"/>
      <c r="Q150" s="21"/>
      <c r="R150" s="13"/>
      <c r="S150" s="37"/>
      <c r="T150" s="10"/>
      <c r="U150" s="10"/>
      <c r="V150" s="10"/>
      <c r="W150" s="10"/>
      <c r="X150" s="10"/>
    </row>
    <row r="151" spans="1:24" ht="13" x14ac:dyDescent="0.15">
      <c r="A151" s="10" t="s">
        <v>255</v>
      </c>
      <c r="B151" s="10" t="s">
        <v>55</v>
      </c>
      <c r="C151" s="10"/>
      <c r="D151" s="10"/>
      <c r="E151" s="10"/>
      <c r="F151" s="10"/>
      <c r="G151" s="11">
        <v>4</v>
      </c>
      <c r="H151" s="20">
        <f t="shared" si="0"/>
        <v>28366.75</v>
      </c>
      <c r="I151" s="28">
        <v>6002451</v>
      </c>
      <c r="J151" s="28"/>
      <c r="K151" s="20"/>
      <c r="L151" s="28"/>
      <c r="M151" s="10"/>
      <c r="N151" s="20">
        <v>113467</v>
      </c>
      <c r="O151" s="10"/>
      <c r="P151" s="10"/>
      <c r="Q151" s="21"/>
      <c r="R151" s="13"/>
      <c r="S151" s="37"/>
      <c r="T151" s="10"/>
      <c r="U151" s="10"/>
      <c r="V151" s="10"/>
      <c r="W151" s="10"/>
      <c r="X151" s="10"/>
    </row>
    <row r="152" spans="1:24" ht="13" x14ac:dyDescent="0.15">
      <c r="A152" s="10" t="s">
        <v>256</v>
      </c>
      <c r="B152" s="10" t="s">
        <v>26</v>
      </c>
      <c r="C152" s="10">
        <v>52</v>
      </c>
      <c r="D152" s="10">
        <v>49</v>
      </c>
      <c r="E152" s="10"/>
      <c r="F152" s="10"/>
      <c r="G152" s="11">
        <v>3477</v>
      </c>
      <c r="H152" s="20">
        <f t="shared" si="0"/>
        <v>4892.184354328444</v>
      </c>
      <c r="I152" s="28">
        <v>44338224</v>
      </c>
      <c r="J152" s="28">
        <v>10481077</v>
      </c>
      <c r="K152" s="20">
        <v>54819301</v>
      </c>
      <c r="L152" s="28">
        <v>30</v>
      </c>
      <c r="M152" s="22">
        <f t="shared" ref="M152:M160" si="18">SUM((K152/1000000)/L152)</f>
        <v>1.8273100333333334</v>
      </c>
      <c r="N152" s="20">
        <v>17010125</v>
      </c>
      <c r="O152" s="10"/>
      <c r="P152" s="10"/>
      <c r="Q152" s="21"/>
      <c r="R152" s="13"/>
      <c r="S152" s="37"/>
      <c r="T152" s="10"/>
      <c r="U152" s="10"/>
      <c r="V152" s="10"/>
      <c r="W152" s="10"/>
      <c r="X152" s="10"/>
    </row>
    <row r="153" spans="1:24" ht="26" x14ac:dyDescent="0.15">
      <c r="A153" s="10" t="s">
        <v>257</v>
      </c>
      <c r="B153" s="10" t="s">
        <v>48</v>
      </c>
      <c r="C153" s="10">
        <v>48</v>
      </c>
      <c r="D153" s="10">
        <v>71</v>
      </c>
      <c r="E153" s="10"/>
      <c r="F153" s="10"/>
      <c r="G153" s="11">
        <v>4070</v>
      </c>
      <c r="H153" s="20">
        <f t="shared" si="0"/>
        <v>34660.352334152332</v>
      </c>
      <c r="I153" s="28">
        <v>292324737</v>
      </c>
      <c r="J153" s="28">
        <v>537360640</v>
      </c>
      <c r="K153" s="20">
        <v>829685377</v>
      </c>
      <c r="L153" s="28">
        <v>120</v>
      </c>
      <c r="M153" s="22">
        <f t="shared" si="18"/>
        <v>6.9140448083333332</v>
      </c>
      <c r="N153" s="20">
        <v>141067634</v>
      </c>
      <c r="O153" s="10"/>
      <c r="P153" s="10"/>
      <c r="Q153" s="21"/>
      <c r="R153" s="13"/>
      <c r="S153" s="37"/>
      <c r="T153" s="10"/>
      <c r="U153" s="10"/>
      <c r="V153" s="10"/>
      <c r="W153" s="10"/>
      <c r="X153" s="10"/>
    </row>
    <row r="154" spans="1:24" ht="13" x14ac:dyDescent="0.15">
      <c r="A154" s="10" t="s">
        <v>258</v>
      </c>
      <c r="B154" s="10" t="s">
        <v>50</v>
      </c>
      <c r="C154" s="10">
        <v>29</v>
      </c>
      <c r="D154" s="10">
        <v>63</v>
      </c>
      <c r="E154" s="10"/>
      <c r="F154" s="10"/>
      <c r="G154" s="11">
        <v>2958</v>
      </c>
      <c r="H154" s="20">
        <f t="shared" si="0"/>
        <v>13929.160919540231</v>
      </c>
      <c r="I154" s="28">
        <v>125014030</v>
      </c>
      <c r="J154" s="28">
        <v>71100540</v>
      </c>
      <c r="K154" s="20">
        <v>196114570</v>
      </c>
      <c r="L154" s="28">
        <v>30</v>
      </c>
      <c r="M154" s="22">
        <f t="shared" si="18"/>
        <v>6.5371523333333332</v>
      </c>
      <c r="N154" s="20">
        <v>41202458</v>
      </c>
      <c r="O154" s="10"/>
      <c r="P154" s="10"/>
      <c r="Q154" s="21"/>
      <c r="R154" s="13"/>
      <c r="S154" s="37"/>
      <c r="T154" s="10"/>
      <c r="U154" s="10"/>
      <c r="V154" s="10"/>
      <c r="W154" s="10"/>
      <c r="X154" s="10"/>
    </row>
    <row r="155" spans="1:24" ht="13" x14ac:dyDescent="0.15">
      <c r="A155" s="10" t="s">
        <v>259</v>
      </c>
      <c r="B155" s="10" t="s">
        <v>26</v>
      </c>
      <c r="C155" s="10">
        <v>17</v>
      </c>
      <c r="D155" s="10">
        <v>40</v>
      </c>
      <c r="E155" s="10"/>
      <c r="F155" s="10"/>
      <c r="G155" s="11">
        <v>3168</v>
      </c>
      <c r="H155" s="20">
        <f t="shared" si="0"/>
        <v>4024.714962121212</v>
      </c>
      <c r="I155" s="28">
        <v>35353000</v>
      </c>
      <c r="J155" s="28">
        <v>32914862</v>
      </c>
      <c r="K155" s="20">
        <v>68267862</v>
      </c>
      <c r="L155" s="28">
        <v>68</v>
      </c>
      <c r="M155" s="22">
        <f t="shared" si="18"/>
        <v>1.0039391470588235</v>
      </c>
      <c r="N155" s="20">
        <v>12750297</v>
      </c>
      <c r="O155" s="10"/>
      <c r="P155" s="10"/>
      <c r="Q155" s="21"/>
      <c r="R155" s="13"/>
      <c r="S155" s="37"/>
      <c r="T155" s="10"/>
      <c r="U155" s="10"/>
      <c r="V155" s="10"/>
      <c r="W155" s="10"/>
      <c r="X155" s="10"/>
    </row>
    <row r="156" spans="1:24" ht="13" x14ac:dyDescent="0.15">
      <c r="A156" s="10" t="s">
        <v>260</v>
      </c>
      <c r="B156" s="10" t="s">
        <v>22</v>
      </c>
      <c r="C156" s="10">
        <v>66</v>
      </c>
      <c r="D156" s="10">
        <v>55</v>
      </c>
      <c r="E156" s="10"/>
      <c r="F156" s="10"/>
      <c r="G156" s="11">
        <v>2855</v>
      </c>
      <c r="H156" s="20">
        <f t="shared" si="0"/>
        <v>7311.4087565674254</v>
      </c>
      <c r="I156" s="28">
        <v>54333290</v>
      </c>
      <c r="J156" s="28">
        <v>73397446</v>
      </c>
      <c r="K156" s="20">
        <v>127730736</v>
      </c>
      <c r="L156" s="28">
        <v>17</v>
      </c>
      <c r="M156" s="22">
        <f t="shared" si="18"/>
        <v>7.5135727058823525</v>
      </c>
      <c r="N156" s="20">
        <v>20874072</v>
      </c>
      <c r="O156" s="10"/>
      <c r="P156" s="10"/>
      <c r="Q156" s="21"/>
      <c r="R156" s="13" t="s">
        <v>24</v>
      </c>
      <c r="S156" s="23" t="s">
        <v>261</v>
      </c>
      <c r="T156" s="10"/>
      <c r="U156" s="10"/>
      <c r="V156" s="10"/>
      <c r="W156" s="10"/>
      <c r="X156" s="10"/>
    </row>
    <row r="157" spans="1:24" ht="13" x14ac:dyDescent="0.15">
      <c r="A157" s="10" t="s">
        <v>262</v>
      </c>
      <c r="B157" s="10" t="s">
        <v>45</v>
      </c>
      <c r="C157" s="10">
        <v>51</v>
      </c>
      <c r="D157" s="10">
        <v>51</v>
      </c>
      <c r="E157" s="10"/>
      <c r="F157" s="10"/>
      <c r="G157" s="11">
        <v>2912</v>
      </c>
      <c r="H157" s="20">
        <f t="shared" si="0"/>
        <v>3976.3650412087914</v>
      </c>
      <c r="I157" s="28">
        <v>67544505</v>
      </c>
      <c r="J157" s="28">
        <v>20514281</v>
      </c>
      <c r="K157" s="20">
        <v>88058786</v>
      </c>
      <c r="L157" s="28">
        <v>35</v>
      </c>
      <c r="M157" s="22">
        <f t="shared" si="18"/>
        <v>2.5159653142857143</v>
      </c>
      <c r="N157" s="20">
        <v>11579175</v>
      </c>
      <c r="O157" s="10"/>
      <c r="P157" s="10"/>
      <c r="Q157" s="21"/>
      <c r="R157" s="13"/>
      <c r="S157" s="37"/>
      <c r="T157" s="10"/>
      <c r="U157" s="10"/>
      <c r="V157" s="10"/>
      <c r="W157" s="10"/>
      <c r="X157" s="10"/>
    </row>
    <row r="158" spans="1:24" ht="13" x14ac:dyDescent="0.15">
      <c r="A158" s="10" t="s">
        <v>263</v>
      </c>
      <c r="B158" s="10" t="s">
        <v>23</v>
      </c>
      <c r="C158" s="10">
        <v>30</v>
      </c>
      <c r="D158" s="10">
        <v>47</v>
      </c>
      <c r="E158" s="10"/>
      <c r="F158" s="10"/>
      <c r="G158" s="11">
        <v>3601</v>
      </c>
      <c r="H158" s="20">
        <f t="shared" si="0"/>
        <v>7102.9597334073869</v>
      </c>
      <c r="I158" s="28">
        <v>58877969</v>
      </c>
      <c r="J158" s="28">
        <v>139589199</v>
      </c>
      <c r="K158" s="20">
        <v>198467168</v>
      </c>
      <c r="L158" s="28">
        <v>125</v>
      </c>
      <c r="M158" s="22">
        <f t="shared" si="18"/>
        <v>1.587737344</v>
      </c>
      <c r="N158" s="20">
        <v>25577758</v>
      </c>
      <c r="O158" s="10"/>
      <c r="P158" s="10"/>
      <c r="Q158" s="21"/>
      <c r="R158" s="13"/>
      <c r="S158" s="37"/>
      <c r="T158" s="10"/>
      <c r="U158" s="10"/>
      <c r="V158" s="10"/>
      <c r="W158" s="10"/>
      <c r="X158" s="10"/>
    </row>
    <row r="159" spans="1:24" ht="13" x14ac:dyDescent="0.15">
      <c r="A159" s="10" t="s">
        <v>264</v>
      </c>
      <c r="B159" s="10" t="s">
        <v>50</v>
      </c>
      <c r="C159" s="10">
        <v>26</v>
      </c>
      <c r="D159" s="10">
        <v>62</v>
      </c>
      <c r="E159" s="10"/>
      <c r="F159" s="10"/>
      <c r="G159" s="11">
        <v>3078</v>
      </c>
      <c r="H159" s="20">
        <f t="shared" si="0"/>
        <v>8221.8079922027282</v>
      </c>
      <c r="I159" s="28">
        <v>62321039</v>
      </c>
      <c r="J159" s="28">
        <v>97791632</v>
      </c>
      <c r="K159" s="20">
        <v>160112671</v>
      </c>
      <c r="L159" s="28">
        <v>70</v>
      </c>
      <c r="M159" s="22">
        <f t="shared" si="18"/>
        <v>2.2873238714285713</v>
      </c>
      <c r="N159" s="20">
        <v>25306725</v>
      </c>
      <c r="O159" s="10"/>
      <c r="P159" s="10"/>
      <c r="Q159" s="21"/>
      <c r="R159" s="13"/>
      <c r="S159" s="37"/>
      <c r="T159" s="10"/>
      <c r="U159" s="10"/>
      <c r="V159" s="10"/>
      <c r="W159" s="10"/>
      <c r="X159" s="10"/>
    </row>
    <row r="160" spans="1:24" ht="26" x14ac:dyDescent="0.15">
      <c r="A160" s="10" t="s">
        <v>265</v>
      </c>
      <c r="B160" s="10" t="s">
        <v>46</v>
      </c>
      <c r="C160" s="10">
        <v>22</v>
      </c>
      <c r="D160" s="10">
        <v>48</v>
      </c>
      <c r="E160" s="10"/>
      <c r="F160" s="10"/>
      <c r="G160" s="11">
        <v>3021</v>
      </c>
      <c r="H160" s="20">
        <f t="shared" si="0"/>
        <v>3491.2505792783845</v>
      </c>
      <c r="I160" s="28">
        <v>41152203</v>
      </c>
      <c r="J160" s="28">
        <v>43231799</v>
      </c>
      <c r="K160" s="20">
        <v>84384002</v>
      </c>
      <c r="L160" s="28">
        <v>40</v>
      </c>
      <c r="M160" s="22">
        <f t="shared" si="18"/>
        <v>2.1096000500000001</v>
      </c>
      <c r="N160" s="20">
        <v>10547068</v>
      </c>
      <c r="O160" s="10"/>
      <c r="P160" s="10"/>
      <c r="Q160" s="21"/>
      <c r="R160" s="13"/>
      <c r="S160" s="37"/>
      <c r="T160" s="10"/>
      <c r="U160" s="10"/>
      <c r="V160" s="10"/>
      <c r="W160" s="10"/>
      <c r="X160" s="10"/>
    </row>
    <row r="161" spans="1:24" ht="13" x14ac:dyDescent="0.15">
      <c r="A161" s="10" t="s">
        <v>266</v>
      </c>
      <c r="B161" s="10" t="s">
        <v>26</v>
      </c>
      <c r="C161" s="10"/>
      <c r="D161" s="10"/>
      <c r="E161" s="10"/>
      <c r="F161" s="10"/>
      <c r="G161" s="11">
        <v>2515</v>
      </c>
      <c r="H161" s="20">
        <f t="shared" si="0"/>
        <v>1035.1371769383697</v>
      </c>
      <c r="I161" s="28">
        <v>5310554</v>
      </c>
      <c r="J161" s="28"/>
      <c r="K161" s="20"/>
      <c r="L161" s="28"/>
      <c r="M161" s="10"/>
      <c r="N161" s="20">
        <v>2603370</v>
      </c>
      <c r="O161" s="10"/>
      <c r="P161" s="10"/>
      <c r="Q161" s="21"/>
      <c r="R161" s="13"/>
      <c r="S161" s="37"/>
      <c r="T161" s="10"/>
      <c r="U161" s="10"/>
      <c r="V161" s="10"/>
      <c r="W161" s="10"/>
      <c r="X161" s="10"/>
    </row>
    <row r="162" spans="1:24" ht="13" x14ac:dyDescent="0.15">
      <c r="A162" s="10" t="s">
        <v>267</v>
      </c>
      <c r="B162" s="10" t="s">
        <v>41</v>
      </c>
      <c r="C162" s="10">
        <v>25</v>
      </c>
      <c r="D162" s="10">
        <v>49</v>
      </c>
      <c r="E162" s="10"/>
      <c r="F162" s="10"/>
      <c r="G162" s="11">
        <v>3545</v>
      </c>
      <c r="H162" s="20">
        <f t="shared" si="0"/>
        <v>9437.8527503526093</v>
      </c>
      <c r="I162" s="28">
        <v>83670083</v>
      </c>
      <c r="J162" s="28">
        <v>221600000</v>
      </c>
      <c r="K162" s="20">
        <v>305270083</v>
      </c>
      <c r="L162" s="28">
        <v>150</v>
      </c>
      <c r="M162" s="22">
        <f t="shared" ref="M162:M163" si="19">SUM((K162/1000000)/L162)</f>
        <v>2.0351338866666668</v>
      </c>
      <c r="N162" s="20">
        <v>33457188</v>
      </c>
      <c r="O162" s="10"/>
      <c r="P162" s="10"/>
      <c r="Q162" s="21"/>
      <c r="R162" s="13"/>
      <c r="S162" s="37"/>
      <c r="T162" s="10"/>
      <c r="U162" s="10"/>
      <c r="V162" s="10"/>
      <c r="W162" s="10"/>
      <c r="X162" s="10"/>
    </row>
    <row r="163" spans="1:24" ht="13" x14ac:dyDescent="0.15">
      <c r="A163" s="10" t="s">
        <v>268</v>
      </c>
      <c r="B163" s="10" t="s">
        <v>42</v>
      </c>
      <c r="C163" s="10">
        <v>86</v>
      </c>
      <c r="D163" s="10">
        <v>87</v>
      </c>
      <c r="E163" s="10"/>
      <c r="F163" s="10"/>
      <c r="G163" s="11">
        <v>3752</v>
      </c>
      <c r="H163" s="20">
        <f t="shared" si="0"/>
        <v>13070.019189765459</v>
      </c>
      <c r="I163" s="28">
        <v>189422889</v>
      </c>
      <c r="J163" s="28">
        <v>281800000</v>
      </c>
      <c r="K163" s="20">
        <v>471222889</v>
      </c>
      <c r="L163" s="28">
        <v>165</v>
      </c>
      <c r="M163" s="22">
        <f t="shared" si="19"/>
        <v>2.8558962969696968</v>
      </c>
      <c r="N163" s="20">
        <v>49038712</v>
      </c>
      <c r="O163" s="10"/>
      <c r="P163" s="10"/>
      <c r="Q163" s="21"/>
      <c r="R163" s="13"/>
      <c r="S163" s="37"/>
      <c r="T163" s="10"/>
      <c r="U163" s="10"/>
      <c r="V163" s="10"/>
      <c r="W163" s="10"/>
      <c r="X163" s="10"/>
    </row>
    <row r="164" spans="1:24" ht="13" x14ac:dyDescent="0.15">
      <c r="A164" s="10" t="s">
        <v>269</v>
      </c>
      <c r="B164" s="10" t="s">
        <v>32</v>
      </c>
      <c r="C164" s="10"/>
      <c r="D164" s="10"/>
      <c r="E164" s="10"/>
      <c r="F164" s="10"/>
      <c r="G164" s="11">
        <v>13</v>
      </c>
      <c r="H164" s="20">
        <f t="shared" si="0"/>
        <v>8401.6153846153848</v>
      </c>
      <c r="I164" s="28">
        <v>1636190</v>
      </c>
      <c r="J164" s="28"/>
      <c r="K164" s="20"/>
      <c r="L164" s="28"/>
      <c r="M164" s="10"/>
      <c r="N164" s="20">
        <v>109221</v>
      </c>
      <c r="O164" s="10"/>
      <c r="P164" s="10"/>
      <c r="Q164" s="21"/>
      <c r="R164" s="13"/>
      <c r="S164" s="37"/>
      <c r="T164" s="10"/>
      <c r="U164" s="10"/>
      <c r="V164" s="10"/>
      <c r="W164" s="10"/>
      <c r="X164" s="10"/>
    </row>
    <row r="165" spans="1:24" ht="13" x14ac:dyDescent="0.15">
      <c r="A165" s="10" t="s">
        <v>270</v>
      </c>
      <c r="B165" s="10" t="s">
        <v>23</v>
      </c>
      <c r="C165" s="10">
        <v>93</v>
      </c>
      <c r="D165" s="10">
        <v>80</v>
      </c>
      <c r="E165" s="10"/>
      <c r="F165" s="10"/>
      <c r="G165" s="11">
        <v>5</v>
      </c>
      <c r="H165" s="20">
        <f t="shared" si="0"/>
        <v>83430</v>
      </c>
      <c r="I165" s="28">
        <v>95720716</v>
      </c>
      <c r="J165" s="28">
        <v>37100000</v>
      </c>
      <c r="K165" s="20">
        <v>132820716</v>
      </c>
      <c r="L165" s="28">
        <v>40</v>
      </c>
      <c r="M165" s="22">
        <f>SUM((K165/1000000)/L165)</f>
        <v>3.3205179</v>
      </c>
      <c r="N165" s="20">
        <v>417150</v>
      </c>
      <c r="O165" s="10"/>
      <c r="P165" s="10"/>
      <c r="Q165" s="21"/>
      <c r="R165" s="13"/>
      <c r="S165" s="37"/>
      <c r="T165" s="10"/>
      <c r="U165" s="10"/>
      <c r="V165" s="10"/>
      <c r="W165" s="10"/>
      <c r="X165" s="10"/>
    </row>
    <row r="166" spans="1:24" ht="13" x14ac:dyDescent="0.15">
      <c r="A166" s="38"/>
      <c r="B166" s="38"/>
      <c r="C166" s="38"/>
      <c r="D166" s="38"/>
      <c r="E166" s="38"/>
      <c r="F166" s="38"/>
      <c r="G166" s="39"/>
      <c r="H166" s="40"/>
      <c r="I166" s="41"/>
      <c r="J166" s="41"/>
      <c r="K166" s="40"/>
      <c r="L166" s="41"/>
      <c r="M166" s="38"/>
      <c r="N166" s="40"/>
      <c r="O166" s="38"/>
      <c r="P166" s="38"/>
      <c r="Q166" s="38"/>
      <c r="R166" s="42"/>
      <c r="S166" s="43"/>
      <c r="T166" s="38"/>
      <c r="U166" s="38"/>
      <c r="V166" s="38"/>
      <c r="W166" s="38"/>
      <c r="X166" s="38"/>
    </row>
  </sheetData>
  <conditionalFormatting sqref="M1:M166">
    <cfRule type="cellIs" dxfId="4" priority="1" operator="between">
      <formula>2.5</formula>
      <formula>4.9</formula>
    </cfRule>
    <cfRule type="cellIs" dxfId="3" priority="2" operator="greaterThan">
      <formula>5</formula>
    </cfRule>
    <cfRule type="cellIs" dxfId="2" priority="3" operator="between">
      <formula>2.5</formula>
      <formula>1.5</formula>
    </cfRule>
    <cfRule type="cellIs" dxfId="1" priority="4" operator="lessThan">
      <formula>1.5</formula>
    </cfRule>
    <cfRule type="cellIs" dxfId="0" priority="5" operator="greaterThan">
      <formula>8</formula>
    </cfRule>
  </conditionalFormatting>
  <hyperlinks>
    <hyperlink ref="B3" r:id="rId1" xr:uid="{00000000-0004-0000-0300-000000000000}"/>
    <hyperlink ref="C3" r:id="rId2" xr:uid="{00000000-0004-0000-0300-000001000000}"/>
    <hyperlink ref="D3" r:id="rId3" xr:uid="{00000000-0004-0000-0300-000002000000}"/>
    <hyperlink ref="G3" r:id="rId4" xr:uid="{00000000-0004-0000-0300-000003000000}"/>
    <hyperlink ref="I3" r:id="rId5" xr:uid="{00000000-0004-0000-0300-000004000000}"/>
    <hyperlink ref="J3" r:id="rId6" xr:uid="{00000000-0004-0000-0300-000005000000}"/>
    <hyperlink ref="K3" r:id="rId7" xr:uid="{00000000-0004-0000-0300-000006000000}"/>
    <hyperlink ref="L3" r:id="rId8" xr:uid="{00000000-0004-0000-0300-000007000000}"/>
    <hyperlink ref="N3" r:id="rId9" xr:uid="{00000000-0004-0000-0300-000008000000}"/>
    <hyperlink ref="S14" r:id="rId10" xr:uid="{00000000-0004-0000-0300-000009000000}"/>
    <hyperlink ref="S15" r:id="rId11" xr:uid="{00000000-0004-0000-0300-00000A000000}"/>
    <hyperlink ref="S21" r:id="rId12" xr:uid="{00000000-0004-0000-0300-00000B000000}"/>
    <hyperlink ref="S29" r:id="rId13" xr:uid="{00000000-0004-0000-0300-00000C000000}"/>
    <hyperlink ref="S31" r:id="rId14" xr:uid="{00000000-0004-0000-0300-00000D000000}"/>
    <hyperlink ref="S54" r:id="rId15" xr:uid="{00000000-0004-0000-0300-00000E000000}"/>
    <hyperlink ref="S72" r:id="rId16" xr:uid="{00000000-0004-0000-0300-00000F000000}"/>
    <hyperlink ref="S104" r:id="rId17" xr:uid="{00000000-0004-0000-0300-000010000000}"/>
    <hyperlink ref="S107" r:id="rId18" xr:uid="{00000000-0004-0000-0300-000011000000}"/>
    <hyperlink ref="S129" r:id="rId19" xr:uid="{00000000-0004-0000-0300-000012000000}"/>
    <hyperlink ref="S141" r:id="rId20" xr:uid="{00000000-0004-0000-0300-000013000000}"/>
    <hyperlink ref="S143" r:id="rId21" xr:uid="{00000000-0004-0000-0300-000014000000}"/>
    <hyperlink ref="S144" r:id="rId22" xr:uid="{00000000-0004-0000-0300-000015000000}"/>
    <hyperlink ref="S145" r:id="rId23" xr:uid="{00000000-0004-0000-0300-000016000000}"/>
    <hyperlink ref="S146" r:id="rId24" xr:uid="{00000000-0004-0000-0300-000017000000}"/>
    <hyperlink ref="S156" r:id="rId25" xr:uid="{00000000-0004-0000-0300-000018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15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12.6640625" defaultRowHeight="12.75" customHeight="1" x14ac:dyDescent="0.15"/>
  <cols>
    <col min="1" max="1" width="28.1640625" customWidth="1"/>
    <col min="2" max="2" width="15.1640625" customWidth="1"/>
    <col min="3" max="3" width="7.83203125" customWidth="1"/>
    <col min="4" max="4" width="6.83203125" customWidth="1"/>
    <col min="5" max="5" width="10.1640625" customWidth="1"/>
    <col min="6" max="6" width="9" customWidth="1"/>
    <col min="7" max="7" width="7.6640625" customWidth="1"/>
    <col min="8" max="8" width="8.6640625" customWidth="1"/>
    <col min="9" max="9" width="8.1640625" customWidth="1"/>
    <col min="10" max="10" width="6.6640625" customWidth="1"/>
    <col min="11" max="11" width="9.1640625" customWidth="1"/>
    <col min="12" max="12" width="7" customWidth="1"/>
    <col min="13" max="13" width="10.1640625" customWidth="1"/>
    <col min="14" max="14" width="8" customWidth="1"/>
    <col min="15" max="15" width="5.5" customWidth="1"/>
    <col min="16" max="16" width="5" customWidth="1"/>
    <col min="17" max="17" width="67.6640625" customWidth="1"/>
    <col min="18" max="22" width="15.1640625" customWidth="1"/>
  </cols>
  <sheetData>
    <row r="1" spans="1:22" ht="78" x14ac:dyDescent="0.15">
      <c r="A1" s="1" t="s">
        <v>1</v>
      </c>
      <c r="B1" s="1" t="s">
        <v>66</v>
      </c>
      <c r="C1" s="1" t="s">
        <v>34</v>
      </c>
      <c r="D1" s="1" t="s">
        <v>35</v>
      </c>
      <c r="E1" s="1" t="s">
        <v>2</v>
      </c>
      <c r="F1" s="2" t="s">
        <v>3</v>
      </c>
      <c r="G1" s="44" t="s">
        <v>5</v>
      </c>
      <c r="H1" s="2" t="s">
        <v>6</v>
      </c>
      <c r="I1" s="45" t="s">
        <v>7</v>
      </c>
      <c r="J1" s="6" t="s">
        <v>8</v>
      </c>
      <c r="K1" s="1" t="s">
        <v>9</v>
      </c>
      <c r="L1" s="6" t="s">
        <v>10</v>
      </c>
      <c r="M1" s="5" t="s">
        <v>11</v>
      </c>
      <c r="N1" s="1" t="s">
        <v>4</v>
      </c>
      <c r="O1" s="6" t="s">
        <v>12</v>
      </c>
      <c r="P1" s="6" t="s">
        <v>13</v>
      </c>
      <c r="Q1" s="33" t="s">
        <v>15</v>
      </c>
      <c r="R1" s="2"/>
      <c r="S1" s="2"/>
      <c r="T1" s="2"/>
      <c r="U1" s="2"/>
      <c r="V1" s="2"/>
    </row>
    <row r="2" spans="1:22" ht="26" x14ac:dyDescent="0.15">
      <c r="A2" s="1"/>
      <c r="B2" s="8"/>
      <c r="C2" s="8" t="s">
        <v>36</v>
      </c>
      <c r="D2" s="8" t="s">
        <v>36</v>
      </c>
      <c r="E2" s="8"/>
      <c r="F2" s="10"/>
      <c r="G2" s="26"/>
      <c r="H2" s="10" t="s">
        <v>37</v>
      </c>
      <c r="I2" s="46" t="s">
        <v>38</v>
      </c>
      <c r="J2" s="46" t="s">
        <v>38</v>
      </c>
      <c r="K2" s="29" t="s">
        <v>38</v>
      </c>
      <c r="L2" s="46" t="s">
        <v>38</v>
      </c>
      <c r="M2" s="30" t="s">
        <v>39</v>
      </c>
      <c r="N2" s="29" t="s">
        <v>38</v>
      </c>
      <c r="O2" s="13"/>
      <c r="P2" s="13"/>
      <c r="Q2" s="47"/>
      <c r="R2" s="10"/>
      <c r="S2" s="10"/>
      <c r="T2" s="10"/>
      <c r="U2" s="10"/>
      <c r="V2" s="10"/>
    </row>
    <row r="3" spans="1:22" ht="13" x14ac:dyDescent="0.15">
      <c r="A3" s="1" t="s">
        <v>271</v>
      </c>
      <c r="B3" s="8" t="s">
        <v>272</v>
      </c>
      <c r="C3" s="8">
        <v>43</v>
      </c>
      <c r="D3" s="8">
        <v>48</v>
      </c>
      <c r="E3" s="8" t="s">
        <v>273</v>
      </c>
      <c r="F3" s="10" t="s">
        <v>273</v>
      </c>
      <c r="G3" s="26">
        <v>2888</v>
      </c>
      <c r="H3" s="10">
        <v>4616</v>
      </c>
      <c r="I3" s="48">
        <v>37.052999999999997</v>
      </c>
      <c r="J3" s="48">
        <v>3.4929999999999999</v>
      </c>
      <c r="K3" s="30">
        <f t="shared" ref="K3:K12" si="0">SUM(I3:J3)</f>
        <v>40.545999999999999</v>
      </c>
      <c r="L3" s="13">
        <v>28</v>
      </c>
      <c r="M3" s="12">
        <f t="shared" ref="M3:M12" si="1">SUM(K3/L3)</f>
        <v>1.4480714285714285</v>
      </c>
      <c r="N3" s="30">
        <v>13.33</v>
      </c>
      <c r="O3" s="10"/>
      <c r="P3" s="10"/>
      <c r="Q3" s="23" t="s">
        <v>274</v>
      </c>
      <c r="R3" s="10"/>
      <c r="S3" s="10"/>
      <c r="T3" s="10"/>
      <c r="U3" s="10"/>
      <c r="V3" s="10"/>
    </row>
    <row r="4" spans="1:22" ht="12" customHeight="1" x14ac:dyDescent="0.15">
      <c r="A4" s="1" t="s">
        <v>275</v>
      </c>
      <c r="B4" s="8" t="s">
        <v>272</v>
      </c>
      <c r="C4" s="8">
        <v>93</v>
      </c>
      <c r="D4" s="8">
        <v>93</v>
      </c>
      <c r="E4" s="8" t="s">
        <v>276</v>
      </c>
      <c r="F4" s="10" t="s">
        <v>273</v>
      </c>
      <c r="G4" s="26">
        <v>2458</v>
      </c>
      <c r="H4" s="10">
        <v>3517</v>
      </c>
      <c r="I4" s="48">
        <v>35.014000000000003</v>
      </c>
      <c r="J4" s="48">
        <v>4.173</v>
      </c>
      <c r="K4" s="30">
        <f t="shared" si="0"/>
        <v>39.187000000000005</v>
      </c>
      <c r="L4" s="13">
        <v>8</v>
      </c>
      <c r="M4" s="12">
        <f t="shared" si="1"/>
        <v>4.8983750000000006</v>
      </c>
      <c r="N4" s="30">
        <v>8.6440000000000001</v>
      </c>
      <c r="O4" s="10"/>
      <c r="P4" s="10"/>
      <c r="Q4" s="23" t="s">
        <v>277</v>
      </c>
      <c r="R4" s="10"/>
      <c r="S4" s="10"/>
      <c r="T4" s="10"/>
      <c r="U4" s="10"/>
      <c r="V4" s="10"/>
    </row>
    <row r="5" spans="1:22" ht="12" customHeight="1" x14ac:dyDescent="0.15">
      <c r="A5" s="2" t="s">
        <v>278</v>
      </c>
      <c r="B5" s="8" t="s">
        <v>272</v>
      </c>
      <c r="C5" s="8">
        <v>79</v>
      </c>
      <c r="D5" s="8">
        <v>89</v>
      </c>
      <c r="E5" s="8" t="s">
        <v>279</v>
      </c>
      <c r="F5" s="10" t="s">
        <v>280</v>
      </c>
      <c r="G5" s="26"/>
      <c r="H5" s="10"/>
      <c r="I5" s="48">
        <v>5.7039999999999997</v>
      </c>
      <c r="J5" s="48">
        <v>21.757000000000001</v>
      </c>
      <c r="K5" s="30">
        <f t="shared" si="0"/>
        <v>27.461000000000002</v>
      </c>
      <c r="L5" s="13">
        <v>20</v>
      </c>
      <c r="M5" s="12">
        <f t="shared" si="1"/>
        <v>1.3730500000000001</v>
      </c>
      <c r="N5" s="30">
        <v>0.16700000000000001</v>
      </c>
      <c r="O5" s="10"/>
      <c r="P5" s="10"/>
      <c r="Q5" s="23" t="s">
        <v>281</v>
      </c>
      <c r="R5" s="10"/>
      <c r="S5" s="10"/>
      <c r="T5" s="10"/>
      <c r="U5" s="10"/>
      <c r="V5" s="10"/>
    </row>
    <row r="6" spans="1:22" ht="12" customHeight="1" x14ac:dyDescent="0.15">
      <c r="A6" s="1" t="s">
        <v>282</v>
      </c>
      <c r="B6" s="8" t="s">
        <v>29</v>
      </c>
      <c r="C6" s="8">
        <v>72</v>
      </c>
      <c r="D6" s="8">
        <v>71</v>
      </c>
      <c r="E6" s="8" t="s">
        <v>273</v>
      </c>
      <c r="F6" s="10" t="s">
        <v>273</v>
      </c>
      <c r="G6" s="26">
        <v>2875</v>
      </c>
      <c r="H6" s="10">
        <v>4506</v>
      </c>
      <c r="I6" s="48">
        <v>35.061</v>
      </c>
      <c r="J6" s="48">
        <v>0.32600000000000001</v>
      </c>
      <c r="K6" s="30">
        <f t="shared" si="0"/>
        <v>35.387</v>
      </c>
      <c r="L6" s="13">
        <v>19</v>
      </c>
      <c r="M6" s="12">
        <f t="shared" si="1"/>
        <v>1.8624736842105263</v>
      </c>
      <c r="N6" s="30">
        <v>12.954000000000001</v>
      </c>
      <c r="O6" s="10"/>
      <c r="P6" s="10"/>
      <c r="Q6" s="23" t="s">
        <v>283</v>
      </c>
      <c r="R6" s="10"/>
      <c r="S6" s="10"/>
      <c r="T6" s="10"/>
      <c r="U6" s="10"/>
      <c r="V6" s="10"/>
    </row>
    <row r="7" spans="1:22" ht="12" customHeight="1" x14ac:dyDescent="0.15">
      <c r="A7" s="1" t="s">
        <v>284</v>
      </c>
      <c r="B7" s="8" t="s">
        <v>285</v>
      </c>
      <c r="C7" s="8">
        <v>4</v>
      </c>
      <c r="D7" s="8">
        <v>46</v>
      </c>
      <c r="E7" s="8" t="s">
        <v>286</v>
      </c>
      <c r="F7" s="10" t="s">
        <v>287</v>
      </c>
      <c r="G7" s="26">
        <v>3118</v>
      </c>
      <c r="H7" s="10">
        <v>3504</v>
      </c>
      <c r="I7" s="48">
        <v>28.087</v>
      </c>
      <c r="J7" s="48">
        <v>54</v>
      </c>
      <c r="K7" s="30">
        <f t="shared" si="0"/>
        <v>82.087000000000003</v>
      </c>
      <c r="L7" s="13">
        <v>35</v>
      </c>
      <c r="M7" s="12">
        <f t="shared" si="1"/>
        <v>2.3453428571428572</v>
      </c>
      <c r="N7" s="30">
        <v>10.925000000000001</v>
      </c>
      <c r="O7" s="10"/>
      <c r="P7" s="10"/>
      <c r="Q7" s="23" t="s">
        <v>288</v>
      </c>
      <c r="R7" s="10"/>
      <c r="S7" s="10"/>
      <c r="T7" s="10"/>
      <c r="U7" s="10"/>
      <c r="V7" s="10"/>
    </row>
    <row r="8" spans="1:22" ht="13" x14ac:dyDescent="0.15">
      <c r="A8" s="1" t="s">
        <v>289</v>
      </c>
      <c r="B8" s="8" t="s">
        <v>290</v>
      </c>
      <c r="C8" s="8">
        <v>46</v>
      </c>
      <c r="D8" s="8">
        <v>66</v>
      </c>
      <c r="E8" s="8" t="s">
        <v>291</v>
      </c>
      <c r="F8" s="10" t="s">
        <v>280</v>
      </c>
      <c r="G8" s="26">
        <v>265</v>
      </c>
      <c r="H8" s="10">
        <v>3856</v>
      </c>
      <c r="I8" s="48">
        <v>4.4630000000000001</v>
      </c>
      <c r="J8" s="48">
        <v>10.930999999999999</v>
      </c>
      <c r="K8" s="30">
        <f t="shared" si="0"/>
        <v>15.393999999999998</v>
      </c>
      <c r="L8" s="13">
        <v>30</v>
      </c>
      <c r="M8" s="12">
        <f t="shared" si="1"/>
        <v>0.51313333333333333</v>
      </c>
      <c r="N8" s="30">
        <v>1.0209999999999999</v>
      </c>
      <c r="O8" s="10"/>
      <c r="P8" s="10"/>
      <c r="Q8" s="23" t="s">
        <v>292</v>
      </c>
      <c r="R8" s="10"/>
      <c r="S8" s="10"/>
      <c r="T8" s="10"/>
      <c r="U8" s="10"/>
      <c r="V8" s="10"/>
    </row>
    <row r="9" spans="1:22" ht="12" customHeight="1" x14ac:dyDescent="0.15">
      <c r="A9" s="1" t="s">
        <v>293</v>
      </c>
      <c r="B9" s="8" t="s">
        <v>272</v>
      </c>
      <c r="C9" s="8">
        <v>63</v>
      </c>
      <c r="D9" s="8">
        <v>74</v>
      </c>
      <c r="E9" s="8" t="s">
        <v>294</v>
      </c>
      <c r="F9" s="10" t="s">
        <v>295</v>
      </c>
      <c r="G9" s="26"/>
      <c r="H9" s="10"/>
      <c r="I9" s="48">
        <v>1.321</v>
      </c>
      <c r="J9" s="48">
        <v>0.45</v>
      </c>
      <c r="K9" s="30">
        <f t="shared" si="0"/>
        <v>1.7709999999999999</v>
      </c>
      <c r="L9" s="13">
        <v>0.2</v>
      </c>
      <c r="M9" s="12">
        <f t="shared" si="1"/>
        <v>8.8549999999999986</v>
      </c>
      <c r="N9" s="30">
        <v>7.6999999999999999E-2</v>
      </c>
      <c r="O9" s="10"/>
      <c r="P9" s="10"/>
      <c r="Q9" s="23" t="s">
        <v>296</v>
      </c>
      <c r="R9" s="10"/>
      <c r="S9" s="10"/>
      <c r="T9" s="10"/>
      <c r="U9" s="10"/>
      <c r="V9" s="10"/>
    </row>
    <row r="10" spans="1:22" ht="26" x14ac:dyDescent="0.15">
      <c r="A10" s="1" t="s">
        <v>297</v>
      </c>
      <c r="B10" s="8" t="s">
        <v>33</v>
      </c>
      <c r="C10" s="8">
        <v>23</v>
      </c>
      <c r="D10" s="8">
        <v>31</v>
      </c>
      <c r="E10" s="8" t="s">
        <v>298</v>
      </c>
      <c r="F10" s="10" t="s">
        <v>299</v>
      </c>
      <c r="G10" s="26">
        <v>3328</v>
      </c>
      <c r="H10" s="10">
        <v>2615</v>
      </c>
      <c r="I10" s="48">
        <v>17.687000000000001</v>
      </c>
      <c r="J10" s="48">
        <v>7.875</v>
      </c>
      <c r="K10" s="30">
        <f t="shared" si="0"/>
        <v>25.562000000000001</v>
      </c>
      <c r="L10" s="13">
        <v>5</v>
      </c>
      <c r="M10" s="12">
        <f t="shared" si="1"/>
        <v>5.1124000000000001</v>
      </c>
      <c r="N10" s="30">
        <v>8.7040000000000006</v>
      </c>
      <c r="O10" s="10"/>
      <c r="P10" s="10"/>
      <c r="Q10" s="23" t="s">
        <v>300</v>
      </c>
      <c r="R10" s="10"/>
      <c r="S10" s="10"/>
      <c r="T10" s="10"/>
      <c r="U10" s="10"/>
      <c r="V10" s="10"/>
    </row>
    <row r="11" spans="1:22" ht="12" customHeight="1" x14ac:dyDescent="0.15">
      <c r="A11" s="1" t="s">
        <v>301</v>
      </c>
      <c r="B11" s="8" t="s">
        <v>25</v>
      </c>
      <c r="C11" s="8">
        <v>26</v>
      </c>
      <c r="D11" s="8">
        <v>49</v>
      </c>
      <c r="E11" s="8" t="s">
        <v>302</v>
      </c>
      <c r="F11" s="10" t="s">
        <v>273</v>
      </c>
      <c r="G11" s="26">
        <v>3276</v>
      </c>
      <c r="H11" s="10">
        <v>3731</v>
      </c>
      <c r="I11" s="48">
        <v>33.034999999999997</v>
      </c>
      <c r="J11" s="48">
        <v>12.7</v>
      </c>
      <c r="K11" s="30">
        <f t="shared" si="0"/>
        <v>45.734999999999999</v>
      </c>
      <c r="L11" s="13">
        <v>40</v>
      </c>
      <c r="M11" s="12">
        <f t="shared" si="1"/>
        <v>1.143375</v>
      </c>
      <c r="N11" s="30">
        <v>12.22</v>
      </c>
      <c r="O11" s="10"/>
      <c r="P11" s="10"/>
      <c r="Q11" s="23" t="s">
        <v>303</v>
      </c>
      <c r="R11" s="10"/>
      <c r="S11" s="10"/>
      <c r="T11" s="10"/>
      <c r="U11" s="10"/>
      <c r="V11" s="10"/>
    </row>
    <row r="12" spans="1:22" ht="12" customHeight="1" x14ac:dyDescent="0.15">
      <c r="A12" s="1" t="s">
        <v>304</v>
      </c>
      <c r="B12" s="8" t="s">
        <v>305</v>
      </c>
      <c r="C12" s="8">
        <v>92</v>
      </c>
      <c r="D12" s="8">
        <v>82</v>
      </c>
      <c r="E12" s="8" t="s">
        <v>306</v>
      </c>
      <c r="F12" s="10" t="s">
        <v>307</v>
      </c>
      <c r="G12" s="26">
        <v>3376</v>
      </c>
      <c r="H12" s="10">
        <v>3537</v>
      </c>
      <c r="I12" s="48">
        <v>46.46</v>
      </c>
      <c r="J12" s="48">
        <v>100.95</v>
      </c>
      <c r="K12" s="30">
        <f t="shared" si="0"/>
        <v>147.41</v>
      </c>
      <c r="L12" s="13">
        <v>150</v>
      </c>
      <c r="M12" s="12">
        <f t="shared" si="1"/>
        <v>0.98273333333333335</v>
      </c>
      <c r="N12" s="30">
        <v>12.068</v>
      </c>
      <c r="O12" s="10"/>
      <c r="P12" s="10"/>
      <c r="Q12" s="23" t="s">
        <v>308</v>
      </c>
      <c r="R12" s="10"/>
      <c r="S12" s="10"/>
      <c r="T12" s="10"/>
      <c r="U12" s="10"/>
      <c r="V12" s="10"/>
    </row>
    <row r="13" spans="1:22" ht="12" customHeight="1" x14ac:dyDescent="0.15">
      <c r="A13" s="3" t="s">
        <v>309</v>
      </c>
      <c r="B13" s="9"/>
      <c r="C13" s="9">
        <f t="shared" ref="C13:D13" si="2">AVERAGE(C14:C183)</f>
        <v>54.9</v>
      </c>
      <c r="D13" s="9">
        <f t="shared" si="2"/>
        <v>62.46153846153846</v>
      </c>
      <c r="E13" s="9"/>
      <c r="F13" s="20"/>
      <c r="G13" s="11">
        <f t="shared" ref="G13:H13" si="3">AVERAGE(G14:G183)</f>
        <v>2732.616</v>
      </c>
      <c r="H13" s="20">
        <f t="shared" si="3"/>
        <v>8501.64</v>
      </c>
      <c r="I13" s="28">
        <f t="shared" ref="I13:L13" si="4">AVERAGE(I14:I183)</f>
        <v>69.01207633587785</v>
      </c>
      <c r="J13" s="28">
        <f t="shared" si="4"/>
        <v>110.18566666666669</v>
      </c>
      <c r="K13" s="9">
        <f t="shared" si="4"/>
        <v>174.99546564885492</v>
      </c>
      <c r="L13" s="28">
        <f t="shared" si="4"/>
        <v>57.075384615384607</v>
      </c>
      <c r="M13" s="12">
        <f>SUM(K13/L13)</f>
        <v>3.0660409356520582</v>
      </c>
      <c r="N13" s="9">
        <f>AVERAGE(N14:N183)</f>
        <v>21.560061538461532</v>
      </c>
      <c r="O13" s="20"/>
      <c r="P13" s="20"/>
      <c r="Q13" s="49"/>
      <c r="R13" s="20"/>
      <c r="S13" s="20"/>
      <c r="T13" s="20"/>
      <c r="U13" s="20"/>
      <c r="V13" s="20"/>
    </row>
    <row r="14" spans="1:22" ht="12" customHeight="1" x14ac:dyDescent="0.15">
      <c r="A14" s="1" t="s">
        <v>310</v>
      </c>
      <c r="B14" s="8" t="s">
        <v>272</v>
      </c>
      <c r="C14" s="8">
        <v>44</v>
      </c>
      <c r="D14" s="8">
        <v>38</v>
      </c>
      <c r="E14" s="8" t="s">
        <v>273</v>
      </c>
      <c r="F14" s="10" t="s">
        <v>273</v>
      </c>
      <c r="G14" s="26">
        <v>3049</v>
      </c>
      <c r="H14" s="10">
        <v>10365</v>
      </c>
      <c r="I14" s="48">
        <v>100.292</v>
      </c>
      <c r="J14" s="48">
        <v>115.904</v>
      </c>
      <c r="K14" s="30">
        <f t="shared" ref="K14:K34" si="5">SUM(I14:J14)</f>
        <v>216.196</v>
      </c>
      <c r="L14" s="13">
        <v>20</v>
      </c>
      <c r="M14" s="12">
        <f t="shared" ref="M14:M34" si="6">SUM(K14/L14)</f>
        <v>10.809799999999999</v>
      </c>
      <c r="N14" s="30">
        <v>31.603000000000002</v>
      </c>
      <c r="O14" s="10"/>
      <c r="P14" s="10"/>
      <c r="Q14" s="23" t="s">
        <v>311</v>
      </c>
      <c r="R14" s="10"/>
      <c r="S14" s="10"/>
      <c r="T14" s="10"/>
      <c r="U14" s="10"/>
      <c r="V14" s="10"/>
    </row>
    <row r="15" spans="1:22" ht="12" customHeight="1" x14ac:dyDescent="0.15">
      <c r="A15" s="1" t="s">
        <v>312</v>
      </c>
      <c r="B15" s="8" t="s">
        <v>290</v>
      </c>
      <c r="C15" s="8">
        <v>35</v>
      </c>
      <c r="D15" s="8">
        <v>50</v>
      </c>
      <c r="E15" s="8" t="s">
        <v>298</v>
      </c>
      <c r="F15" s="10" t="s">
        <v>287</v>
      </c>
      <c r="G15" s="26">
        <v>3417</v>
      </c>
      <c r="H15" s="10">
        <v>10411</v>
      </c>
      <c r="I15" s="48">
        <v>83.552000000000007</v>
      </c>
      <c r="J15" s="48">
        <v>128.26599999999999</v>
      </c>
      <c r="K15" s="30">
        <f t="shared" si="5"/>
        <v>211.81799999999998</v>
      </c>
      <c r="L15" s="13">
        <v>70</v>
      </c>
      <c r="M15" s="12">
        <f t="shared" si="6"/>
        <v>3.0259714285714283</v>
      </c>
      <c r="N15" s="30">
        <v>35.573</v>
      </c>
      <c r="O15" s="10"/>
      <c r="P15" s="10"/>
      <c r="Q15" s="23" t="s">
        <v>313</v>
      </c>
      <c r="R15" s="10"/>
      <c r="S15" s="10"/>
      <c r="T15" s="10"/>
      <c r="U15" s="10"/>
      <c r="V15" s="10"/>
    </row>
    <row r="16" spans="1:22" ht="12" customHeight="1" x14ac:dyDescent="0.15">
      <c r="A16" s="1" t="s">
        <v>314</v>
      </c>
      <c r="B16" s="8" t="s">
        <v>315</v>
      </c>
      <c r="C16" s="8">
        <v>19</v>
      </c>
      <c r="D16" s="8">
        <v>50</v>
      </c>
      <c r="E16" s="8" t="s">
        <v>316</v>
      </c>
      <c r="F16" s="10" t="s">
        <v>317</v>
      </c>
      <c r="G16" s="26">
        <v>1952</v>
      </c>
      <c r="H16" s="10">
        <v>5047</v>
      </c>
      <c r="I16" s="48">
        <v>27.864999999999998</v>
      </c>
      <c r="J16" s="48">
        <v>15.3</v>
      </c>
      <c r="K16" s="30">
        <f t="shared" si="5"/>
        <v>43.164999999999999</v>
      </c>
      <c r="L16" s="13">
        <v>17</v>
      </c>
      <c r="M16" s="12">
        <f t="shared" si="6"/>
        <v>2.5391176470588235</v>
      </c>
      <c r="N16" s="30">
        <v>9.8510000000000009</v>
      </c>
      <c r="O16" s="10"/>
      <c r="P16" s="10"/>
      <c r="Q16" s="23" t="s">
        <v>318</v>
      </c>
      <c r="R16" s="10"/>
      <c r="S16" s="10"/>
      <c r="T16" s="10"/>
      <c r="U16" s="10"/>
      <c r="V16" s="10"/>
    </row>
    <row r="17" spans="1:22" ht="39" x14ac:dyDescent="0.15">
      <c r="A17" s="1" t="s">
        <v>319</v>
      </c>
      <c r="B17" s="8" t="s">
        <v>272</v>
      </c>
      <c r="C17" s="8">
        <v>84</v>
      </c>
      <c r="D17" s="8">
        <v>80</v>
      </c>
      <c r="E17" s="8" t="s">
        <v>279</v>
      </c>
      <c r="F17" s="10" t="s">
        <v>273</v>
      </c>
      <c r="G17" s="26">
        <v>5</v>
      </c>
      <c r="H17" s="10">
        <v>28268</v>
      </c>
      <c r="I17" s="48">
        <v>5.79</v>
      </c>
      <c r="J17" s="48">
        <v>8.52</v>
      </c>
      <c r="K17" s="30">
        <f t="shared" si="5"/>
        <v>14.309999999999999</v>
      </c>
      <c r="L17" s="13">
        <v>3.2</v>
      </c>
      <c r="M17" s="12">
        <f t="shared" si="6"/>
        <v>4.4718749999999989</v>
      </c>
      <c r="N17" s="30">
        <v>0.14099999999999999</v>
      </c>
      <c r="O17" s="10" t="s">
        <v>320</v>
      </c>
      <c r="P17" s="10"/>
      <c r="Q17" s="23" t="s">
        <v>321</v>
      </c>
      <c r="R17" s="10"/>
      <c r="S17" s="10"/>
      <c r="T17" s="10"/>
      <c r="U17" s="10"/>
      <c r="V17" s="10"/>
    </row>
    <row r="18" spans="1:22" ht="13" x14ac:dyDescent="0.15">
      <c r="A18" s="1" t="s">
        <v>322</v>
      </c>
      <c r="B18" s="8" t="s">
        <v>290</v>
      </c>
      <c r="C18" s="8">
        <v>90</v>
      </c>
      <c r="D18" s="8">
        <v>77</v>
      </c>
      <c r="E18" s="8" t="s">
        <v>323</v>
      </c>
      <c r="F18" s="10" t="s">
        <v>273</v>
      </c>
      <c r="G18" s="26">
        <v>2918</v>
      </c>
      <c r="H18" s="10">
        <v>8995</v>
      </c>
      <c r="I18" s="48">
        <v>169.10599999999999</v>
      </c>
      <c r="J18" s="48">
        <v>119.276</v>
      </c>
      <c r="K18" s="30">
        <f t="shared" si="5"/>
        <v>288.38200000000001</v>
      </c>
      <c r="L18" s="13">
        <v>32.5</v>
      </c>
      <c r="M18" s="12">
        <f t="shared" si="6"/>
        <v>8.8732923076923083</v>
      </c>
      <c r="N18" s="30">
        <v>26.247</v>
      </c>
      <c r="O18" s="10"/>
      <c r="P18" s="10"/>
      <c r="Q18" s="23" t="s">
        <v>324</v>
      </c>
      <c r="R18" s="10"/>
      <c r="S18" s="10"/>
      <c r="T18" s="10"/>
      <c r="U18" s="10"/>
      <c r="V18" s="10"/>
    </row>
    <row r="19" spans="1:22" ht="12" customHeight="1" x14ac:dyDescent="0.15">
      <c r="A19" s="1" t="s">
        <v>325</v>
      </c>
      <c r="B19" s="8" t="s">
        <v>326</v>
      </c>
      <c r="C19" s="8">
        <v>78</v>
      </c>
      <c r="D19" s="8">
        <v>75</v>
      </c>
      <c r="E19" s="8" t="s">
        <v>316</v>
      </c>
      <c r="F19" s="10" t="s">
        <v>287</v>
      </c>
      <c r="G19" s="26">
        <v>3715</v>
      </c>
      <c r="H19" s="10">
        <v>17512</v>
      </c>
      <c r="I19" s="48">
        <v>176.654</v>
      </c>
      <c r="J19" s="48">
        <v>193.91499999999999</v>
      </c>
      <c r="K19" s="30">
        <f t="shared" si="5"/>
        <v>370.56899999999996</v>
      </c>
      <c r="L19" s="13">
        <v>140</v>
      </c>
      <c r="M19" s="12">
        <f t="shared" si="6"/>
        <v>2.6469214285714284</v>
      </c>
      <c r="N19" s="30">
        <v>65.058000000000007</v>
      </c>
      <c r="O19" s="10"/>
      <c r="P19" s="10"/>
      <c r="Q19" s="23" t="s">
        <v>327</v>
      </c>
      <c r="R19" s="10"/>
      <c r="S19" s="10"/>
      <c r="T19" s="10"/>
      <c r="U19" s="10"/>
      <c r="V19" s="10"/>
    </row>
    <row r="20" spans="1:22" ht="12" customHeight="1" x14ac:dyDescent="0.15">
      <c r="A20" s="1" t="s">
        <v>328</v>
      </c>
      <c r="B20" s="8" t="s">
        <v>329</v>
      </c>
      <c r="C20" s="8">
        <v>38</v>
      </c>
      <c r="D20" s="8">
        <v>56</v>
      </c>
      <c r="E20" s="8" t="s">
        <v>330</v>
      </c>
      <c r="F20" s="10" t="s">
        <v>307</v>
      </c>
      <c r="G20" s="26">
        <v>4115</v>
      </c>
      <c r="H20" s="10">
        <v>16072</v>
      </c>
      <c r="I20" s="48">
        <v>191.45</v>
      </c>
      <c r="J20" s="48">
        <v>368.4</v>
      </c>
      <c r="K20" s="30">
        <f t="shared" si="5"/>
        <v>559.84999999999991</v>
      </c>
      <c r="L20" s="13">
        <v>200</v>
      </c>
      <c r="M20" s="12">
        <f t="shared" si="6"/>
        <v>2.7992499999999993</v>
      </c>
      <c r="N20" s="30">
        <v>66.135000000000005</v>
      </c>
      <c r="O20" s="10"/>
      <c r="P20" s="10"/>
      <c r="Q20" s="23" t="s">
        <v>331</v>
      </c>
      <c r="R20" s="10"/>
      <c r="S20" s="10"/>
      <c r="T20" s="10"/>
      <c r="U20" s="10"/>
      <c r="V20" s="10"/>
    </row>
    <row r="21" spans="1:22" ht="12" customHeight="1" x14ac:dyDescent="0.15">
      <c r="A21" s="1" t="s">
        <v>332</v>
      </c>
      <c r="B21" s="8" t="s">
        <v>333</v>
      </c>
      <c r="C21" s="8">
        <v>86</v>
      </c>
      <c r="D21" s="8">
        <v>61</v>
      </c>
      <c r="E21" s="8" t="s">
        <v>286</v>
      </c>
      <c r="F21" s="10" t="s">
        <v>273</v>
      </c>
      <c r="G21" s="26">
        <v>15</v>
      </c>
      <c r="H21" s="10">
        <v>20198</v>
      </c>
      <c r="I21" s="48">
        <v>6.8609999999999998</v>
      </c>
      <c r="J21" s="48"/>
      <c r="K21" s="30">
        <f t="shared" si="5"/>
        <v>6.8609999999999998</v>
      </c>
      <c r="L21" s="13">
        <v>10</v>
      </c>
      <c r="M21" s="12">
        <f t="shared" si="6"/>
        <v>0.68609999999999993</v>
      </c>
      <c r="N21" s="30">
        <v>0.30199999999999999</v>
      </c>
      <c r="O21" s="10"/>
      <c r="P21" s="10"/>
      <c r="Q21" s="23" t="s">
        <v>334</v>
      </c>
      <c r="R21" s="10"/>
      <c r="S21" s="10"/>
      <c r="T21" s="10"/>
      <c r="U21" s="10"/>
      <c r="V21" s="10"/>
    </row>
    <row r="22" spans="1:22" ht="13" x14ac:dyDescent="0.15">
      <c r="A22" s="1" t="s">
        <v>335</v>
      </c>
      <c r="B22" s="8" t="s">
        <v>23</v>
      </c>
      <c r="C22" s="8">
        <v>28</v>
      </c>
      <c r="D22" s="8">
        <v>55</v>
      </c>
      <c r="E22" s="8" t="s">
        <v>336</v>
      </c>
      <c r="F22" s="10" t="s">
        <v>287</v>
      </c>
      <c r="G22" s="26">
        <v>2614</v>
      </c>
      <c r="H22" s="10">
        <v>3982</v>
      </c>
      <c r="I22" s="48">
        <v>36.664999999999999</v>
      </c>
      <c r="J22" s="48">
        <v>24.3</v>
      </c>
      <c r="K22" s="30">
        <f t="shared" si="5"/>
        <v>60.965000000000003</v>
      </c>
      <c r="L22" s="13">
        <v>40</v>
      </c>
      <c r="M22" s="12">
        <f t="shared" si="6"/>
        <v>1.5241250000000002</v>
      </c>
      <c r="N22" s="30">
        <v>10.407999999999999</v>
      </c>
      <c r="O22" s="10"/>
      <c r="P22" s="10"/>
      <c r="Q22" s="23" t="s">
        <v>337</v>
      </c>
      <c r="R22" s="10"/>
      <c r="S22" s="10"/>
      <c r="T22" s="10"/>
      <c r="U22" s="10"/>
      <c r="V22" s="10"/>
    </row>
    <row r="23" spans="1:22" ht="13" x14ac:dyDescent="0.15">
      <c r="A23" s="1" t="s">
        <v>338</v>
      </c>
      <c r="B23" s="8" t="s">
        <v>29</v>
      </c>
      <c r="C23" s="8">
        <v>22</v>
      </c>
      <c r="D23" s="8">
        <v>34</v>
      </c>
      <c r="E23" s="8" t="s">
        <v>339</v>
      </c>
      <c r="F23" s="10" t="s">
        <v>287</v>
      </c>
      <c r="G23" s="26">
        <v>3015</v>
      </c>
      <c r="H23" s="10">
        <v>3324</v>
      </c>
      <c r="I23" s="48">
        <v>21.295000000000002</v>
      </c>
      <c r="J23" s="48">
        <v>27.5</v>
      </c>
      <c r="K23" s="30">
        <f t="shared" si="5"/>
        <v>48.795000000000002</v>
      </c>
      <c r="L23" s="13">
        <v>90</v>
      </c>
      <c r="M23" s="12">
        <f t="shared" si="6"/>
        <v>0.54216666666666669</v>
      </c>
      <c r="N23" s="30">
        <v>10.021000000000001</v>
      </c>
      <c r="O23" s="10"/>
      <c r="P23" s="10"/>
      <c r="Q23" s="23" t="s">
        <v>340</v>
      </c>
      <c r="R23" s="10"/>
      <c r="S23" s="10"/>
      <c r="T23" s="10"/>
      <c r="U23" s="10"/>
      <c r="V23" s="10"/>
    </row>
    <row r="24" spans="1:22" ht="12" customHeight="1" x14ac:dyDescent="0.15">
      <c r="A24" s="1" t="s">
        <v>341</v>
      </c>
      <c r="B24" s="8" t="s">
        <v>25</v>
      </c>
      <c r="C24" s="8">
        <v>84</v>
      </c>
      <c r="D24" s="8">
        <v>63</v>
      </c>
      <c r="E24" s="8" t="s">
        <v>342</v>
      </c>
      <c r="F24" s="10" t="s">
        <v>343</v>
      </c>
      <c r="G24" s="26">
        <v>3222</v>
      </c>
      <c r="H24" s="10">
        <v>6935</v>
      </c>
      <c r="I24" s="48">
        <v>75.658000000000001</v>
      </c>
      <c r="J24" s="48">
        <v>59.8</v>
      </c>
      <c r="K24" s="30">
        <f t="shared" si="5"/>
        <v>135.458</v>
      </c>
      <c r="L24" s="13">
        <v>60</v>
      </c>
      <c r="M24" s="12">
        <f t="shared" si="6"/>
        <v>2.2576333333333332</v>
      </c>
      <c r="N24" s="30">
        <v>22.402999999999999</v>
      </c>
      <c r="O24" s="10"/>
      <c r="P24" s="10"/>
      <c r="Q24" s="23" t="s">
        <v>344</v>
      </c>
      <c r="R24" s="10"/>
      <c r="S24" s="10"/>
      <c r="T24" s="10"/>
      <c r="U24" s="10"/>
      <c r="V24" s="10"/>
    </row>
    <row r="25" spans="1:22" ht="12" customHeight="1" x14ac:dyDescent="0.15">
      <c r="A25" s="1" t="s">
        <v>345</v>
      </c>
      <c r="B25" s="8" t="s">
        <v>19</v>
      </c>
      <c r="C25" s="8">
        <v>44</v>
      </c>
      <c r="D25" s="8">
        <v>50</v>
      </c>
      <c r="E25" s="8" t="s">
        <v>298</v>
      </c>
      <c r="F25" s="10" t="s">
        <v>287</v>
      </c>
      <c r="G25" s="26">
        <v>3750</v>
      </c>
      <c r="H25" s="10">
        <v>9715</v>
      </c>
      <c r="I25" s="48">
        <v>100.24</v>
      </c>
      <c r="J25" s="48">
        <v>74.581000000000003</v>
      </c>
      <c r="K25" s="30">
        <f t="shared" si="5"/>
        <v>174.821</v>
      </c>
      <c r="L25" s="13">
        <v>163</v>
      </c>
      <c r="M25" s="12">
        <f t="shared" si="6"/>
        <v>1.072521472392638</v>
      </c>
      <c r="N25" s="30">
        <v>36.430999999999997</v>
      </c>
      <c r="O25" s="10"/>
      <c r="P25" s="10"/>
      <c r="Q25" s="23" t="s">
        <v>346</v>
      </c>
      <c r="R25" s="10"/>
      <c r="S25" s="10"/>
      <c r="T25" s="10"/>
      <c r="U25" s="10"/>
      <c r="V25" s="10"/>
    </row>
    <row r="26" spans="1:22" ht="12" customHeight="1" x14ac:dyDescent="0.15">
      <c r="A26" s="1" t="s">
        <v>347</v>
      </c>
      <c r="B26" s="8" t="s">
        <v>25</v>
      </c>
      <c r="C26" s="8">
        <v>78</v>
      </c>
      <c r="D26" s="8">
        <v>81</v>
      </c>
      <c r="E26" s="8" t="s">
        <v>276</v>
      </c>
      <c r="F26" s="10" t="s">
        <v>317</v>
      </c>
      <c r="G26" s="26">
        <v>3020</v>
      </c>
      <c r="H26" s="10">
        <v>6326</v>
      </c>
      <c r="I26" s="48">
        <v>84.350999999999999</v>
      </c>
      <c r="J26" s="48">
        <v>58.5</v>
      </c>
      <c r="K26" s="30">
        <f t="shared" si="5"/>
        <v>142.851</v>
      </c>
      <c r="L26" s="13">
        <v>50</v>
      </c>
      <c r="M26" s="12">
        <f t="shared" si="6"/>
        <v>2.8570199999999999</v>
      </c>
      <c r="N26" s="30">
        <v>19.103999999999999</v>
      </c>
      <c r="O26" s="10"/>
      <c r="P26" s="10"/>
      <c r="Q26" s="23" t="s">
        <v>348</v>
      </c>
      <c r="R26" s="10"/>
      <c r="S26" s="10"/>
      <c r="T26" s="10"/>
      <c r="U26" s="10"/>
      <c r="V26" s="10"/>
    </row>
    <row r="27" spans="1:22" ht="26" x14ac:dyDescent="0.15">
      <c r="A27" s="1" t="s">
        <v>349</v>
      </c>
      <c r="B27" s="8" t="s">
        <v>333</v>
      </c>
      <c r="C27" s="8">
        <v>47</v>
      </c>
      <c r="D27" s="8">
        <v>63</v>
      </c>
      <c r="E27" s="8" t="s">
        <v>273</v>
      </c>
      <c r="F27" s="10" t="s">
        <v>273</v>
      </c>
      <c r="G27" s="26">
        <v>3167</v>
      </c>
      <c r="H27" s="10">
        <v>7500</v>
      </c>
      <c r="I27" s="48">
        <v>52.698</v>
      </c>
      <c r="J27" s="48">
        <v>19.718</v>
      </c>
      <c r="K27" s="30">
        <f t="shared" si="5"/>
        <v>72.415999999999997</v>
      </c>
      <c r="L27" s="13">
        <v>21</v>
      </c>
      <c r="M27" s="12">
        <f t="shared" si="6"/>
        <v>3.4483809523809521</v>
      </c>
      <c r="N27" s="30">
        <v>23.751000000000001</v>
      </c>
      <c r="O27" s="10"/>
      <c r="P27" s="10"/>
      <c r="Q27" s="23" t="s">
        <v>350</v>
      </c>
      <c r="R27" s="10"/>
      <c r="S27" s="10"/>
      <c r="T27" s="10"/>
      <c r="U27" s="10"/>
      <c r="V27" s="10"/>
    </row>
    <row r="28" spans="1:22" ht="12" customHeight="1" x14ac:dyDescent="0.15">
      <c r="A28" s="1" t="s">
        <v>351</v>
      </c>
      <c r="B28" s="8" t="s">
        <v>272</v>
      </c>
      <c r="C28" s="8">
        <v>84</v>
      </c>
      <c r="D28" s="8">
        <v>81</v>
      </c>
      <c r="E28" s="8" t="s">
        <v>339</v>
      </c>
      <c r="F28" s="10" t="s">
        <v>280</v>
      </c>
      <c r="G28" s="26">
        <v>3507</v>
      </c>
      <c r="H28" s="10">
        <v>5461</v>
      </c>
      <c r="I28" s="48">
        <v>72.290000000000006</v>
      </c>
      <c r="J28" s="48">
        <v>23.117000000000001</v>
      </c>
      <c r="K28" s="30">
        <f t="shared" si="5"/>
        <v>95.407000000000011</v>
      </c>
      <c r="L28" s="13">
        <v>37</v>
      </c>
      <c r="M28" s="12">
        <f t="shared" si="6"/>
        <v>2.5785675675675677</v>
      </c>
      <c r="N28" s="30">
        <v>19.152000000000001</v>
      </c>
      <c r="O28" s="10"/>
      <c r="P28" s="10"/>
      <c r="Q28" s="23" t="s">
        <v>352</v>
      </c>
      <c r="R28" s="10"/>
      <c r="S28" s="10"/>
      <c r="T28" s="10"/>
      <c r="U28" s="10"/>
      <c r="V28" s="10"/>
    </row>
    <row r="29" spans="1:22" ht="12" customHeight="1" x14ac:dyDescent="0.15">
      <c r="A29" s="1" t="s">
        <v>353</v>
      </c>
      <c r="B29" s="8" t="s">
        <v>354</v>
      </c>
      <c r="C29" s="8">
        <v>59</v>
      </c>
      <c r="D29" s="8">
        <v>37</v>
      </c>
      <c r="E29" s="8" t="s">
        <v>298</v>
      </c>
      <c r="F29" s="10" t="s">
        <v>299</v>
      </c>
      <c r="G29" s="26">
        <v>2760</v>
      </c>
      <c r="H29" s="10">
        <v>3089</v>
      </c>
      <c r="I29" s="48">
        <v>24.045999999999999</v>
      </c>
      <c r="J29" s="48">
        <v>12.946</v>
      </c>
      <c r="K29" s="30">
        <f t="shared" si="5"/>
        <v>36.991999999999997</v>
      </c>
      <c r="L29" s="13">
        <v>25</v>
      </c>
      <c r="M29" s="12">
        <f t="shared" si="6"/>
        <v>1.4796799999999999</v>
      </c>
      <c r="N29" s="30">
        <v>8.5250000000000004</v>
      </c>
      <c r="O29" s="10"/>
      <c r="P29" s="10"/>
      <c r="Q29" s="23" t="s">
        <v>355</v>
      </c>
      <c r="R29" s="10"/>
      <c r="S29" s="10"/>
      <c r="T29" s="10"/>
      <c r="U29" s="10"/>
      <c r="V29" s="10"/>
    </row>
    <row r="30" spans="1:22" ht="12" customHeight="1" x14ac:dyDescent="0.15">
      <c r="A30" s="1" t="s">
        <v>356</v>
      </c>
      <c r="B30" s="8" t="s">
        <v>357</v>
      </c>
      <c r="C30" s="8">
        <v>7</v>
      </c>
      <c r="D30" s="8">
        <v>38</v>
      </c>
      <c r="E30" s="8" t="s">
        <v>342</v>
      </c>
      <c r="F30" s="10" t="s">
        <v>299</v>
      </c>
      <c r="G30" s="26">
        <v>2661</v>
      </c>
      <c r="H30" s="10">
        <v>3055</v>
      </c>
      <c r="I30" s="48">
        <v>21.302</v>
      </c>
      <c r="J30" s="48">
        <v>17.2</v>
      </c>
      <c r="K30" s="30">
        <f t="shared" si="5"/>
        <v>38.501999999999995</v>
      </c>
      <c r="L30" s="13">
        <v>50</v>
      </c>
      <c r="M30" s="12">
        <f t="shared" si="6"/>
        <v>0.77003999999999995</v>
      </c>
      <c r="N30" s="30">
        <v>8.1289999999999996</v>
      </c>
      <c r="O30" s="10"/>
      <c r="P30" s="10"/>
      <c r="Q30" s="23" t="s">
        <v>358</v>
      </c>
      <c r="R30" s="10"/>
      <c r="S30" s="10"/>
      <c r="T30" s="10"/>
      <c r="U30" s="10"/>
      <c r="V30" s="10"/>
    </row>
    <row r="31" spans="1:22" ht="12" customHeight="1" x14ac:dyDescent="0.15">
      <c r="A31" s="1" t="s">
        <v>359</v>
      </c>
      <c r="B31" s="8" t="s">
        <v>272</v>
      </c>
      <c r="C31" s="8">
        <v>93</v>
      </c>
      <c r="D31" s="8">
        <v>79</v>
      </c>
      <c r="E31" s="8" t="s">
        <v>323</v>
      </c>
      <c r="F31" s="10" t="s">
        <v>343</v>
      </c>
      <c r="G31" s="26">
        <v>2886</v>
      </c>
      <c r="H31" s="10">
        <v>3929</v>
      </c>
      <c r="I31" s="48">
        <v>35.06</v>
      </c>
      <c r="J31" s="48">
        <v>41.113999999999997</v>
      </c>
      <c r="K31" s="30">
        <f t="shared" si="5"/>
        <v>76.174000000000007</v>
      </c>
      <c r="L31" s="13">
        <v>15</v>
      </c>
      <c r="M31" s="12">
        <f t="shared" si="6"/>
        <v>5.0782666666666669</v>
      </c>
      <c r="N31" s="30">
        <v>11.34</v>
      </c>
      <c r="O31" s="10"/>
      <c r="P31" s="10"/>
      <c r="Q31" s="23" t="s">
        <v>360</v>
      </c>
      <c r="R31" s="10"/>
      <c r="S31" s="10"/>
      <c r="T31" s="10"/>
      <c r="U31" s="10"/>
      <c r="V31" s="10"/>
    </row>
    <row r="32" spans="1:22" ht="12" customHeight="1" x14ac:dyDescent="0.15">
      <c r="A32" s="1" t="s">
        <v>361</v>
      </c>
      <c r="B32" s="8" t="s">
        <v>272</v>
      </c>
      <c r="C32" s="8">
        <v>45</v>
      </c>
      <c r="D32" s="8">
        <v>38</v>
      </c>
      <c r="E32" s="8" t="s">
        <v>362</v>
      </c>
      <c r="F32" s="10" t="s">
        <v>287</v>
      </c>
      <c r="G32" s="26">
        <v>2290</v>
      </c>
      <c r="H32" s="10">
        <v>2265</v>
      </c>
      <c r="I32" s="48">
        <v>10.721</v>
      </c>
      <c r="J32" s="48">
        <v>18.21</v>
      </c>
      <c r="K32" s="30">
        <f t="shared" si="5"/>
        <v>28.931000000000001</v>
      </c>
      <c r="L32" s="13">
        <v>45</v>
      </c>
      <c r="M32" s="12">
        <f t="shared" si="6"/>
        <v>0.6429111111111111</v>
      </c>
      <c r="N32" s="30">
        <v>5.1870000000000003</v>
      </c>
      <c r="O32" s="10"/>
      <c r="P32" s="10"/>
      <c r="Q32" s="23" t="s">
        <v>363</v>
      </c>
      <c r="R32" s="10"/>
      <c r="S32" s="10"/>
      <c r="T32" s="10"/>
      <c r="U32" s="10"/>
      <c r="V32" s="10"/>
    </row>
    <row r="33" spans="1:22" ht="26" x14ac:dyDescent="0.15">
      <c r="A33" s="1" t="s">
        <v>364</v>
      </c>
      <c r="B33" s="8" t="s">
        <v>272</v>
      </c>
      <c r="C33" s="8">
        <v>6</v>
      </c>
      <c r="D33" s="8">
        <v>28</v>
      </c>
      <c r="E33" s="8" t="s">
        <v>298</v>
      </c>
      <c r="F33" s="10" t="s">
        <v>299</v>
      </c>
      <c r="G33" s="26"/>
      <c r="H33" s="10"/>
      <c r="I33" s="48">
        <v>1.1859999999999999</v>
      </c>
      <c r="J33" s="48">
        <v>3.4470000000000001</v>
      </c>
      <c r="K33" s="30">
        <f t="shared" si="5"/>
        <v>4.633</v>
      </c>
      <c r="L33" s="13">
        <v>20</v>
      </c>
      <c r="M33" s="12">
        <f t="shared" si="6"/>
        <v>0.23164999999999999</v>
      </c>
      <c r="N33" s="30">
        <v>0.754</v>
      </c>
      <c r="O33" s="10"/>
      <c r="P33" s="10"/>
      <c r="Q33" s="23" t="s">
        <v>365</v>
      </c>
      <c r="R33" s="10"/>
      <c r="S33" s="10"/>
      <c r="T33" s="10"/>
      <c r="U33" s="10"/>
      <c r="V33" s="10"/>
    </row>
    <row r="34" spans="1:22" ht="26" x14ac:dyDescent="0.15">
      <c r="A34" s="1" t="s">
        <v>366</v>
      </c>
      <c r="B34" s="8" t="s">
        <v>367</v>
      </c>
      <c r="C34" s="8">
        <v>74</v>
      </c>
      <c r="D34" s="8">
        <v>53</v>
      </c>
      <c r="E34" s="8" t="s">
        <v>276</v>
      </c>
      <c r="F34" s="10" t="s">
        <v>280</v>
      </c>
      <c r="G34" s="26">
        <v>218</v>
      </c>
      <c r="H34" s="10">
        <v>3652</v>
      </c>
      <c r="I34" s="48">
        <v>2.7109999999999999</v>
      </c>
      <c r="J34" s="48"/>
      <c r="K34" s="30">
        <f t="shared" si="5"/>
        <v>2.7109999999999999</v>
      </c>
      <c r="L34" s="13">
        <v>5</v>
      </c>
      <c r="M34" s="12">
        <f t="shared" si="6"/>
        <v>0.54220000000000002</v>
      </c>
      <c r="N34" s="30">
        <v>0.79100000000000004</v>
      </c>
      <c r="O34" s="10"/>
      <c r="P34" s="10"/>
      <c r="Q34" s="23" t="s">
        <v>368</v>
      </c>
      <c r="R34" s="10"/>
      <c r="S34" s="10"/>
      <c r="T34" s="10"/>
      <c r="U34" s="10"/>
      <c r="V34" s="10"/>
    </row>
    <row r="35" spans="1:22" ht="12" customHeight="1" x14ac:dyDescent="0.15">
      <c r="A35" s="1" t="s">
        <v>369</v>
      </c>
      <c r="B35" s="8" t="s">
        <v>370</v>
      </c>
      <c r="C35" s="8">
        <v>47</v>
      </c>
      <c r="D35" s="8">
        <v>62</v>
      </c>
      <c r="E35" s="8"/>
      <c r="F35" s="10" t="s">
        <v>280</v>
      </c>
      <c r="G35" s="26">
        <v>2630</v>
      </c>
      <c r="H35" s="10">
        <v>3820</v>
      </c>
      <c r="I35" s="13">
        <v>31.847000000000001</v>
      </c>
      <c r="J35" s="13">
        <v>23.4</v>
      </c>
      <c r="K35" s="8">
        <f>SUM(I35:J35)</f>
        <v>55.247</v>
      </c>
      <c r="L35" s="13">
        <v>40</v>
      </c>
      <c r="M35" s="12">
        <f>SUM(K35/L35)</f>
        <v>1.381175</v>
      </c>
      <c r="N35" s="8">
        <v>10.039999999999999</v>
      </c>
      <c r="O35" s="10"/>
      <c r="P35" s="10"/>
      <c r="Q35" s="23" t="s">
        <v>371</v>
      </c>
      <c r="R35" s="10"/>
      <c r="S35" s="10"/>
      <c r="T35" s="10"/>
      <c r="U35" s="10"/>
      <c r="V35" s="10"/>
    </row>
    <row r="36" spans="1:22" ht="13" x14ac:dyDescent="0.15">
      <c r="A36" s="1" t="s">
        <v>372</v>
      </c>
      <c r="B36" s="8" t="s">
        <v>19</v>
      </c>
      <c r="C36" s="8">
        <v>78</v>
      </c>
      <c r="D36" s="8">
        <v>83</v>
      </c>
      <c r="E36" s="8" t="s">
        <v>373</v>
      </c>
      <c r="F36" s="10" t="s">
        <v>287</v>
      </c>
      <c r="G36" s="26">
        <v>3644</v>
      </c>
      <c r="H36" s="10">
        <v>23655</v>
      </c>
      <c r="I36" s="13">
        <v>209.4</v>
      </c>
      <c r="J36" s="13">
        <v>416.3</v>
      </c>
      <c r="K36" s="8">
        <v>626.13</v>
      </c>
      <c r="L36" s="13">
        <v>125</v>
      </c>
      <c r="M36" s="12">
        <f t="shared" ref="M36:M48" si="7">SUM(K36/L36)</f>
        <v>5.0090399999999997</v>
      </c>
      <c r="N36" s="8">
        <v>86.19</v>
      </c>
      <c r="O36" s="10"/>
      <c r="P36" s="10"/>
      <c r="Q36" s="37"/>
      <c r="R36" s="10"/>
      <c r="S36" s="10"/>
      <c r="T36" s="10"/>
      <c r="U36" s="10"/>
      <c r="V36" s="10"/>
    </row>
    <row r="37" spans="1:22" ht="12" customHeight="1" x14ac:dyDescent="0.15">
      <c r="A37" s="1" t="s">
        <v>374</v>
      </c>
      <c r="B37" s="8" t="s">
        <v>375</v>
      </c>
      <c r="C37" s="8">
        <v>61</v>
      </c>
      <c r="D37" s="8">
        <v>56</v>
      </c>
      <c r="E37" s="8" t="s">
        <v>298</v>
      </c>
      <c r="F37" s="10" t="s">
        <v>299</v>
      </c>
      <c r="G37" s="26">
        <v>3155</v>
      </c>
      <c r="H37" s="10">
        <v>5715</v>
      </c>
      <c r="I37" s="48">
        <v>42.587000000000003</v>
      </c>
      <c r="J37" s="48">
        <v>115.3</v>
      </c>
      <c r="K37" s="30">
        <f t="shared" ref="K37:K48" si="8">SUM(I37:J37)</f>
        <v>157.887</v>
      </c>
      <c r="L37" s="13">
        <v>40</v>
      </c>
      <c r="M37" s="12">
        <f t="shared" si="7"/>
        <v>3.9471750000000001</v>
      </c>
      <c r="N37" s="30">
        <v>18.030999999999999</v>
      </c>
      <c r="O37" s="10"/>
      <c r="P37" s="10"/>
      <c r="Q37" s="23" t="s">
        <v>376</v>
      </c>
      <c r="R37" s="10"/>
      <c r="S37" s="10"/>
      <c r="T37" s="10"/>
      <c r="U37" s="10"/>
      <c r="V37" s="10"/>
    </row>
    <row r="38" spans="1:22" ht="12" customHeight="1" x14ac:dyDescent="0.15">
      <c r="A38" s="1" t="s">
        <v>377</v>
      </c>
      <c r="B38" s="8" t="s">
        <v>378</v>
      </c>
      <c r="C38" s="8">
        <v>71</v>
      </c>
      <c r="D38" s="8">
        <v>71</v>
      </c>
      <c r="E38" s="8" t="s">
        <v>379</v>
      </c>
      <c r="F38" s="10" t="s">
        <v>280</v>
      </c>
      <c r="G38" s="26">
        <v>3549</v>
      </c>
      <c r="H38" s="10">
        <v>4383</v>
      </c>
      <c r="I38" s="48">
        <v>51.802</v>
      </c>
      <c r="J38" s="48">
        <v>11.74</v>
      </c>
      <c r="K38" s="30">
        <f t="shared" si="8"/>
        <v>63.542000000000002</v>
      </c>
      <c r="L38" s="13">
        <v>24</v>
      </c>
      <c r="M38" s="12">
        <f t="shared" si="7"/>
        <v>2.6475833333333334</v>
      </c>
      <c r="N38" s="30">
        <v>15.555999999999999</v>
      </c>
      <c r="O38" s="10"/>
      <c r="P38" s="10"/>
      <c r="Q38" s="23" t="s">
        <v>380</v>
      </c>
      <c r="R38" s="10"/>
      <c r="S38" s="10"/>
      <c r="T38" s="10"/>
      <c r="U38" s="10"/>
      <c r="V38" s="10"/>
    </row>
    <row r="39" spans="1:22" ht="12" customHeight="1" x14ac:dyDescent="0.15">
      <c r="A39" s="1" t="s">
        <v>381</v>
      </c>
      <c r="B39" s="8" t="s">
        <v>25</v>
      </c>
      <c r="C39" s="8">
        <v>71</v>
      </c>
      <c r="D39" s="8">
        <v>68</v>
      </c>
      <c r="E39" s="8" t="s">
        <v>294</v>
      </c>
      <c r="F39" s="10" t="s">
        <v>317</v>
      </c>
      <c r="G39" s="26">
        <v>2926</v>
      </c>
      <c r="H39" s="10">
        <v>6364</v>
      </c>
      <c r="I39" s="48">
        <v>55.802</v>
      </c>
      <c r="J39" s="48">
        <v>93.739000000000004</v>
      </c>
      <c r="K39" s="30">
        <f t="shared" si="8"/>
        <v>149.541</v>
      </c>
      <c r="L39" s="50">
        <v>35</v>
      </c>
      <c r="M39" s="12">
        <f t="shared" si="7"/>
        <v>4.2725999999999997</v>
      </c>
      <c r="N39" s="30">
        <v>18.622</v>
      </c>
      <c r="O39" s="10"/>
      <c r="P39" s="10"/>
      <c r="Q39" s="23" t="s">
        <v>382</v>
      </c>
      <c r="R39" s="10"/>
      <c r="S39" s="10"/>
      <c r="T39" s="10"/>
      <c r="U39" s="10"/>
      <c r="V39" s="10"/>
    </row>
    <row r="40" spans="1:22" ht="12" customHeight="1" x14ac:dyDescent="0.15">
      <c r="A40" s="1" t="s">
        <v>383</v>
      </c>
      <c r="B40" s="8" t="s">
        <v>384</v>
      </c>
      <c r="C40" s="8">
        <v>75</v>
      </c>
      <c r="D40" s="8">
        <v>68</v>
      </c>
      <c r="E40" s="8" t="s">
        <v>323</v>
      </c>
      <c r="F40" s="10" t="s">
        <v>299</v>
      </c>
      <c r="G40" s="26">
        <v>3114</v>
      </c>
      <c r="H40" s="10">
        <v>2477</v>
      </c>
      <c r="I40" s="48">
        <v>18.302</v>
      </c>
      <c r="J40" s="48">
        <v>22.7</v>
      </c>
      <c r="K40" s="30">
        <f t="shared" si="8"/>
        <v>41.001999999999995</v>
      </c>
      <c r="L40" s="13">
        <v>30</v>
      </c>
      <c r="M40" s="12">
        <f t="shared" si="7"/>
        <v>1.3667333333333331</v>
      </c>
      <c r="N40" s="30">
        <v>7.7140000000000004</v>
      </c>
      <c r="O40" s="10"/>
      <c r="P40" s="10"/>
      <c r="Q40" s="23" t="s">
        <v>385</v>
      </c>
      <c r="R40" s="10"/>
      <c r="S40" s="10"/>
      <c r="T40" s="10"/>
      <c r="U40" s="10"/>
      <c r="V40" s="10"/>
    </row>
    <row r="41" spans="1:22" ht="12" customHeight="1" x14ac:dyDescent="0.15">
      <c r="A41" s="1" t="s">
        <v>386</v>
      </c>
      <c r="B41" s="8" t="s">
        <v>326</v>
      </c>
      <c r="C41" s="8">
        <v>56</v>
      </c>
      <c r="D41" s="8">
        <v>52</v>
      </c>
      <c r="E41" s="8" t="s">
        <v>279</v>
      </c>
      <c r="F41" s="10" t="s">
        <v>307</v>
      </c>
      <c r="G41" s="26">
        <v>2994</v>
      </c>
      <c r="H41" s="10">
        <v>8469</v>
      </c>
      <c r="I41" s="48">
        <v>99.966999999999999</v>
      </c>
      <c r="J41" s="48">
        <v>94</v>
      </c>
      <c r="K41" s="30">
        <f t="shared" si="8"/>
        <v>193.96699999999998</v>
      </c>
      <c r="L41" s="13">
        <v>36</v>
      </c>
      <c r="M41" s="12">
        <f t="shared" si="7"/>
        <v>5.3879722222222215</v>
      </c>
      <c r="N41" s="30">
        <v>25.356000000000002</v>
      </c>
      <c r="O41" s="10"/>
      <c r="P41" s="10"/>
      <c r="Q41" s="23" t="s">
        <v>387</v>
      </c>
      <c r="R41" s="10"/>
      <c r="S41" s="10"/>
      <c r="T41" s="10"/>
      <c r="U41" s="10"/>
      <c r="V41" s="10"/>
    </row>
    <row r="42" spans="1:22" ht="12" customHeight="1" x14ac:dyDescent="0.15">
      <c r="A42" s="1" t="s">
        <v>388</v>
      </c>
      <c r="B42" s="8" t="s">
        <v>25</v>
      </c>
      <c r="C42" s="8">
        <v>27</v>
      </c>
      <c r="D42" s="8">
        <v>48</v>
      </c>
      <c r="E42" s="8" t="s">
        <v>316</v>
      </c>
      <c r="F42" s="10" t="s">
        <v>287</v>
      </c>
      <c r="G42" s="26">
        <v>3816</v>
      </c>
      <c r="H42" s="10">
        <v>13935</v>
      </c>
      <c r="I42" s="48">
        <v>116.601</v>
      </c>
      <c r="J42" s="48">
        <v>103.25</v>
      </c>
      <c r="K42" s="30">
        <f t="shared" si="8"/>
        <v>219.851</v>
      </c>
      <c r="L42" s="13">
        <v>200</v>
      </c>
      <c r="M42" s="12">
        <f t="shared" si="7"/>
        <v>1.0992550000000001</v>
      </c>
      <c r="N42" s="30">
        <v>53.173999999999999</v>
      </c>
      <c r="O42" s="10"/>
      <c r="P42" s="10"/>
      <c r="Q42" s="23" t="s">
        <v>389</v>
      </c>
      <c r="R42" s="10"/>
      <c r="S42" s="10"/>
      <c r="T42" s="10"/>
      <c r="U42" s="10"/>
      <c r="V42" s="10"/>
    </row>
    <row r="43" spans="1:22" ht="12" customHeight="1" x14ac:dyDescent="0.15">
      <c r="A43" s="1" t="s">
        <v>390</v>
      </c>
      <c r="B43" s="8" t="s">
        <v>25</v>
      </c>
      <c r="C43" s="8">
        <v>35</v>
      </c>
      <c r="D43" s="8">
        <v>44</v>
      </c>
      <c r="E43" s="8" t="s">
        <v>294</v>
      </c>
      <c r="F43" s="10" t="s">
        <v>273</v>
      </c>
      <c r="G43" s="26">
        <v>2950</v>
      </c>
      <c r="H43" s="10">
        <v>4588</v>
      </c>
      <c r="I43" s="48">
        <v>45.06</v>
      </c>
      <c r="J43" s="48">
        <v>38.1</v>
      </c>
      <c r="K43" s="30">
        <f t="shared" si="8"/>
        <v>83.16</v>
      </c>
      <c r="L43" s="13">
        <v>36</v>
      </c>
      <c r="M43" s="12">
        <f t="shared" si="7"/>
        <v>2.31</v>
      </c>
      <c r="N43" s="30">
        <v>13.535</v>
      </c>
      <c r="O43" s="10"/>
      <c r="P43" s="10"/>
      <c r="Q43" s="23" t="s">
        <v>391</v>
      </c>
      <c r="R43" s="10"/>
      <c r="S43" s="10"/>
      <c r="T43" s="10"/>
      <c r="U43" s="10"/>
      <c r="V43" s="10"/>
    </row>
    <row r="44" spans="1:22" ht="12" customHeight="1" x14ac:dyDescent="0.15">
      <c r="A44" s="1" t="s">
        <v>392</v>
      </c>
      <c r="B44" s="8" t="s">
        <v>19</v>
      </c>
      <c r="C44" s="8">
        <v>71</v>
      </c>
      <c r="D44" s="8">
        <v>67</v>
      </c>
      <c r="E44" s="8" t="s">
        <v>339</v>
      </c>
      <c r="F44" s="10" t="s">
        <v>287</v>
      </c>
      <c r="G44" s="26">
        <v>2535</v>
      </c>
      <c r="H44" s="10">
        <v>4880</v>
      </c>
      <c r="I44" s="48">
        <v>40.259</v>
      </c>
      <c r="J44" s="48">
        <v>23.521999999999998</v>
      </c>
      <c r="K44" s="30">
        <f t="shared" si="8"/>
        <v>63.780999999999999</v>
      </c>
      <c r="L44" s="13">
        <v>30</v>
      </c>
      <c r="M44" s="12">
        <f t="shared" si="7"/>
        <v>2.1260333333333334</v>
      </c>
      <c r="N44" s="30">
        <v>12.37</v>
      </c>
      <c r="O44" s="10"/>
      <c r="P44" s="10"/>
      <c r="Q44" s="23" t="s">
        <v>393</v>
      </c>
      <c r="R44" s="10"/>
      <c r="S44" s="10"/>
      <c r="T44" s="10"/>
      <c r="U44" s="10"/>
      <c r="V44" s="10"/>
    </row>
    <row r="45" spans="1:22" ht="12" customHeight="1" x14ac:dyDescent="0.15">
      <c r="A45" s="1" t="s">
        <v>394</v>
      </c>
      <c r="B45" s="8" t="s">
        <v>395</v>
      </c>
      <c r="C45" s="8">
        <v>41</v>
      </c>
      <c r="D45" s="8">
        <v>59</v>
      </c>
      <c r="E45" s="8" t="s">
        <v>306</v>
      </c>
      <c r="F45" s="10" t="s">
        <v>307</v>
      </c>
      <c r="G45" s="26">
        <v>3606</v>
      </c>
      <c r="H45" s="10">
        <v>5889</v>
      </c>
      <c r="I45" s="48">
        <v>64.010000000000005</v>
      </c>
      <c r="J45" s="48">
        <v>86.4</v>
      </c>
      <c r="K45" s="30">
        <f t="shared" si="8"/>
        <v>150.41000000000003</v>
      </c>
      <c r="L45" s="13">
        <v>135</v>
      </c>
      <c r="M45" s="12">
        <f t="shared" si="7"/>
        <v>1.1141481481481483</v>
      </c>
      <c r="N45" s="30">
        <v>21.236999999999998</v>
      </c>
      <c r="O45" s="10"/>
      <c r="P45" s="10"/>
      <c r="Q45" s="23" t="s">
        <v>396</v>
      </c>
      <c r="R45" s="10"/>
      <c r="S45" s="10"/>
      <c r="T45" s="10"/>
      <c r="U45" s="10"/>
      <c r="V45" s="10"/>
    </row>
    <row r="46" spans="1:22" ht="26" x14ac:dyDescent="0.15">
      <c r="A46" s="1" t="s">
        <v>397</v>
      </c>
      <c r="B46" s="8" t="s">
        <v>25</v>
      </c>
      <c r="C46" s="8">
        <v>96</v>
      </c>
      <c r="D46" s="8">
        <v>92</v>
      </c>
      <c r="E46" s="8" t="s">
        <v>323</v>
      </c>
      <c r="F46" s="10" t="s">
        <v>295</v>
      </c>
      <c r="G46" s="26">
        <v>4375</v>
      </c>
      <c r="H46" s="10">
        <v>38672</v>
      </c>
      <c r="I46" s="48">
        <v>381.01100000000002</v>
      </c>
      <c r="J46" s="48">
        <v>960.5</v>
      </c>
      <c r="K46" s="30">
        <f t="shared" si="8"/>
        <v>1341.511</v>
      </c>
      <c r="L46" s="13">
        <v>125</v>
      </c>
      <c r="M46" s="12">
        <f t="shared" si="7"/>
        <v>10.732087999999999</v>
      </c>
      <c r="N46" s="30">
        <v>169.18899999999999</v>
      </c>
      <c r="O46" s="10"/>
      <c r="P46" s="10"/>
      <c r="Q46" s="23" t="s">
        <v>398</v>
      </c>
      <c r="R46" s="10"/>
      <c r="S46" s="10"/>
      <c r="T46" s="10"/>
      <c r="U46" s="10"/>
      <c r="V46" s="10"/>
    </row>
    <row r="47" spans="1:22" ht="26" x14ac:dyDescent="0.15">
      <c r="A47" s="1" t="s">
        <v>399</v>
      </c>
      <c r="B47" s="8" t="s">
        <v>290</v>
      </c>
      <c r="C47" s="8">
        <v>26</v>
      </c>
      <c r="D47" s="8">
        <v>50</v>
      </c>
      <c r="E47" s="8" t="s">
        <v>330</v>
      </c>
      <c r="F47" s="10" t="s">
        <v>307</v>
      </c>
      <c r="G47" s="26">
        <v>3579</v>
      </c>
      <c r="H47" s="10">
        <v>10490</v>
      </c>
      <c r="I47" s="48">
        <v>108.08499999999999</v>
      </c>
      <c r="J47" s="48">
        <v>75.867999999999995</v>
      </c>
      <c r="K47" s="30">
        <f t="shared" si="8"/>
        <v>183.95299999999997</v>
      </c>
      <c r="L47" s="13">
        <v>63</v>
      </c>
      <c r="M47" s="12">
        <f t="shared" si="7"/>
        <v>2.9198888888888885</v>
      </c>
      <c r="N47" s="30">
        <v>37.542999999999999</v>
      </c>
      <c r="O47" s="10"/>
      <c r="P47" s="10"/>
      <c r="Q47" s="23" t="s">
        <v>400</v>
      </c>
      <c r="R47" s="10"/>
      <c r="S47" s="10"/>
      <c r="T47" s="10"/>
      <c r="U47" s="10"/>
      <c r="V47" s="10"/>
    </row>
    <row r="48" spans="1:22" ht="12" customHeight="1" x14ac:dyDescent="0.15">
      <c r="A48" s="1" t="s">
        <v>401</v>
      </c>
      <c r="B48" s="8" t="s">
        <v>25</v>
      </c>
      <c r="C48" s="8">
        <v>69</v>
      </c>
      <c r="D48" s="8">
        <v>72</v>
      </c>
      <c r="E48" s="8" t="s">
        <v>336</v>
      </c>
      <c r="F48" s="10" t="s">
        <v>273</v>
      </c>
      <c r="G48" s="26">
        <v>3040</v>
      </c>
      <c r="H48" s="10">
        <v>9310</v>
      </c>
      <c r="I48" s="48">
        <v>117.538</v>
      </c>
      <c r="J48" s="48">
        <v>92.1</v>
      </c>
      <c r="K48" s="30">
        <f t="shared" si="8"/>
        <v>209.63799999999998</v>
      </c>
      <c r="L48" s="13">
        <v>35</v>
      </c>
      <c r="M48" s="12">
        <f t="shared" si="7"/>
        <v>5.9896571428571423</v>
      </c>
      <c r="N48" s="30">
        <v>28.3</v>
      </c>
      <c r="O48" s="10"/>
      <c r="P48" s="10"/>
      <c r="Q48" s="23" t="s">
        <v>402</v>
      </c>
      <c r="R48" s="10"/>
      <c r="S48" s="10"/>
      <c r="T48" s="10"/>
      <c r="U48" s="10"/>
      <c r="V48" s="10"/>
    </row>
    <row r="49" spans="1:22" ht="12" customHeight="1" x14ac:dyDescent="0.15">
      <c r="A49" s="1" t="s">
        <v>403</v>
      </c>
      <c r="B49" s="8" t="s">
        <v>30</v>
      </c>
      <c r="C49" s="8">
        <v>93</v>
      </c>
      <c r="D49" s="8">
        <v>84</v>
      </c>
      <c r="E49" s="8"/>
      <c r="F49" s="10" t="s">
        <v>404</v>
      </c>
      <c r="G49" s="26">
        <v>1277</v>
      </c>
      <c r="H49" s="10">
        <v>8899</v>
      </c>
      <c r="I49" s="13">
        <v>73.864000000000004</v>
      </c>
      <c r="J49" s="13">
        <v>111.905</v>
      </c>
      <c r="K49" s="8">
        <f>SUM(I49:J49)</f>
        <v>185.76900000000001</v>
      </c>
      <c r="L49" s="13">
        <v>150</v>
      </c>
      <c r="M49" s="12">
        <f>SUM(K49/L49)</f>
        <v>1.2384600000000001</v>
      </c>
      <c r="N49" s="8">
        <v>11.36</v>
      </c>
      <c r="O49" s="10"/>
      <c r="P49" s="10"/>
      <c r="Q49" s="37"/>
      <c r="R49" s="10"/>
      <c r="S49" s="10"/>
      <c r="T49" s="10"/>
      <c r="U49" s="10"/>
      <c r="V49" s="10"/>
    </row>
    <row r="50" spans="1:22" ht="12" customHeight="1" x14ac:dyDescent="0.15">
      <c r="A50" s="1" t="s">
        <v>405</v>
      </c>
      <c r="B50" s="8" t="s">
        <v>30</v>
      </c>
      <c r="C50" s="8">
        <v>32</v>
      </c>
      <c r="D50" s="8">
        <v>57</v>
      </c>
      <c r="E50" s="8" t="s">
        <v>286</v>
      </c>
      <c r="F50" s="10" t="s">
        <v>343</v>
      </c>
      <c r="G50" s="26">
        <v>3154</v>
      </c>
      <c r="H50" s="10">
        <v>6167</v>
      </c>
      <c r="I50" s="48">
        <v>55.1</v>
      </c>
      <c r="J50" s="48">
        <v>94.778000000000006</v>
      </c>
      <c r="K50" s="30">
        <f t="shared" ref="K50:K66" si="9">SUM(I50:J50)</f>
        <v>149.87800000000001</v>
      </c>
      <c r="L50" s="13">
        <v>60</v>
      </c>
      <c r="M50" s="12">
        <f t="shared" ref="M50:M55" si="10">SUM(K50/L50)</f>
        <v>2.4979666666666671</v>
      </c>
      <c r="N50" s="30">
        <v>19.449000000000002</v>
      </c>
      <c r="O50" s="10"/>
      <c r="P50" s="10"/>
      <c r="Q50" s="23" t="s">
        <v>406</v>
      </c>
      <c r="R50" s="10"/>
      <c r="S50" s="10"/>
      <c r="T50" s="10"/>
      <c r="U50" s="10"/>
      <c r="V50" s="10"/>
    </row>
    <row r="51" spans="1:22" ht="12" customHeight="1" x14ac:dyDescent="0.15">
      <c r="A51" s="1" t="s">
        <v>407</v>
      </c>
      <c r="B51" s="8" t="s">
        <v>290</v>
      </c>
      <c r="C51" s="8">
        <v>36</v>
      </c>
      <c r="D51" s="8">
        <v>59</v>
      </c>
      <c r="E51" s="8" t="s">
        <v>336</v>
      </c>
      <c r="F51" s="10" t="s">
        <v>287</v>
      </c>
      <c r="G51" s="26">
        <v>3112</v>
      </c>
      <c r="H51" s="10">
        <v>10349</v>
      </c>
      <c r="I51" s="48">
        <v>83.504000000000005</v>
      </c>
      <c r="J51" s="48">
        <v>143.4</v>
      </c>
      <c r="K51" s="30">
        <f t="shared" si="9"/>
        <v>226.904</v>
      </c>
      <c r="L51" s="13">
        <v>75</v>
      </c>
      <c r="M51" s="12">
        <f t="shared" si="10"/>
        <v>3.0253866666666664</v>
      </c>
      <c r="N51" s="30">
        <v>32.206000000000003</v>
      </c>
      <c r="O51" s="10"/>
      <c r="P51" s="10"/>
      <c r="Q51" s="23" t="s">
        <v>408</v>
      </c>
      <c r="R51" s="10"/>
      <c r="S51" s="10"/>
      <c r="T51" s="10"/>
      <c r="U51" s="10"/>
      <c r="V51" s="10"/>
    </row>
    <row r="52" spans="1:22" ht="12" customHeight="1" x14ac:dyDescent="0.15">
      <c r="A52" s="1" t="s">
        <v>409</v>
      </c>
      <c r="B52" s="8" t="s">
        <v>410</v>
      </c>
      <c r="C52" s="8">
        <v>38</v>
      </c>
      <c r="D52" s="8">
        <v>55</v>
      </c>
      <c r="E52" s="8" t="s">
        <v>342</v>
      </c>
      <c r="F52" s="10" t="s">
        <v>343</v>
      </c>
      <c r="G52" s="26">
        <v>3122</v>
      </c>
      <c r="H52" s="10">
        <v>3860</v>
      </c>
      <c r="I52" s="48">
        <v>37.520000000000003</v>
      </c>
      <c r="J52" s="48">
        <v>136.41</v>
      </c>
      <c r="K52" s="30">
        <f t="shared" si="9"/>
        <v>173.93</v>
      </c>
      <c r="L52" s="13">
        <v>40</v>
      </c>
      <c r="M52" s="12">
        <f t="shared" si="10"/>
        <v>4.3482500000000002</v>
      </c>
      <c r="N52" s="30">
        <v>12.05</v>
      </c>
      <c r="O52" s="10"/>
      <c r="P52" s="10"/>
      <c r="Q52" s="23" t="s">
        <v>411</v>
      </c>
      <c r="R52" s="10"/>
      <c r="S52" s="10"/>
      <c r="T52" s="10"/>
      <c r="U52" s="10"/>
      <c r="V52" s="10"/>
    </row>
    <row r="53" spans="1:22" ht="12" customHeight="1" x14ac:dyDescent="0.15">
      <c r="A53" s="1" t="s">
        <v>412</v>
      </c>
      <c r="B53" s="8" t="s">
        <v>23</v>
      </c>
      <c r="C53" s="8">
        <v>67</v>
      </c>
      <c r="D53" s="8">
        <v>65</v>
      </c>
      <c r="E53" s="8" t="s">
        <v>298</v>
      </c>
      <c r="F53" s="10" t="s">
        <v>299</v>
      </c>
      <c r="G53" s="26">
        <v>2408</v>
      </c>
      <c r="H53" s="10">
        <v>5511</v>
      </c>
      <c r="I53" s="48">
        <v>54.009</v>
      </c>
      <c r="J53" s="48">
        <v>43</v>
      </c>
      <c r="K53" s="30">
        <f t="shared" si="9"/>
        <v>97.009</v>
      </c>
      <c r="L53" s="13">
        <v>1.5</v>
      </c>
      <c r="M53" s="12">
        <f t="shared" si="10"/>
        <v>64.672666666666672</v>
      </c>
      <c r="N53" s="30">
        <v>13.271000000000001</v>
      </c>
      <c r="O53" s="10"/>
      <c r="P53" s="10"/>
      <c r="Q53" s="23" t="s">
        <v>413</v>
      </c>
      <c r="R53" s="10"/>
      <c r="S53" s="10"/>
      <c r="T53" s="10"/>
      <c r="U53" s="10"/>
      <c r="V53" s="10"/>
    </row>
    <row r="54" spans="1:22" ht="12" customHeight="1" x14ac:dyDescent="0.15">
      <c r="A54" s="1" t="s">
        <v>414</v>
      </c>
      <c r="B54" s="8" t="s">
        <v>25</v>
      </c>
      <c r="C54" s="8">
        <v>42</v>
      </c>
      <c r="D54" s="8">
        <v>84</v>
      </c>
      <c r="E54" s="8" t="s">
        <v>415</v>
      </c>
      <c r="F54" s="10" t="s">
        <v>280</v>
      </c>
      <c r="G54" s="26">
        <v>1910</v>
      </c>
      <c r="H54" s="10">
        <v>5873</v>
      </c>
      <c r="I54" s="48">
        <v>37.305999999999997</v>
      </c>
      <c r="J54" s="48">
        <v>47.3</v>
      </c>
      <c r="K54" s="30">
        <f t="shared" si="9"/>
        <v>84.605999999999995</v>
      </c>
      <c r="L54" s="13">
        <v>35</v>
      </c>
      <c r="M54" s="12">
        <f t="shared" si="10"/>
        <v>2.4173142857142857</v>
      </c>
      <c r="N54" s="30">
        <v>11.217000000000001</v>
      </c>
      <c r="O54" s="10"/>
      <c r="P54" s="10"/>
      <c r="Q54" s="23" t="s">
        <v>416</v>
      </c>
      <c r="R54" s="10"/>
      <c r="S54" s="10"/>
      <c r="T54" s="10"/>
      <c r="U54" s="10"/>
      <c r="V54" s="10"/>
    </row>
    <row r="55" spans="1:22" ht="12" customHeight="1" x14ac:dyDescent="0.15">
      <c r="A55" s="1" t="s">
        <v>417</v>
      </c>
      <c r="B55" s="8" t="s">
        <v>418</v>
      </c>
      <c r="C55" s="8">
        <v>4</v>
      </c>
      <c r="D55" s="8">
        <v>59</v>
      </c>
      <c r="E55" s="8" t="s">
        <v>273</v>
      </c>
      <c r="F55" s="10" t="s">
        <v>273</v>
      </c>
      <c r="G55" s="26">
        <v>3438</v>
      </c>
      <c r="H55" s="10">
        <v>7273</v>
      </c>
      <c r="I55" s="48">
        <v>74.16</v>
      </c>
      <c r="J55" s="48">
        <v>75.52</v>
      </c>
      <c r="K55" s="30">
        <f t="shared" si="9"/>
        <v>149.68</v>
      </c>
      <c r="L55" s="13">
        <v>79</v>
      </c>
      <c r="M55" s="12">
        <f t="shared" si="10"/>
        <v>1.8946835443037975</v>
      </c>
      <c r="N55" s="30">
        <v>25.003</v>
      </c>
      <c r="O55" s="10"/>
      <c r="P55" s="10"/>
      <c r="Q55" s="23" t="s">
        <v>419</v>
      </c>
      <c r="R55" s="10"/>
      <c r="S55" s="10"/>
      <c r="T55" s="10"/>
      <c r="U55" s="10"/>
      <c r="V55" s="10"/>
    </row>
    <row r="56" spans="1:22" ht="12" customHeight="1" x14ac:dyDescent="0.15">
      <c r="A56" s="1" t="s">
        <v>420</v>
      </c>
      <c r="B56" s="8" t="s">
        <v>19</v>
      </c>
      <c r="C56" s="8">
        <v>85</v>
      </c>
      <c r="D56" s="10">
        <v>77</v>
      </c>
      <c r="E56" s="8" t="s">
        <v>279</v>
      </c>
      <c r="F56" s="10" t="s">
        <v>317</v>
      </c>
      <c r="G56" s="26"/>
      <c r="H56" s="10"/>
      <c r="I56" s="48">
        <v>11.242000000000001</v>
      </c>
      <c r="J56" s="48">
        <v>23.466999999999999</v>
      </c>
      <c r="K56" s="30">
        <f t="shared" si="9"/>
        <v>34.709000000000003</v>
      </c>
      <c r="L56" s="51"/>
      <c r="M56" s="12"/>
      <c r="N56" s="30">
        <v>0.182</v>
      </c>
      <c r="O56" s="10"/>
      <c r="P56" s="10"/>
      <c r="Q56" s="37"/>
      <c r="R56" s="10"/>
      <c r="S56" s="10"/>
      <c r="T56" s="10"/>
      <c r="U56" s="10"/>
      <c r="V56" s="10"/>
    </row>
    <row r="57" spans="1:22" ht="12" customHeight="1" x14ac:dyDescent="0.15">
      <c r="A57" s="1" t="s">
        <v>421</v>
      </c>
      <c r="B57" s="8" t="s">
        <v>290</v>
      </c>
      <c r="C57" s="8">
        <v>38</v>
      </c>
      <c r="D57" s="8">
        <v>55</v>
      </c>
      <c r="E57" s="8" t="s">
        <v>273</v>
      </c>
      <c r="F57" s="10" t="s">
        <v>273</v>
      </c>
      <c r="G57" s="26">
        <v>1552</v>
      </c>
      <c r="H57" s="10">
        <v>2470</v>
      </c>
      <c r="I57" s="48">
        <v>8.3049999999999997</v>
      </c>
      <c r="J57" s="48">
        <v>151.77199999999999</v>
      </c>
      <c r="K57" s="30">
        <f t="shared" si="9"/>
        <v>160.077</v>
      </c>
      <c r="L57" s="13">
        <v>45</v>
      </c>
      <c r="M57" s="12">
        <f t="shared" ref="M57:M66" si="11">SUM(K57/L57)</f>
        <v>3.5572666666666666</v>
      </c>
      <c r="N57" s="30">
        <v>3.8330000000000002</v>
      </c>
      <c r="O57" s="10"/>
      <c r="P57" s="10"/>
      <c r="Q57" s="23" t="s">
        <v>422</v>
      </c>
      <c r="R57" s="10"/>
      <c r="S57" s="10"/>
      <c r="T57" s="10"/>
      <c r="U57" s="10"/>
      <c r="V57" s="10"/>
    </row>
    <row r="58" spans="1:22" ht="13" x14ac:dyDescent="0.15">
      <c r="A58" s="1" t="s">
        <v>423</v>
      </c>
      <c r="B58" s="8" t="s">
        <v>418</v>
      </c>
      <c r="C58" s="8">
        <v>19</v>
      </c>
      <c r="D58" s="8">
        <v>63</v>
      </c>
      <c r="E58" s="8" t="s">
        <v>273</v>
      </c>
      <c r="F58" s="10" t="s">
        <v>317</v>
      </c>
      <c r="G58" s="26">
        <v>3548</v>
      </c>
      <c r="H58" s="10">
        <v>8601</v>
      </c>
      <c r="I58" s="48">
        <v>103.02800000000001</v>
      </c>
      <c r="J58" s="48">
        <v>111.917</v>
      </c>
      <c r="K58" s="30">
        <f t="shared" si="9"/>
        <v>214.94499999999999</v>
      </c>
      <c r="L58" s="13">
        <v>80</v>
      </c>
      <c r="M58" s="12">
        <f t="shared" si="11"/>
        <v>2.6868124999999998</v>
      </c>
      <c r="N58" s="30">
        <v>30.513999999999999</v>
      </c>
      <c r="O58" s="10"/>
      <c r="P58" s="10"/>
      <c r="Q58" s="23" t="s">
        <v>424</v>
      </c>
      <c r="R58" s="10"/>
      <c r="S58" s="10"/>
      <c r="T58" s="10"/>
      <c r="U58" s="10"/>
      <c r="V58" s="10"/>
    </row>
    <row r="59" spans="1:22" ht="13" x14ac:dyDescent="0.15">
      <c r="A59" s="1" t="s">
        <v>425</v>
      </c>
      <c r="B59" s="8" t="s">
        <v>272</v>
      </c>
      <c r="C59" s="8">
        <v>25</v>
      </c>
      <c r="D59" s="8">
        <v>48</v>
      </c>
      <c r="E59" s="8" t="s">
        <v>323</v>
      </c>
      <c r="F59" s="10" t="s">
        <v>287</v>
      </c>
      <c r="G59" s="26">
        <v>2986</v>
      </c>
      <c r="H59" s="10">
        <v>3132</v>
      </c>
      <c r="I59" s="48">
        <v>25.123999999999999</v>
      </c>
      <c r="J59" s="48">
        <v>31.257999999999999</v>
      </c>
      <c r="K59" s="30">
        <f t="shared" si="9"/>
        <v>56.381999999999998</v>
      </c>
      <c r="L59" s="13">
        <v>70</v>
      </c>
      <c r="M59" s="12">
        <f t="shared" si="11"/>
        <v>0.80545714285714287</v>
      </c>
      <c r="N59" s="30">
        <v>9.3520000000000003</v>
      </c>
      <c r="O59" s="10"/>
      <c r="P59" s="10"/>
      <c r="Q59" s="23" t="s">
        <v>426</v>
      </c>
      <c r="R59" s="10"/>
      <c r="S59" s="10"/>
      <c r="T59" s="10"/>
      <c r="U59" s="10"/>
      <c r="V59" s="10"/>
    </row>
    <row r="60" spans="1:22" ht="12" customHeight="1" x14ac:dyDescent="0.15">
      <c r="A60" s="1" t="s">
        <v>427</v>
      </c>
      <c r="B60" s="8" t="s">
        <v>428</v>
      </c>
      <c r="C60" s="8">
        <v>82</v>
      </c>
      <c r="D60" s="8">
        <v>80</v>
      </c>
      <c r="E60" s="8" t="s">
        <v>323</v>
      </c>
      <c r="F60" s="10" t="s">
        <v>307</v>
      </c>
      <c r="G60" s="26">
        <v>3925</v>
      </c>
      <c r="H60" s="10">
        <v>12142</v>
      </c>
      <c r="I60" s="48">
        <v>165.249</v>
      </c>
      <c r="J60" s="48">
        <v>500.44299999999998</v>
      </c>
      <c r="K60" s="30">
        <f t="shared" si="9"/>
        <v>665.69200000000001</v>
      </c>
      <c r="L60" s="13">
        <v>150</v>
      </c>
      <c r="M60" s="12">
        <f t="shared" si="11"/>
        <v>4.4379466666666669</v>
      </c>
      <c r="N60" s="30">
        <v>47.655999999999999</v>
      </c>
      <c r="O60" s="10"/>
      <c r="P60" s="10"/>
      <c r="Q60" s="23" t="s">
        <v>429</v>
      </c>
      <c r="R60" s="10"/>
      <c r="S60" s="10"/>
      <c r="T60" s="10"/>
      <c r="U60" s="10"/>
      <c r="V60" s="10"/>
    </row>
    <row r="61" spans="1:22" ht="13" x14ac:dyDescent="0.15">
      <c r="A61" s="1" t="s">
        <v>430</v>
      </c>
      <c r="B61" s="8" t="s">
        <v>19</v>
      </c>
      <c r="C61" s="8">
        <v>34</v>
      </c>
      <c r="D61" s="8">
        <v>46</v>
      </c>
      <c r="E61" s="8" t="s">
        <v>276</v>
      </c>
      <c r="F61" s="10" t="s">
        <v>280</v>
      </c>
      <c r="G61" s="26">
        <v>2973</v>
      </c>
      <c r="H61" s="10">
        <v>4405</v>
      </c>
      <c r="I61" s="48">
        <v>35.607999999999997</v>
      </c>
      <c r="J61" s="48">
        <v>36.4</v>
      </c>
      <c r="K61" s="30">
        <f t="shared" si="9"/>
        <v>72.007999999999996</v>
      </c>
      <c r="L61" s="13">
        <v>30</v>
      </c>
      <c r="M61" s="12">
        <f t="shared" si="11"/>
        <v>2.4002666666666665</v>
      </c>
      <c r="N61" s="30">
        <v>13.096</v>
      </c>
      <c r="O61" s="10"/>
      <c r="P61" s="10"/>
      <c r="Q61" s="23" t="s">
        <v>431</v>
      </c>
      <c r="R61" s="10"/>
      <c r="S61" s="10"/>
      <c r="T61" s="10"/>
      <c r="U61" s="10"/>
      <c r="V61" s="10"/>
    </row>
    <row r="62" spans="1:22" ht="12" customHeight="1" x14ac:dyDescent="0.15">
      <c r="A62" s="1" t="s">
        <v>432</v>
      </c>
      <c r="B62" s="8" t="s">
        <v>433</v>
      </c>
      <c r="C62" s="8">
        <v>69</v>
      </c>
      <c r="D62" s="8">
        <v>73</v>
      </c>
      <c r="E62" s="8" t="s">
        <v>415</v>
      </c>
      <c r="F62" s="10" t="s">
        <v>343</v>
      </c>
      <c r="G62" s="26">
        <v>2756</v>
      </c>
      <c r="H62" s="10">
        <v>6860</v>
      </c>
      <c r="I62" s="48">
        <v>79.248999999999995</v>
      </c>
      <c r="J62" s="48">
        <v>82.6</v>
      </c>
      <c r="K62" s="30">
        <f t="shared" si="9"/>
        <v>161.84899999999999</v>
      </c>
      <c r="L62" s="13">
        <v>27</v>
      </c>
      <c r="M62" s="12">
        <f t="shared" si="11"/>
        <v>5.9944074074074072</v>
      </c>
      <c r="N62" s="30">
        <v>18.907</v>
      </c>
      <c r="O62" s="10"/>
      <c r="P62" s="10"/>
      <c r="Q62" s="23" t="s">
        <v>434</v>
      </c>
      <c r="R62" s="10"/>
      <c r="S62" s="10"/>
      <c r="T62" s="10"/>
      <c r="U62" s="10"/>
      <c r="V62" s="10"/>
    </row>
    <row r="63" spans="1:22" ht="12" customHeight="1" x14ac:dyDescent="0.15">
      <c r="A63" s="1" t="s">
        <v>435</v>
      </c>
      <c r="B63" s="8" t="s">
        <v>29</v>
      </c>
      <c r="C63" s="8">
        <v>29</v>
      </c>
      <c r="D63" s="8">
        <v>71</v>
      </c>
      <c r="E63" s="8" t="s">
        <v>379</v>
      </c>
      <c r="F63" s="10" t="s">
        <v>287</v>
      </c>
      <c r="G63" s="26"/>
      <c r="H63" s="10"/>
      <c r="I63" s="48">
        <v>0.53800000000000003</v>
      </c>
      <c r="J63" s="48">
        <v>0.56499999999999995</v>
      </c>
      <c r="K63" s="30">
        <f t="shared" si="9"/>
        <v>1.103</v>
      </c>
      <c r="L63" s="13">
        <v>30</v>
      </c>
      <c r="M63" s="12">
        <f t="shared" si="11"/>
        <v>3.6766666666666663E-2</v>
      </c>
      <c r="N63" s="30">
        <v>4.4999999999999998E-2</v>
      </c>
      <c r="O63" s="10"/>
      <c r="P63" s="10"/>
      <c r="Q63" s="23" t="s">
        <v>436</v>
      </c>
      <c r="R63" s="10"/>
      <c r="S63" s="10"/>
      <c r="T63" s="10"/>
      <c r="U63" s="10"/>
      <c r="V63" s="10"/>
    </row>
    <row r="64" spans="1:22" ht="13" x14ac:dyDescent="0.15">
      <c r="A64" s="1" t="s">
        <v>437</v>
      </c>
      <c r="B64" s="8" t="s">
        <v>272</v>
      </c>
      <c r="C64" s="8">
        <v>86</v>
      </c>
      <c r="D64" s="8">
        <v>73</v>
      </c>
      <c r="E64" s="8" t="s">
        <v>302</v>
      </c>
      <c r="F64" s="10" t="s">
        <v>343</v>
      </c>
      <c r="G64" s="26"/>
      <c r="H64" s="10"/>
      <c r="I64" s="48">
        <v>5.3540000000000001</v>
      </c>
      <c r="J64" s="48">
        <v>14.15</v>
      </c>
      <c r="K64" s="30">
        <f t="shared" si="9"/>
        <v>19.504000000000001</v>
      </c>
      <c r="L64" s="13">
        <v>3.5</v>
      </c>
      <c r="M64" s="12">
        <f t="shared" si="11"/>
        <v>5.572571428571429</v>
      </c>
      <c r="N64" s="30">
        <v>0.56100000000000005</v>
      </c>
      <c r="O64" s="10"/>
      <c r="P64" s="10"/>
      <c r="Q64" s="23" t="s">
        <v>438</v>
      </c>
      <c r="R64" s="10"/>
      <c r="S64" s="10"/>
      <c r="T64" s="10"/>
      <c r="U64" s="10"/>
      <c r="V64" s="10"/>
    </row>
    <row r="65" spans="1:22" ht="12" customHeight="1" x14ac:dyDescent="0.15">
      <c r="A65" s="1" t="s">
        <v>439</v>
      </c>
      <c r="B65" s="8" t="s">
        <v>326</v>
      </c>
      <c r="C65" s="8">
        <v>36</v>
      </c>
      <c r="D65" s="8">
        <v>43</v>
      </c>
      <c r="E65" s="8" t="s">
        <v>362</v>
      </c>
      <c r="F65" s="10" t="s">
        <v>307</v>
      </c>
      <c r="G65" s="26">
        <v>3117</v>
      </c>
      <c r="H65" s="10">
        <v>2218</v>
      </c>
      <c r="I65" s="48">
        <v>21.391999999999999</v>
      </c>
      <c r="J65" s="48">
        <v>17.600000000000001</v>
      </c>
      <c r="K65" s="30">
        <f t="shared" si="9"/>
        <v>38.992000000000004</v>
      </c>
      <c r="L65" s="13">
        <v>150</v>
      </c>
      <c r="M65" s="12">
        <f t="shared" si="11"/>
        <v>0.25994666666666671</v>
      </c>
      <c r="N65" s="30">
        <v>6.9139999999999997</v>
      </c>
      <c r="O65" s="10"/>
      <c r="P65" s="10"/>
      <c r="Q65" s="23" t="s">
        <v>440</v>
      </c>
      <c r="R65" s="10"/>
      <c r="S65" s="10"/>
      <c r="T65" s="10"/>
      <c r="U65" s="10"/>
      <c r="V65" s="10"/>
    </row>
    <row r="66" spans="1:22" ht="12" customHeight="1" x14ac:dyDescent="0.15">
      <c r="A66" s="1" t="s">
        <v>441</v>
      </c>
      <c r="B66" s="8" t="s">
        <v>23</v>
      </c>
      <c r="C66" s="8">
        <v>93</v>
      </c>
      <c r="D66" s="8">
        <v>84</v>
      </c>
      <c r="E66" s="8" t="s">
        <v>279</v>
      </c>
      <c r="F66" s="10" t="s">
        <v>317</v>
      </c>
      <c r="G66" s="26">
        <v>944</v>
      </c>
      <c r="H66" s="10">
        <v>6177</v>
      </c>
      <c r="I66" s="48">
        <v>56.817</v>
      </c>
      <c r="J66" s="48">
        <v>94.302000000000007</v>
      </c>
      <c r="K66" s="30">
        <f t="shared" si="9"/>
        <v>151.119</v>
      </c>
      <c r="L66" s="13">
        <v>17</v>
      </c>
      <c r="M66" s="12">
        <f t="shared" si="11"/>
        <v>8.8893529411764707</v>
      </c>
      <c r="N66" s="30">
        <v>5.83</v>
      </c>
      <c r="O66" s="10" t="s">
        <v>442</v>
      </c>
      <c r="P66" s="10"/>
      <c r="Q66" s="23" t="s">
        <v>443</v>
      </c>
      <c r="R66" s="10"/>
      <c r="S66" s="10"/>
      <c r="T66" s="10"/>
      <c r="U66" s="10"/>
      <c r="V66" s="10"/>
    </row>
    <row r="67" spans="1:22" ht="12" customHeight="1" x14ac:dyDescent="0.15">
      <c r="A67" s="1" t="s">
        <v>444</v>
      </c>
      <c r="B67" s="8" t="s">
        <v>30</v>
      </c>
      <c r="C67" s="8">
        <v>93</v>
      </c>
      <c r="D67" s="8">
        <v>86</v>
      </c>
      <c r="E67" s="8" t="s">
        <v>445</v>
      </c>
      <c r="F67" s="10" t="s">
        <v>287</v>
      </c>
      <c r="G67" s="26">
        <v>3448</v>
      </c>
      <c r="H67" s="10">
        <v>8672</v>
      </c>
      <c r="I67" s="13">
        <v>209.39</v>
      </c>
      <c r="J67" s="13">
        <v>485.32</v>
      </c>
      <c r="K67" s="8">
        <f>SUM(I67:J67)</f>
        <v>694.71</v>
      </c>
      <c r="L67" s="13">
        <v>145</v>
      </c>
      <c r="M67" s="12">
        <f>SUM(K67/L67)</f>
        <v>4.7911034482758623</v>
      </c>
      <c r="N67" s="8">
        <v>29.55</v>
      </c>
      <c r="O67" s="10"/>
      <c r="P67" s="10"/>
      <c r="Q67" s="23" t="s">
        <v>446</v>
      </c>
      <c r="R67" s="10"/>
      <c r="S67" s="10"/>
      <c r="T67" s="10"/>
      <c r="U67" s="10"/>
      <c r="V67" s="10"/>
    </row>
    <row r="68" spans="1:22" ht="12" customHeight="1" x14ac:dyDescent="0.15">
      <c r="A68" s="1" t="s">
        <v>447</v>
      </c>
      <c r="B68" s="8" t="s">
        <v>448</v>
      </c>
      <c r="C68" s="8">
        <v>95</v>
      </c>
      <c r="D68" s="8">
        <v>89</v>
      </c>
      <c r="E68" s="8" t="s">
        <v>449</v>
      </c>
      <c r="F68" s="10" t="s">
        <v>280</v>
      </c>
      <c r="G68" s="26">
        <v>2993</v>
      </c>
      <c r="H68" s="10">
        <v>6516</v>
      </c>
      <c r="I68" s="48">
        <v>75.599999999999994</v>
      </c>
      <c r="J68" s="48">
        <v>34.6</v>
      </c>
      <c r="K68" s="30">
        <f t="shared" ref="K68:K71" si="12">SUM(I68:J68)</f>
        <v>110.19999999999999</v>
      </c>
      <c r="L68" s="13">
        <v>50</v>
      </c>
      <c r="M68" s="12">
        <f t="shared" ref="M68:M71" si="13">SUM(K68/L68)</f>
        <v>2.2039999999999997</v>
      </c>
      <c r="N68" s="30">
        <v>19.501000000000001</v>
      </c>
      <c r="O68" s="10"/>
      <c r="P68" s="10"/>
      <c r="Q68" s="23" t="s">
        <v>450</v>
      </c>
      <c r="R68" s="10"/>
      <c r="S68" s="10"/>
      <c r="T68" s="10"/>
      <c r="U68" s="10"/>
      <c r="V68" s="10"/>
    </row>
    <row r="69" spans="1:22" ht="13" x14ac:dyDescent="0.15">
      <c r="A69" s="1" t="s">
        <v>451</v>
      </c>
      <c r="B69" s="8" t="s">
        <v>333</v>
      </c>
      <c r="C69" s="8">
        <v>38</v>
      </c>
      <c r="D69" s="8">
        <v>50</v>
      </c>
      <c r="E69" s="8" t="s">
        <v>279</v>
      </c>
      <c r="F69" s="10" t="s">
        <v>317</v>
      </c>
      <c r="G69" s="26">
        <v>2473</v>
      </c>
      <c r="H69" s="10">
        <v>3014</v>
      </c>
      <c r="I69" s="48">
        <v>23.186</v>
      </c>
      <c r="J69" s="48">
        <v>16.48</v>
      </c>
      <c r="K69" s="30">
        <f t="shared" si="12"/>
        <v>39.665999999999997</v>
      </c>
      <c r="L69" s="13">
        <v>20</v>
      </c>
      <c r="M69" s="12">
        <f t="shared" si="13"/>
        <v>1.9832999999999998</v>
      </c>
      <c r="N69" s="30">
        <v>7.4530000000000003</v>
      </c>
      <c r="O69" s="10"/>
      <c r="P69" s="10"/>
      <c r="Q69" s="23" t="s">
        <v>452</v>
      </c>
      <c r="R69" s="10"/>
      <c r="S69" s="10"/>
      <c r="T69" s="10"/>
      <c r="U69" s="10"/>
      <c r="V69" s="10"/>
    </row>
    <row r="70" spans="1:22" ht="12" customHeight="1" x14ac:dyDescent="0.15">
      <c r="A70" s="1" t="s">
        <v>453</v>
      </c>
      <c r="B70" s="8" t="s">
        <v>333</v>
      </c>
      <c r="C70" s="8">
        <v>47</v>
      </c>
      <c r="D70" s="8">
        <v>54</v>
      </c>
      <c r="E70" s="8" t="s">
        <v>276</v>
      </c>
      <c r="F70" s="10" t="s">
        <v>273</v>
      </c>
      <c r="G70" s="26">
        <v>3339</v>
      </c>
      <c r="H70" s="10">
        <v>5524</v>
      </c>
      <c r="I70" s="48">
        <v>68.224000000000004</v>
      </c>
      <c r="J70" s="48">
        <v>119.137</v>
      </c>
      <c r="K70" s="30">
        <f t="shared" si="12"/>
        <v>187.36099999999999</v>
      </c>
      <c r="L70" s="13">
        <v>55</v>
      </c>
      <c r="M70" s="12">
        <f t="shared" si="13"/>
        <v>3.4065636363636362</v>
      </c>
      <c r="N70" s="30">
        <v>18.445</v>
      </c>
      <c r="O70" s="10"/>
      <c r="P70" s="10"/>
      <c r="Q70" s="23" t="s">
        <v>454</v>
      </c>
      <c r="R70" s="10"/>
      <c r="S70" s="10"/>
      <c r="T70" s="10"/>
      <c r="U70" s="10"/>
      <c r="V70" s="10"/>
    </row>
    <row r="71" spans="1:22" ht="12" customHeight="1" x14ac:dyDescent="0.15">
      <c r="A71" s="1" t="s">
        <v>455</v>
      </c>
      <c r="B71" s="8" t="s">
        <v>456</v>
      </c>
      <c r="C71" s="8">
        <v>83</v>
      </c>
      <c r="D71" s="8">
        <v>84</v>
      </c>
      <c r="E71" s="8" t="s">
        <v>279</v>
      </c>
      <c r="F71" s="10" t="s">
        <v>280</v>
      </c>
      <c r="G71" s="26">
        <v>247</v>
      </c>
      <c r="H71" s="10">
        <v>7174</v>
      </c>
      <c r="I71" s="48">
        <v>14.6</v>
      </c>
      <c r="J71" s="48">
        <v>20.457000000000001</v>
      </c>
      <c r="K71" s="30">
        <f t="shared" si="12"/>
        <v>35.057000000000002</v>
      </c>
      <c r="L71" s="13">
        <v>10</v>
      </c>
      <c r="M71" s="12">
        <f t="shared" si="13"/>
        <v>3.5057</v>
      </c>
      <c r="N71" s="30">
        <v>1.75</v>
      </c>
      <c r="O71" s="10"/>
      <c r="P71" s="10"/>
      <c r="Q71" s="23" t="s">
        <v>308</v>
      </c>
      <c r="R71" s="10"/>
      <c r="S71" s="10"/>
      <c r="T71" s="10"/>
      <c r="U71" s="10"/>
      <c r="V71" s="10"/>
    </row>
    <row r="72" spans="1:22" ht="12" customHeight="1" x14ac:dyDescent="0.15">
      <c r="A72" s="1" t="s">
        <v>457</v>
      </c>
      <c r="B72" s="8" t="s">
        <v>370</v>
      </c>
      <c r="C72" s="8">
        <v>8</v>
      </c>
      <c r="D72" s="8">
        <v>48</v>
      </c>
      <c r="E72" s="8" t="s">
        <v>279</v>
      </c>
      <c r="F72" s="10" t="s">
        <v>317</v>
      </c>
      <c r="G72" s="26">
        <v>3505</v>
      </c>
      <c r="H72" s="10">
        <v>3714</v>
      </c>
      <c r="I72" s="13">
        <v>54.54</v>
      </c>
      <c r="J72" s="13">
        <v>87.5</v>
      </c>
      <c r="K72" s="8">
        <f>SUM(I72:J72)</f>
        <v>142.04</v>
      </c>
      <c r="L72" s="13">
        <v>56</v>
      </c>
      <c r="M72" s="12">
        <f>SUM(K72/L72)</f>
        <v>2.5364285714285715</v>
      </c>
      <c r="N72" s="8">
        <v>13.01</v>
      </c>
      <c r="O72" s="10"/>
      <c r="P72" s="10"/>
      <c r="Q72" s="23" t="s">
        <v>458</v>
      </c>
      <c r="R72" s="10"/>
      <c r="S72" s="10"/>
      <c r="T72" s="10"/>
      <c r="U72" s="10"/>
      <c r="V72" s="10"/>
    </row>
    <row r="73" spans="1:22" ht="26" x14ac:dyDescent="0.15">
      <c r="A73" s="1" t="s">
        <v>459</v>
      </c>
      <c r="B73" s="8" t="s">
        <v>378</v>
      </c>
      <c r="C73" s="8">
        <v>49</v>
      </c>
      <c r="D73" s="8">
        <v>57</v>
      </c>
      <c r="E73" s="8" t="s">
        <v>273</v>
      </c>
      <c r="F73" s="10" t="s">
        <v>273</v>
      </c>
      <c r="G73" s="26">
        <v>3018</v>
      </c>
      <c r="H73" s="10">
        <v>6512</v>
      </c>
      <c r="I73" s="48">
        <v>70.662000000000006</v>
      </c>
      <c r="J73" s="48">
        <v>78.564999999999998</v>
      </c>
      <c r="K73" s="30">
        <f t="shared" ref="K73:K89" si="14">SUM(I73:J73)</f>
        <v>149.227</v>
      </c>
      <c r="L73" s="13">
        <v>25</v>
      </c>
      <c r="M73" s="12">
        <f t="shared" ref="M73:M89" si="15">SUM(K73/L73)</f>
        <v>5.9690799999999999</v>
      </c>
      <c r="N73" s="30">
        <v>19.7</v>
      </c>
      <c r="O73" s="10"/>
      <c r="P73" s="10"/>
      <c r="Q73" s="23" t="s">
        <v>460</v>
      </c>
      <c r="R73" s="10"/>
      <c r="S73" s="10"/>
      <c r="T73" s="10"/>
      <c r="U73" s="10"/>
      <c r="V73" s="10"/>
    </row>
    <row r="74" spans="1:22" ht="12" customHeight="1" x14ac:dyDescent="0.15">
      <c r="A74" s="1" t="s">
        <v>461</v>
      </c>
      <c r="B74" s="8" t="s">
        <v>272</v>
      </c>
      <c r="C74" s="8">
        <v>37</v>
      </c>
      <c r="D74" s="8">
        <v>54</v>
      </c>
      <c r="E74" s="8" t="s">
        <v>279</v>
      </c>
      <c r="F74" s="10" t="s">
        <v>317</v>
      </c>
      <c r="G74" s="26">
        <v>1719</v>
      </c>
      <c r="H74" s="10">
        <v>2955</v>
      </c>
      <c r="I74" s="48">
        <v>13.843</v>
      </c>
      <c r="J74" s="48">
        <v>45.545000000000002</v>
      </c>
      <c r="K74" s="30">
        <f t="shared" si="14"/>
        <v>59.388000000000005</v>
      </c>
      <c r="L74" s="13">
        <v>15</v>
      </c>
      <c r="M74" s="12">
        <f t="shared" si="15"/>
        <v>3.9592000000000005</v>
      </c>
      <c r="N74" s="30">
        <v>5.0789999999999997</v>
      </c>
      <c r="O74" s="10"/>
      <c r="P74" s="10"/>
      <c r="Q74" s="23" t="s">
        <v>462</v>
      </c>
      <c r="R74" s="10"/>
      <c r="S74" s="10"/>
      <c r="T74" s="10"/>
      <c r="U74" s="10"/>
      <c r="V74" s="10"/>
    </row>
    <row r="75" spans="1:22" ht="12" customHeight="1" x14ac:dyDescent="0.15">
      <c r="A75" s="1" t="s">
        <v>463</v>
      </c>
      <c r="B75" s="8" t="s">
        <v>456</v>
      </c>
      <c r="C75" s="8">
        <v>68</v>
      </c>
      <c r="D75" s="8">
        <v>79</v>
      </c>
      <c r="E75" s="8" t="s">
        <v>273</v>
      </c>
      <c r="F75" s="10" t="s">
        <v>273</v>
      </c>
      <c r="G75" s="26">
        <v>2555</v>
      </c>
      <c r="H75" s="10">
        <v>2744</v>
      </c>
      <c r="I75" s="48">
        <v>24.815999999999999</v>
      </c>
      <c r="J75" s="48"/>
      <c r="K75" s="30">
        <f t="shared" si="14"/>
        <v>24.815999999999999</v>
      </c>
      <c r="L75" s="13">
        <v>5</v>
      </c>
      <c r="M75" s="12">
        <f t="shared" si="15"/>
        <v>4.9631999999999996</v>
      </c>
      <c r="N75" s="30">
        <v>7.01</v>
      </c>
      <c r="O75" s="10"/>
      <c r="P75" s="10"/>
      <c r="Q75" s="23" t="s">
        <v>464</v>
      </c>
      <c r="R75" s="10"/>
      <c r="S75" s="10"/>
      <c r="T75" s="10"/>
      <c r="U75" s="10"/>
      <c r="V75" s="10"/>
    </row>
    <row r="76" spans="1:22" ht="26" x14ac:dyDescent="0.15">
      <c r="A76" s="1" t="s">
        <v>465</v>
      </c>
      <c r="B76" s="8" t="s">
        <v>272</v>
      </c>
      <c r="C76" s="8">
        <v>68</v>
      </c>
      <c r="D76" s="8">
        <v>58</v>
      </c>
      <c r="E76" s="8" t="s">
        <v>298</v>
      </c>
      <c r="F76" s="10" t="s">
        <v>299</v>
      </c>
      <c r="G76" s="26">
        <v>3321</v>
      </c>
      <c r="H76" s="10">
        <v>15829</v>
      </c>
      <c r="I76" s="48">
        <v>104.02800000000001</v>
      </c>
      <c r="J76" s="48">
        <v>103.011</v>
      </c>
      <c r="K76" s="30">
        <f t="shared" si="14"/>
        <v>207.03899999999999</v>
      </c>
      <c r="L76" s="13">
        <v>5</v>
      </c>
      <c r="M76" s="12">
        <f t="shared" si="15"/>
        <v>41.407799999999995</v>
      </c>
      <c r="N76" s="30">
        <v>52.567999999999998</v>
      </c>
      <c r="O76" s="10"/>
      <c r="P76" s="10"/>
      <c r="Q76" s="23" t="s">
        <v>466</v>
      </c>
      <c r="R76" s="10"/>
      <c r="S76" s="10"/>
      <c r="T76" s="10"/>
      <c r="U76" s="10"/>
      <c r="V76" s="10"/>
    </row>
    <row r="77" spans="1:22" ht="12" customHeight="1" x14ac:dyDescent="0.15">
      <c r="A77" s="1" t="s">
        <v>467</v>
      </c>
      <c r="B77" s="8" t="s">
        <v>31</v>
      </c>
      <c r="C77" s="8">
        <v>72</v>
      </c>
      <c r="D77" s="8">
        <v>70</v>
      </c>
      <c r="E77" s="8" t="s">
        <v>273</v>
      </c>
      <c r="F77" s="10" t="s">
        <v>273</v>
      </c>
      <c r="G77" s="26">
        <v>2802</v>
      </c>
      <c r="H77" s="10">
        <v>4655</v>
      </c>
      <c r="I77" s="48">
        <v>37.411999999999999</v>
      </c>
      <c r="J77" s="48">
        <v>60.570999999999998</v>
      </c>
      <c r="K77" s="30">
        <f t="shared" si="14"/>
        <v>97.983000000000004</v>
      </c>
      <c r="L77" s="13">
        <v>40</v>
      </c>
      <c r="M77" s="12">
        <f t="shared" si="15"/>
        <v>2.4495750000000003</v>
      </c>
      <c r="N77" s="30">
        <v>13.042999999999999</v>
      </c>
      <c r="O77" s="10"/>
      <c r="P77" s="10"/>
      <c r="Q77" s="23" t="s">
        <v>468</v>
      </c>
      <c r="R77" s="10"/>
      <c r="S77" s="10"/>
      <c r="T77" s="10"/>
      <c r="U77" s="10"/>
      <c r="V77" s="10"/>
    </row>
    <row r="78" spans="1:22" ht="12" customHeight="1" x14ac:dyDescent="0.15">
      <c r="A78" s="1" t="s">
        <v>469</v>
      </c>
      <c r="B78" s="8" t="s">
        <v>326</v>
      </c>
      <c r="C78" s="8">
        <v>34</v>
      </c>
      <c r="D78" s="8">
        <v>61</v>
      </c>
      <c r="E78" s="8" t="s">
        <v>339</v>
      </c>
      <c r="F78" s="10" t="s">
        <v>287</v>
      </c>
      <c r="G78" s="26">
        <v>4155</v>
      </c>
      <c r="H78" s="10">
        <v>21697</v>
      </c>
      <c r="I78" s="48">
        <v>241.071</v>
      </c>
      <c r="J78" s="48">
        <v>804.64</v>
      </c>
      <c r="K78" s="30">
        <f t="shared" si="14"/>
        <v>1045.711</v>
      </c>
      <c r="L78" s="13">
        <v>250</v>
      </c>
      <c r="M78" s="12">
        <f t="shared" si="15"/>
        <v>4.1828440000000002</v>
      </c>
      <c r="N78" s="30">
        <v>90.150999999999996</v>
      </c>
      <c r="O78" s="10"/>
      <c r="P78" s="10"/>
      <c r="Q78" s="23" t="s">
        <v>470</v>
      </c>
      <c r="R78" s="10"/>
      <c r="S78" s="10"/>
      <c r="T78" s="10"/>
      <c r="U78" s="10"/>
      <c r="V78" s="10"/>
    </row>
    <row r="79" spans="1:22" ht="12" customHeight="1" x14ac:dyDescent="0.15">
      <c r="A79" s="1" t="s">
        <v>471</v>
      </c>
      <c r="B79" s="8" t="s">
        <v>23</v>
      </c>
      <c r="C79" s="8">
        <v>17</v>
      </c>
      <c r="D79" s="8">
        <v>37</v>
      </c>
      <c r="E79" s="8" t="s">
        <v>298</v>
      </c>
      <c r="F79" s="10" t="s">
        <v>287</v>
      </c>
      <c r="G79" s="26">
        <v>2864</v>
      </c>
      <c r="H79" s="10">
        <v>5221</v>
      </c>
      <c r="I79" s="48">
        <v>29.135999999999999</v>
      </c>
      <c r="J79" s="48">
        <v>49.171999999999997</v>
      </c>
      <c r="K79" s="30">
        <f t="shared" si="14"/>
        <v>78.307999999999993</v>
      </c>
      <c r="L79" s="13">
        <v>60</v>
      </c>
      <c r="M79" s="12">
        <f t="shared" si="15"/>
        <v>1.3051333333333333</v>
      </c>
      <c r="N79" s="30">
        <v>14.952999999999999</v>
      </c>
      <c r="O79" s="10"/>
      <c r="P79" s="10"/>
      <c r="Q79" s="23" t="s">
        <v>472</v>
      </c>
      <c r="R79" s="10"/>
      <c r="S79" s="10"/>
      <c r="T79" s="10"/>
      <c r="U79" s="10"/>
      <c r="V79" s="10"/>
    </row>
    <row r="80" spans="1:22" ht="12" customHeight="1" x14ac:dyDescent="0.15">
      <c r="A80" s="1" t="s">
        <v>473</v>
      </c>
      <c r="B80" s="8" t="s">
        <v>384</v>
      </c>
      <c r="C80" s="8">
        <v>83</v>
      </c>
      <c r="D80" s="8">
        <v>76</v>
      </c>
      <c r="E80" s="8" t="s">
        <v>339</v>
      </c>
      <c r="F80" s="10" t="s">
        <v>307</v>
      </c>
      <c r="G80" s="26">
        <v>3952</v>
      </c>
      <c r="H80" s="10">
        <v>8623</v>
      </c>
      <c r="I80" s="48">
        <v>149.26</v>
      </c>
      <c r="J80" s="48">
        <v>405.726</v>
      </c>
      <c r="K80" s="30">
        <f t="shared" si="14"/>
        <v>554.98599999999999</v>
      </c>
      <c r="L80" s="13">
        <v>130</v>
      </c>
      <c r="M80" s="12">
        <f t="shared" si="15"/>
        <v>4.2691230769230772</v>
      </c>
      <c r="N80" s="30">
        <v>34.076999999999998</v>
      </c>
      <c r="O80" s="10"/>
      <c r="P80" s="10"/>
      <c r="Q80" s="23" t="s">
        <v>474</v>
      </c>
      <c r="R80" s="10"/>
      <c r="S80" s="10"/>
      <c r="T80" s="10"/>
      <c r="U80" s="10"/>
      <c r="V80" s="10"/>
    </row>
    <row r="81" spans="1:22" ht="12" customHeight="1" x14ac:dyDescent="0.15">
      <c r="A81" s="1" t="s">
        <v>475</v>
      </c>
      <c r="B81" s="8" t="s">
        <v>30</v>
      </c>
      <c r="C81" s="8">
        <v>88</v>
      </c>
      <c r="D81" s="8">
        <v>69</v>
      </c>
      <c r="E81" s="8" t="s">
        <v>330</v>
      </c>
      <c r="F81" s="10" t="s">
        <v>307</v>
      </c>
      <c r="G81" s="26">
        <v>3917</v>
      </c>
      <c r="H81" s="10">
        <v>9722</v>
      </c>
      <c r="I81" s="48">
        <v>123.477</v>
      </c>
      <c r="J81" s="48">
        <v>122.246</v>
      </c>
      <c r="K81" s="30">
        <f t="shared" si="14"/>
        <v>245.72300000000001</v>
      </c>
      <c r="L81" s="13">
        <v>135</v>
      </c>
      <c r="M81" s="12">
        <f t="shared" si="15"/>
        <v>1.8201703703703704</v>
      </c>
      <c r="N81" s="30">
        <v>38.079000000000001</v>
      </c>
      <c r="O81" s="10"/>
      <c r="P81" s="10"/>
      <c r="Q81" s="23" t="s">
        <v>476</v>
      </c>
      <c r="R81" s="10"/>
      <c r="S81" s="10"/>
      <c r="T81" s="10"/>
      <c r="U81" s="10"/>
      <c r="V81" s="10"/>
    </row>
    <row r="82" spans="1:22" ht="12" customHeight="1" x14ac:dyDescent="0.15">
      <c r="A82" s="1" t="s">
        <v>477</v>
      </c>
      <c r="B82" s="8" t="s">
        <v>478</v>
      </c>
      <c r="C82" s="8">
        <v>58</v>
      </c>
      <c r="D82" s="8">
        <v>81</v>
      </c>
      <c r="E82" s="8" t="s">
        <v>449</v>
      </c>
      <c r="F82" s="10" t="s">
        <v>287</v>
      </c>
      <c r="G82" s="26">
        <v>3440</v>
      </c>
      <c r="H82" s="10">
        <v>7942</v>
      </c>
      <c r="I82" s="48">
        <v>85.468000000000004</v>
      </c>
      <c r="J82" s="48">
        <v>213.8</v>
      </c>
      <c r="K82" s="30">
        <f t="shared" si="14"/>
        <v>299.26800000000003</v>
      </c>
      <c r="L82" s="13">
        <v>110</v>
      </c>
      <c r="M82" s="12">
        <f t="shared" si="15"/>
        <v>2.7206181818181823</v>
      </c>
      <c r="N82" s="30">
        <v>27.318999999999999</v>
      </c>
      <c r="O82" s="10"/>
      <c r="P82" s="10"/>
      <c r="Q82" s="23" t="s">
        <v>479</v>
      </c>
      <c r="R82" s="10"/>
      <c r="S82" s="10"/>
      <c r="T82" s="10"/>
      <c r="U82" s="10"/>
      <c r="V82" s="10"/>
    </row>
    <row r="83" spans="1:22" ht="26" x14ac:dyDescent="0.15">
      <c r="A83" s="1" t="s">
        <v>480</v>
      </c>
      <c r="B83" s="8" t="s">
        <v>25</v>
      </c>
      <c r="C83" s="8">
        <v>11</v>
      </c>
      <c r="D83" s="8">
        <v>41</v>
      </c>
      <c r="E83" s="8" t="s">
        <v>298</v>
      </c>
      <c r="F83" s="10" t="s">
        <v>299</v>
      </c>
      <c r="G83" s="26">
        <v>3030</v>
      </c>
      <c r="H83" s="10">
        <v>4622</v>
      </c>
      <c r="I83" s="48">
        <v>37.661999999999999</v>
      </c>
      <c r="J83" s="48">
        <v>51.5</v>
      </c>
      <c r="K83" s="30">
        <f t="shared" si="14"/>
        <v>89.162000000000006</v>
      </c>
      <c r="L83" s="13">
        <v>42</v>
      </c>
      <c r="M83" s="12">
        <f t="shared" si="15"/>
        <v>2.1229047619047621</v>
      </c>
      <c r="N83" s="30">
        <v>14.005000000000001</v>
      </c>
      <c r="O83" s="10"/>
      <c r="P83" s="10"/>
      <c r="Q83" s="23" t="s">
        <v>481</v>
      </c>
      <c r="R83" s="10"/>
      <c r="S83" s="10"/>
      <c r="T83" s="10"/>
      <c r="U83" s="10"/>
      <c r="V83" s="10"/>
    </row>
    <row r="84" spans="1:22" ht="12" customHeight="1" x14ac:dyDescent="0.15">
      <c r="A84" s="1" t="s">
        <v>482</v>
      </c>
      <c r="B84" s="8" t="s">
        <v>272</v>
      </c>
      <c r="C84" s="8">
        <v>57</v>
      </c>
      <c r="D84" s="8">
        <v>59</v>
      </c>
      <c r="E84" s="8" t="s">
        <v>373</v>
      </c>
      <c r="F84" s="10" t="s">
        <v>299</v>
      </c>
      <c r="G84" s="26"/>
      <c r="H84" s="10"/>
      <c r="I84" s="48">
        <v>1.1040000000000001</v>
      </c>
      <c r="J84" s="48" t="s">
        <v>483</v>
      </c>
      <c r="K84" s="30">
        <f t="shared" si="14"/>
        <v>1.1040000000000001</v>
      </c>
      <c r="L84" s="13">
        <v>4</v>
      </c>
      <c r="M84" s="12">
        <f t="shared" si="15"/>
        <v>0.27600000000000002</v>
      </c>
      <c r="N84" s="30"/>
      <c r="O84" s="10"/>
      <c r="P84" s="10"/>
      <c r="Q84" s="23" t="s">
        <v>484</v>
      </c>
      <c r="R84" s="10"/>
      <c r="S84" s="10"/>
      <c r="T84" s="10"/>
      <c r="U84" s="10"/>
      <c r="V84" s="10"/>
    </row>
    <row r="85" spans="1:22" ht="13" x14ac:dyDescent="0.15">
      <c r="A85" s="1" t="s">
        <v>485</v>
      </c>
      <c r="B85" s="8" t="s">
        <v>333</v>
      </c>
      <c r="C85" s="8">
        <v>71</v>
      </c>
      <c r="D85" s="8">
        <v>73</v>
      </c>
      <c r="E85" s="8" t="s">
        <v>339</v>
      </c>
      <c r="F85" s="10" t="s">
        <v>307</v>
      </c>
      <c r="G85" s="26">
        <v>3826</v>
      </c>
      <c r="H85" s="10">
        <v>10252</v>
      </c>
      <c r="I85" s="48">
        <v>143.619</v>
      </c>
      <c r="J85" s="48">
        <v>341.01499999999999</v>
      </c>
      <c r="K85" s="30">
        <f t="shared" si="14"/>
        <v>484.63400000000001</v>
      </c>
      <c r="L85" s="13">
        <v>90</v>
      </c>
      <c r="M85" s="12">
        <f t="shared" si="15"/>
        <v>5.3848222222222226</v>
      </c>
      <c r="N85" s="30">
        <v>39.225000000000001</v>
      </c>
      <c r="O85" s="10"/>
      <c r="P85" s="10"/>
      <c r="Q85" s="23" t="s">
        <v>486</v>
      </c>
      <c r="R85" s="10"/>
      <c r="S85" s="10"/>
      <c r="T85" s="10"/>
      <c r="U85" s="10"/>
      <c r="V85" s="10"/>
    </row>
    <row r="86" spans="1:22" ht="12" customHeight="1" x14ac:dyDescent="0.15">
      <c r="A86" s="1" t="s">
        <v>487</v>
      </c>
      <c r="B86" s="8" t="s">
        <v>333</v>
      </c>
      <c r="C86" s="8">
        <v>83</v>
      </c>
      <c r="D86" s="8">
        <v>87</v>
      </c>
      <c r="E86" s="8" t="s">
        <v>336</v>
      </c>
      <c r="F86" s="10" t="s">
        <v>287</v>
      </c>
      <c r="G86" s="26">
        <v>3648</v>
      </c>
      <c r="H86" s="10">
        <v>15024</v>
      </c>
      <c r="I86" s="48">
        <v>176.70400000000001</v>
      </c>
      <c r="J86" s="48">
        <v>305.04000000000002</v>
      </c>
      <c r="K86" s="30">
        <f t="shared" si="14"/>
        <v>481.74400000000003</v>
      </c>
      <c r="L86" s="13">
        <v>93</v>
      </c>
      <c r="M86" s="12">
        <f t="shared" si="15"/>
        <v>5.1800430107526889</v>
      </c>
      <c r="N86" s="30">
        <v>54.805999999999997</v>
      </c>
      <c r="O86" s="10"/>
      <c r="P86" s="10"/>
      <c r="Q86" s="23" t="s">
        <v>488</v>
      </c>
      <c r="R86" s="10"/>
      <c r="S86" s="10"/>
      <c r="T86" s="10"/>
      <c r="U86" s="10"/>
      <c r="V86" s="10"/>
    </row>
    <row r="87" spans="1:22" ht="13" x14ac:dyDescent="0.15">
      <c r="A87" s="1" t="s">
        <v>489</v>
      </c>
      <c r="B87" s="8" t="s">
        <v>290</v>
      </c>
      <c r="C87" s="8">
        <v>30</v>
      </c>
      <c r="D87" s="8">
        <v>39</v>
      </c>
      <c r="E87" s="8" t="s">
        <v>339</v>
      </c>
      <c r="F87" s="10" t="s">
        <v>287</v>
      </c>
      <c r="G87" s="26">
        <v>2787</v>
      </c>
      <c r="H87" s="10">
        <v>3390</v>
      </c>
      <c r="I87" s="48">
        <v>23.209</v>
      </c>
      <c r="J87" s="48">
        <v>85.4</v>
      </c>
      <c r="K87" s="30">
        <f t="shared" si="14"/>
        <v>108.60900000000001</v>
      </c>
      <c r="L87" s="13">
        <v>30</v>
      </c>
      <c r="M87" s="12">
        <f t="shared" si="15"/>
        <v>3.6203000000000003</v>
      </c>
      <c r="N87" s="30">
        <v>9.4</v>
      </c>
      <c r="O87" s="10"/>
      <c r="P87" s="10"/>
      <c r="Q87" s="23" t="s">
        <v>490</v>
      </c>
      <c r="R87" s="10"/>
      <c r="S87" s="10"/>
      <c r="T87" s="10"/>
      <c r="U87" s="10"/>
      <c r="V87" s="10"/>
    </row>
    <row r="88" spans="1:22" ht="12" customHeight="1" x14ac:dyDescent="0.15">
      <c r="A88" s="1" t="s">
        <v>491</v>
      </c>
      <c r="B88" s="8" t="s">
        <v>33</v>
      </c>
      <c r="C88" s="8">
        <v>58</v>
      </c>
      <c r="D88" s="8">
        <v>57</v>
      </c>
      <c r="E88" s="8" t="s">
        <v>298</v>
      </c>
      <c r="F88" s="10" t="s">
        <v>299</v>
      </c>
      <c r="G88" s="26">
        <v>3305</v>
      </c>
      <c r="H88" s="10">
        <v>5656</v>
      </c>
      <c r="I88" s="48">
        <v>38.18</v>
      </c>
      <c r="J88" s="48">
        <v>58.957000000000001</v>
      </c>
      <c r="K88" s="30">
        <f t="shared" si="14"/>
        <v>97.137</v>
      </c>
      <c r="L88" s="13">
        <v>40</v>
      </c>
      <c r="M88" s="12">
        <f t="shared" si="15"/>
        <v>2.4284249999999998</v>
      </c>
      <c r="N88" s="30">
        <v>18.692</v>
      </c>
      <c r="O88" s="10"/>
      <c r="P88" s="10"/>
      <c r="Q88" s="23" t="s">
        <v>492</v>
      </c>
      <c r="R88" s="10"/>
      <c r="S88" s="10"/>
      <c r="T88" s="10"/>
      <c r="U88" s="10"/>
      <c r="V88" s="10"/>
    </row>
    <row r="89" spans="1:22" ht="12" customHeight="1" x14ac:dyDescent="0.15">
      <c r="A89" s="1" t="s">
        <v>493</v>
      </c>
      <c r="B89" s="8" t="s">
        <v>494</v>
      </c>
      <c r="C89" s="9">
        <v>10</v>
      </c>
      <c r="D89" s="8">
        <v>32</v>
      </c>
      <c r="E89" s="8" t="s">
        <v>298</v>
      </c>
      <c r="F89" s="10" t="s">
        <v>287</v>
      </c>
      <c r="G89" s="26">
        <v>2816</v>
      </c>
      <c r="H89" s="10">
        <v>3769</v>
      </c>
      <c r="I89" s="48">
        <v>24.827000000000002</v>
      </c>
      <c r="J89" s="48">
        <v>66.8</v>
      </c>
      <c r="K89" s="30">
        <f t="shared" si="14"/>
        <v>91.626999999999995</v>
      </c>
      <c r="L89" s="28">
        <v>40</v>
      </c>
      <c r="M89" s="12">
        <f t="shared" si="15"/>
        <v>2.2906749999999998</v>
      </c>
      <c r="N89" s="30">
        <v>10.6</v>
      </c>
      <c r="O89" s="13"/>
      <c r="P89" s="13"/>
      <c r="Q89" s="23" t="s">
        <v>495</v>
      </c>
      <c r="R89" s="10"/>
      <c r="S89" s="10"/>
      <c r="T89" s="10"/>
      <c r="U89" s="10"/>
      <c r="V89" s="10"/>
    </row>
    <row r="90" spans="1:22" ht="12" customHeight="1" x14ac:dyDescent="0.15">
      <c r="A90" s="1" t="s">
        <v>496</v>
      </c>
      <c r="B90" s="8" t="s">
        <v>272</v>
      </c>
      <c r="C90" s="8">
        <v>80</v>
      </c>
      <c r="D90" s="8">
        <v>80</v>
      </c>
      <c r="E90" s="8"/>
      <c r="F90" s="10" t="s">
        <v>280</v>
      </c>
      <c r="G90" s="26">
        <v>10</v>
      </c>
      <c r="H90" s="10">
        <v>34952</v>
      </c>
      <c r="I90" s="13">
        <v>3.09</v>
      </c>
      <c r="J90" s="13">
        <v>13.784000000000001</v>
      </c>
      <c r="K90" s="8">
        <f>SUM(I90:J90)</f>
        <v>16.874000000000002</v>
      </c>
      <c r="L90" s="13">
        <v>6.5</v>
      </c>
      <c r="M90" s="12">
        <f>SUM(K90/L90)</f>
        <v>2.5960000000000005</v>
      </c>
      <c r="N90" s="8">
        <v>0.34</v>
      </c>
      <c r="O90" s="10"/>
      <c r="P90" s="10"/>
      <c r="Q90" s="23" t="s">
        <v>497</v>
      </c>
      <c r="R90" s="10"/>
      <c r="S90" s="10"/>
      <c r="T90" s="10"/>
      <c r="U90" s="10"/>
      <c r="V90" s="10"/>
    </row>
    <row r="91" spans="1:22" ht="12" customHeight="1" x14ac:dyDescent="0.15">
      <c r="A91" s="1" t="s">
        <v>498</v>
      </c>
      <c r="B91" s="8" t="s">
        <v>31</v>
      </c>
      <c r="C91" s="8">
        <v>16</v>
      </c>
      <c r="D91" s="8">
        <v>25</v>
      </c>
      <c r="E91" s="8" t="s">
        <v>373</v>
      </c>
      <c r="F91" s="10" t="s">
        <v>299</v>
      </c>
      <c r="G91" s="26">
        <v>2806</v>
      </c>
      <c r="H91" s="10">
        <v>2995</v>
      </c>
      <c r="I91" s="48">
        <v>18.876999999999999</v>
      </c>
      <c r="J91" s="48">
        <v>21.259</v>
      </c>
      <c r="K91" s="30">
        <f>SUM(I91:J91)</f>
        <v>40.135999999999996</v>
      </c>
      <c r="L91" s="13">
        <v>25</v>
      </c>
      <c r="M91" s="12">
        <f>SUM(K91/L91)</f>
        <v>1.6054399999999998</v>
      </c>
      <c r="N91" s="30">
        <v>8.4039999999999999</v>
      </c>
      <c r="O91" s="10"/>
      <c r="P91" s="10"/>
      <c r="Q91" s="23" t="s">
        <v>499</v>
      </c>
      <c r="R91" s="10"/>
      <c r="S91" s="10"/>
      <c r="T91" s="10"/>
      <c r="U91" s="10"/>
      <c r="V91" s="10"/>
    </row>
    <row r="92" spans="1:22" ht="12" customHeight="1" x14ac:dyDescent="0.15">
      <c r="A92" s="1" t="s">
        <v>500</v>
      </c>
      <c r="B92" s="8" t="s">
        <v>25</v>
      </c>
      <c r="C92" s="8">
        <v>60</v>
      </c>
      <c r="D92" s="8">
        <v>79</v>
      </c>
      <c r="E92" s="8" t="s">
        <v>445</v>
      </c>
      <c r="F92" s="10" t="s">
        <v>287</v>
      </c>
      <c r="G92" s="26">
        <v>3703</v>
      </c>
      <c r="H92" s="10">
        <v>10704</v>
      </c>
      <c r="I92" s="13">
        <v>186.85</v>
      </c>
      <c r="J92" s="13">
        <v>358.6</v>
      </c>
      <c r="K92" s="8">
        <f>SUM(I92:J92)</f>
        <v>545.45000000000005</v>
      </c>
      <c r="L92" s="13">
        <v>125</v>
      </c>
      <c r="M92" s="12">
        <f>SUM(K92/L92)</f>
        <v>4.3635999999999999</v>
      </c>
      <c r="N92" s="8">
        <v>39.630000000000003</v>
      </c>
      <c r="O92" s="10"/>
      <c r="P92" s="10"/>
      <c r="Q92" s="37"/>
      <c r="R92" s="10"/>
      <c r="S92" s="10"/>
      <c r="T92" s="10"/>
      <c r="U92" s="10"/>
      <c r="V92" s="10"/>
    </row>
    <row r="93" spans="1:22" ht="12" customHeight="1" x14ac:dyDescent="0.15">
      <c r="A93" s="1" t="s">
        <v>501</v>
      </c>
      <c r="B93" s="8" t="s">
        <v>272</v>
      </c>
      <c r="C93" s="8" t="s">
        <v>483</v>
      </c>
      <c r="D93" s="8" t="s">
        <v>483</v>
      </c>
      <c r="E93" s="8" t="s">
        <v>279</v>
      </c>
      <c r="F93" s="10" t="s">
        <v>317</v>
      </c>
      <c r="G93" s="26">
        <v>2904</v>
      </c>
      <c r="H93" s="10">
        <v>4802</v>
      </c>
      <c r="I93" s="48">
        <v>39.045999999999999</v>
      </c>
      <c r="J93" s="48">
        <v>21.137</v>
      </c>
      <c r="K93" s="30">
        <f t="shared" ref="K93:K101" si="16">SUM(I93:J93)</f>
        <v>60.183</v>
      </c>
      <c r="L93" s="13">
        <v>35</v>
      </c>
      <c r="M93" s="12">
        <f t="shared" ref="M93:M101" si="17">SUM(K93/L93)</f>
        <v>1.7195142857142858</v>
      </c>
      <c r="N93" s="30">
        <v>13.945</v>
      </c>
      <c r="O93" s="10"/>
      <c r="P93" s="10"/>
      <c r="Q93" s="23" t="s">
        <v>502</v>
      </c>
      <c r="R93" s="10"/>
      <c r="S93" s="10"/>
      <c r="T93" s="10"/>
      <c r="U93" s="10"/>
      <c r="V93" s="10"/>
    </row>
    <row r="94" spans="1:22" ht="13" x14ac:dyDescent="0.15">
      <c r="A94" s="1" t="s">
        <v>503</v>
      </c>
      <c r="B94" s="8" t="s">
        <v>23</v>
      </c>
      <c r="C94" s="8">
        <v>46</v>
      </c>
      <c r="D94" s="8">
        <v>79</v>
      </c>
      <c r="E94" s="8" t="s">
        <v>449</v>
      </c>
      <c r="F94" s="10" t="s">
        <v>280</v>
      </c>
      <c r="G94" s="26">
        <v>2214</v>
      </c>
      <c r="H94" s="10">
        <v>4789</v>
      </c>
      <c r="I94" s="48">
        <v>43.853000000000002</v>
      </c>
      <c r="J94" s="48">
        <v>3.2349999999999999</v>
      </c>
      <c r="K94" s="30">
        <f t="shared" si="16"/>
        <v>47.088000000000001</v>
      </c>
      <c r="L94" s="13">
        <v>18</v>
      </c>
      <c r="M94" s="12">
        <f t="shared" si="17"/>
        <v>2.6160000000000001</v>
      </c>
      <c r="N94" s="30">
        <v>10.6</v>
      </c>
      <c r="O94" s="10"/>
      <c r="P94" s="10"/>
      <c r="Q94" s="23" t="s">
        <v>504</v>
      </c>
      <c r="R94" s="10"/>
      <c r="S94" s="10"/>
      <c r="T94" s="10"/>
      <c r="U94" s="10"/>
      <c r="V94" s="10"/>
    </row>
    <row r="95" spans="1:22" ht="12" customHeight="1" x14ac:dyDescent="0.15">
      <c r="A95" s="1" t="s">
        <v>505</v>
      </c>
      <c r="B95" s="8" t="s">
        <v>506</v>
      </c>
      <c r="C95" s="8">
        <v>92</v>
      </c>
      <c r="D95" s="8">
        <v>81</v>
      </c>
      <c r="E95" s="8" t="s">
        <v>342</v>
      </c>
      <c r="F95" s="10" t="s">
        <v>343</v>
      </c>
      <c r="G95" s="26">
        <v>2961</v>
      </c>
      <c r="H95" s="10">
        <v>5002</v>
      </c>
      <c r="I95" s="48">
        <v>54.712000000000003</v>
      </c>
      <c r="J95" s="48">
        <v>92.62</v>
      </c>
      <c r="K95" s="30">
        <f t="shared" si="16"/>
        <v>147.33199999999999</v>
      </c>
      <c r="L95" s="13">
        <v>32</v>
      </c>
      <c r="M95" s="12">
        <f t="shared" si="17"/>
        <v>4.6041249999999998</v>
      </c>
      <c r="N95" s="30">
        <v>14.811999999999999</v>
      </c>
      <c r="O95" s="10"/>
      <c r="P95" s="10"/>
      <c r="Q95" s="23" t="s">
        <v>507</v>
      </c>
      <c r="R95" s="10"/>
      <c r="S95" s="10"/>
      <c r="T95" s="10"/>
      <c r="U95" s="10"/>
      <c r="V95" s="10"/>
    </row>
    <row r="96" spans="1:22" ht="13" x14ac:dyDescent="0.15">
      <c r="A96" s="1" t="s">
        <v>508</v>
      </c>
      <c r="B96" s="8" t="s">
        <v>33</v>
      </c>
      <c r="C96" s="8">
        <v>22</v>
      </c>
      <c r="D96" s="8">
        <v>40</v>
      </c>
      <c r="E96" s="8" t="s">
        <v>339</v>
      </c>
      <c r="F96" s="10" t="s">
        <v>287</v>
      </c>
      <c r="G96" s="26">
        <v>3295</v>
      </c>
      <c r="H96" s="10">
        <v>3534</v>
      </c>
      <c r="I96" s="48">
        <v>38.537999999999997</v>
      </c>
      <c r="J96" s="48">
        <v>47.026000000000003</v>
      </c>
      <c r="K96" s="30">
        <f t="shared" si="16"/>
        <v>85.563999999999993</v>
      </c>
      <c r="L96" s="13">
        <v>27</v>
      </c>
      <c r="M96" s="12">
        <f t="shared" si="17"/>
        <v>3.1690370370370369</v>
      </c>
      <c r="N96" s="30">
        <v>11.644</v>
      </c>
      <c r="O96" s="10"/>
      <c r="P96" s="10"/>
      <c r="Q96" s="23" t="s">
        <v>509</v>
      </c>
      <c r="R96" s="10"/>
      <c r="S96" s="10"/>
      <c r="T96" s="10"/>
      <c r="U96" s="10"/>
      <c r="V96" s="10"/>
    </row>
    <row r="97" spans="1:22" ht="13" x14ac:dyDescent="0.15">
      <c r="A97" s="1" t="s">
        <v>510</v>
      </c>
      <c r="B97" s="8" t="s">
        <v>511</v>
      </c>
      <c r="C97" s="8">
        <v>23</v>
      </c>
      <c r="D97" s="8">
        <v>48</v>
      </c>
      <c r="E97" s="8" t="s">
        <v>339</v>
      </c>
      <c r="F97" s="10" t="s">
        <v>287</v>
      </c>
      <c r="G97" s="26">
        <v>3033</v>
      </c>
      <c r="H97" s="10">
        <v>6284</v>
      </c>
      <c r="I97" s="48">
        <v>36.392000000000003</v>
      </c>
      <c r="J97" s="48">
        <v>53.4</v>
      </c>
      <c r="K97" s="30">
        <f t="shared" si="16"/>
        <v>89.792000000000002</v>
      </c>
      <c r="L97" s="13">
        <v>82</v>
      </c>
      <c r="M97" s="12">
        <f t="shared" si="17"/>
        <v>1.0950243902439025</v>
      </c>
      <c r="N97" s="30">
        <v>19.058</v>
      </c>
      <c r="O97" s="10"/>
      <c r="P97" s="10"/>
      <c r="Q97" s="23" t="s">
        <v>512</v>
      </c>
      <c r="R97" s="10"/>
      <c r="S97" s="10"/>
      <c r="T97" s="10"/>
      <c r="U97" s="10"/>
      <c r="V97" s="10"/>
    </row>
    <row r="98" spans="1:22" ht="12" customHeight="1" x14ac:dyDescent="0.15">
      <c r="A98" s="1" t="s">
        <v>513</v>
      </c>
      <c r="B98" s="8" t="s">
        <v>30</v>
      </c>
      <c r="C98" s="8">
        <v>82</v>
      </c>
      <c r="D98" s="8">
        <v>78</v>
      </c>
      <c r="E98" s="8" t="s">
        <v>298</v>
      </c>
      <c r="F98" s="10" t="s">
        <v>299</v>
      </c>
      <c r="G98" s="26">
        <v>3379</v>
      </c>
      <c r="H98" s="10">
        <v>10492</v>
      </c>
      <c r="I98" s="48">
        <v>127.004</v>
      </c>
      <c r="J98" s="48">
        <v>133.09100000000001</v>
      </c>
      <c r="K98" s="30">
        <f t="shared" si="16"/>
        <v>260.09500000000003</v>
      </c>
      <c r="L98" s="13">
        <v>50</v>
      </c>
      <c r="M98" s="12">
        <f t="shared" si="17"/>
        <v>5.2019000000000002</v>
      </c>
      <c r="N98" s="30">
        <v>35.451000000000001</v>
      </c>
      <c r="O98" s="10"/>
      <c r="P98" s="10"/>
      <c r="Q98" s="23" t="s">
        <v>514</v>
      </c>
      <c r="R98" s="10"/>
      <c r="S98" s="10"/>
      <c r="T98" s="10"/>
      <c r="U98" s="10"/>
      <c r="V98" s="10"/>
    </row>
    <row r="99" spans="1:22" ht="13" x14ac:dyDescent="0.15">
      <c r="A99" s="1" t="s">
        <v>515</v>
      </c>
      <c r="B99" s="8" t="s">
        <v>31</v>
      </c>
      <c r="C99" s="8">
        <v>28</v>
      </c>
      <c r="D99" s="8">
        <v>46</v>
      </c>
      <c r="E99" s="8" t="s">
        <v>276</v>
      </c>
      <c r="F99" s="10" t="s">
        <v>273</v>
      </c>
      <c r="G99" s="26">
        <v>2003</v>
      </c>
      <c r="H99" s="10">
        <v>1730</v>
      </c>
      <c r="I99" s="48">
        <v>6.9279999999999999</v>
      </c>
      <c r="J99" s="48"/>
      <c r="K99" s="30">
        <f t="shared" si="16"/>
        <v>6.9279999999999999</v>
      </c>
      <c r="L99" s="13">
        <v>25</v>
      </c>
      <c r="M99" s="12">
        <f t="shared" si="17"/>
        <v>0.27711999999999998</v>
      </c>
      <c r="N99" s="30">
        <v>3.464</v>
      </c>
      <c r="O99" s="10"/>
      <c r="P99" s="10"/>
      <c r="Q99" s="23" t="s">
        <v>516</v>
      </c>
      <c r="R99" s="10"/>
      <c r="S99" s="10"/>
      <c r="T99" s="10"/>
      <c r="U99" s="10"/>
      <c r="V99" s="10"/>
    </row>
    <row r="100" spans="1:22" ht="12" customHeight="1" x14ac:dyDescent="0.15">
      <c r="A100" s="1" t="s">
        <v>517</v>
      </c>
      <c r="B100" s="8" t="s">
        <v>272</v>
      </c>
      <c r="C100" s="8">
        <v>92</v>
      </c>
      <c r="D100" s="8">
        <v>85</v>
      </c>
      <c r="E100" s="8" t="s">
        <v>302</v>
      </c>
      <c r="F100" s="10" t="s">
        <v>280</v>
      </c>
      <c r="G100" s="26"/>
      <c r="H100" s="10"/>
      <c r="I100" s="48">
        <v>1.73</v>
      </c>
      <c r="J100" s="48">
        <v>1.3959999999999999</v>
      </c>
      <c r="K100" s="30">
        <f t="shared" si="16"/>
        <v>3.1259999999999999</v>
      </c>
      <c r="L100" s="13">
        <v>5</v>
      </c>
      <c r="M100" s="12">
        <f t="shared" si="17"/>
        <v>0.62519999999999998</v>
      </c>
      <c r="N100" s="30">
        <v>5.1999999999999998E-2</v>
      </c>
      <c r="O100" s="10"/>
      <c r="P100" s="10"/>
      <c r="Q100" s="23" t="s">
        <v>518</v>
      </c>
      <c r="R100" s="10"/>
      <c r="S100" s="10"/>
      <c r="T100" s="10"/>
      <c r="U100" s="10"/>
      <c r="V100" s="10"/>
    </row>
    <row r="101" spans="1:22" ht="13" x14ac:dyDescent="0.15">
      <c r="A101" s="1" t="s">
        <v>519</v>
      </c>
      <c r="B101" s="8" t="s">
        <v>272</v>
      </c>
      <c r="C101" s="8">
        <v>72</v>
      </c>
      <c r="D101" s="8">
        <v>67</v>
      </c>
      <c r="E101" s="8" t="s">
        <v>302</v>
      </c>
      <c r="F101" s="10" t="s">
        <v>343</v>
      </c>
      <c r="G101" s="26">
        <v>2840</v>
      </c>
      <c r="H101" s="10">
        <v>7450</v>
      </c>
      <c r="I101" s="48">
        <v>62.494999999999997</v>
      </c>
      <c r="J101" s="48">
        <v>65.373000000000005</v>
      </c>
      <c r="K101" s="30">
        <f t="shared" si="16"/>
        <v>127.86799999999999</v>
      </c>
      <c r="L101" s="13">
        <v>50.2</v>
      </c>
      <c r="M101" s="12">
        <f t="shared" si="17"/>
        <v>2.5471713147410355</v>
      </c>
      <c r="N101" s="30">
        <v>21.157</v>
      </c>
      <c r="O101" s="10"/>
      <c r="P101" s="10"/>
      <c r="Q101" s="23" t="s">
        <v>520</v>
      </c>
      <c r="R101" s="10"/>
      <c r="S101" s="10"/>
      <c r="T101" s="10"/>
      <c r="U101" s="10"/>
      <c r="V101" s="10"/>
    </row>
    <row r="102" spans="1:22" ht="12" customHeight="1" x14ac:dyDescent="0.15">
      <c r="A102" s="1" t="s">
        <v>521</v>
      </c>
      <c r="B102" s="8" t="s">
        <v>30</v>
      </c>
      <c r="C102" s="8">
        <v>74</v>
      </c>
      <c r="D102" s="8">
        <v>78</v>
      </c>
      <c r="E102" s="8" t="s">
        <v>339</v>
      </c>
      <c r="F102" s="10" t="s">
        <v>404</v>
      </c>
      <c r="G102" s="26">
        <v>3087</v>
      </c>
      <c r="H102" s="10">
        <v>3149</v>
      </c>
      <c r="I102" s="13">
        <v>77.590999999999994</v>
      </c>
      <c r="J102" s="13">
        <v>296.40199999999999</v>
      </c>
      <c r="K102" s="8">
        <f t="shared" ref="K102:K103" si="18">SUM(I102:J102)</f>
        <v>373.99299999999999</v>
      </c>
      <c r="L102" s="13">
        <v>130</v>
      </c>
      <c r="M102" s="12">
        <f t="shared" ref="M102:M103" si="19">SUM(K102/L102)</f>
        <v>2.8768692307692305</v>
      </c>
      <c r="N102" s="8">
        <v>9.7200000000000006</v>
      </c>
      <c r="O102" s="10"/>
      <c r="P102" s="10"/>
      <c r="Q102" s="23" t="s">
        <v>522</v>
      </c>
      <c r="R102" s="10"/>
      <c r="S102" s="10"/>
      <c r="T102" s="10"/>
      <c r="U102" s="10"/>
      <c r="V102" s="10"/>
    </row>
    <row r="103" spans="1:22" ht="12" customHeight="1" x14ac:dyDescent="0.15">
      <c r="A103" s="1" t="s">
        <v>523</v>
      </c>
      <c r="B103" s="8" t="s">
        <v>33</v>
      </c>
      <c r="C103" s="8">
        <v>97</v>
      </c>
      <c r="D103" s="8">
        <v>91</v>
      </c>
      <c r="E103" s="8"/>
      <c r="F103" s="10" t="s">
        <v>280</v>
      </c>
      <c r="G103" s="26">
        <v>662</v>
      </c>
      <c r="H103" s="10">
        <v>3583</v>
      </c>
      <c r="I103" s="13">
        <v>44.670999999999999</v>
      </c>
      <c r="J103" s="13">
        <v>88.760999999999996</v>
      </c>
      <c r="K103" s="8">
        <f t="shared" si="18"/>
        <v>133.43199999999999</v>
      </c>
      <c r="L103" s="13">
        <v>16</v>
      </c>
      <c r="M103" s="12">
        <f t="shared" si="19"/>
        <v>8.3394999999999992</v>
      </c>
      <c r="N103" s="8">
        <v>2.37</v>
      </c>
      <c r="O103" s="10" t="s">
        <v>524</v>
      </c>
      <c r="P103" s="10"/>
      <c r="Q103" s="23" t="s">
        <v>525</v>
      </c>
      <c r="R103" s="10"/>
      <c r="S103" s="10"/>
      <c r="T103" s="10"/>
      <c r="U103" s="10"/>
      <c r="V103" s="10"/>
    </row>
    <row r="104" spans="1:22" ht="26" x14ac:dyDescent="0.15">
      <c r="A104" s="1" t="s">
        <v>526</v>
      </c>
      <c r="B104" s="8" t="s">
        <v>506</v>
      </c>
      <c r="C104" s="8">
        <v>62</v>
      </c>
      <c r="D104" s="8">
        <v>57</v>
      </c>
      <c r="E104" s="8" t="s">
        <v>379</v>
      </c>
      <c r="F104" s="10" t="s">
        <v>280</v>
      </c>
      <c r="G104" s="26">
        <v>22</v>
      </c>
      <c r="H104" s="10">
        <v>4890</v>
      </c>
      <c r="I104" s="48">
        <v>0.97</v>
      </c>
      <c r="J104" s="48">
        <v>5.4</v>
      </c>
      <c r="K104" s="30">
        <f t="shared" ref="K104:K112" si="20">SUM(I104:J104)</f>
        <v>6.37</v>
      </c>
      <c r="L104" s="13">
        <v>21</v>
      </c>
      <c r="M104" s="12">
        <f t="shared" ref="M104:M112" si="21">SUM(K104/L104)</f>
        <v>0.30333333333333334</v>
      </c>
      <c r="N104" s="30">
        <v>0.107</v>
      </c>
      <c r="O104" s="10"/>
      <c r="P104" s="10"/>
      <c r="Q104" s="23" t="s">
        <v>527</v>
      </c>
      <c r="R104" s="10"/>
      <c r="S104" s="10"/>
      <c r="T104" s="10"/>
      <c r="U104" s="10"/>
      <c r="V104" s="10"/>
    </row>
    <row r="105" spans="1:22" ht="12" customHeight="1" x14ac:dyDescent="0.15">
      <c r="A105" s="1" t="s">
        <v>528</v>
      </c>
      <c r="B105" s="8" t="s">
        <v>272</v>
      </c>
      <c r="C105" s="8">
        <v>38</v>
      </c>
      <c r="D105" s="8">
        <v>62</v>
      </c>
      <c r="E105" s="8" t="s">
        <v>379</v>
      </c>
      <c r="F105" s="10" t="s">
        <v>273</v>
      </c>
      <c r="G105" s="26">
        <v>2150</v>
      </c>
      <c r="H105" s="10">
        <v>1513</v>
      </c>
      <c r="I105" s="48">
        <v>7.2039999999999997</v>
      </c>
      <c r="J105" s="48">
        <v>0.24399999999999999</v>
      </c>
      <c r="K105" s="30">
        <f t="shared" si="20"/>
        <v>7.4479999999999995</v>
      </c>
      <c r="L105" s="13">
        <v>41</v>
      </c>
      <c r="M105" s="12">
        <f t="shared" si="21"/>
        <v>0.18165853658536585</v>
      </c>
      <c r="N105" s="30">
        <v>3.2509999999999999</v>
      </c>
      <c r="O105" s="10"/>
      <c r="P105" s="10"/>
      <c r="Q105" s="23" t="s">
        <v>529</v>
      </c>
      <c r="R105" s="10"/>
      <c r="S105" s="10"/>
      <c r="T105" s="10"/>
      <c r="U105" s="10"/>
      <c r="V105" s="10"/>
    </row>
    <row r="106" spans="1:22" ht="26" x14ac:dyDescent="0.15">
      <c r="A106" s="1" t="s">
        <v>530</v>
      </c>
      <c r="B106" s="8" t="s">
        <v>290</v>
      </c>
      <c r="C106" s="8">
        <v>24</v>
      </c>
      <c r="D106" s="8">
        <v>53</v>
      </c>
      <c r="E106" s="8" t="s">
        <v>316</v>
      </c>
      <c r="F106" s="10" t="s">
        <v>273</v>
      </c>
      <c r="G106" s="26">
        <v>2913</v>
      </c>
      <c r="H106" s="10">
        <v>4645</v>
      </c>
      <c r="I106" s="48">
        <v>37.081000000000003</v>
      </c>
      <c r="J106" s="48">
        <v>38.368000000000002</v>
      </c>
      <c r="K106" s="30">
        <f t="shared" si="20"/>
        <v>75.449000000000012</v>
      </c>
      <c r="L106" s="13">
        <v>52</v>
      </c>
      <c r="M106" s="12">
        <f t="shared" si="21"/>
        <v>1.450942307692308</v>
      </c>
      <c r="N106" s="30">
        <v>13.531000000000001</v>
      </c>
      <c r="O106" s="10"/>
      <c r="P106" s="10"/>
      <c r="Q106" s="23" t="s">
        <v>531</v>
      </c>
      <c r="R106" s="10"/>
      <c r="S106" s="10"/>
      <c r="T106" s="10"/>
      <c r="U106" s="10"/>
      <c r="V106" s="10"/>
    </row>
    <row r="107" spans="1:22" ht="12" customHeight="1" x14ac:dyDescent="0.15">
      <c r="A107" s="1" t="s">
        <v>532</v>
      </c>
      <c r="B107" s="8" t="s">
        <v>33</v>
      </c>
      <c r="C107" s="8">
        <v>66</v>
      </c>
      <c r="D107" s="8">
        <v>55</v>
      </c>
      <c r="E107" s="8" t="s">
        <v>276</v>
      </c>
      <c r="F107" s="10" t="s">
        <v>280</v>
      </c>
      <c r="G107" s="26">
        <v>106</v>
      </c>
      <c r="H107" s="10">
        <v>6111</v>
      </c>
      <c r="I107" s="48">
        <v>4.4409999999999998</v>
      </c>
      <c r="J107" s="48">
        <v>0.441</v>
      </c>
      <c r="K107" s="30">
        <f t="shared" si="20"/>
        <v>4.8819999999999997</v>
      </c>
      <c r="L107" s="13">
        <v>15</v>
      </c>
      <c r="M107" s="12">
        <f t="shared" si="21"/>
        <v>0.32546666666666663</v>
      </c>
      <c r="N107" s="30">
        <v>0.64</v>
      </c>
      <c r="O107" s="10"/>
      <c r="P107" s="10"/>
      <c r="Q107" s="23" t="s">
        <v>533</v>
      </c>
      <c r="R107" s="10"/>
      <c r="S107" s="10"/>
      <c r="T107" s="10"/>
      <c r="U107" s="10"/>
      <c r="V107" s="10"/>
    </row>
    <row r="108" spans="1:22" ht="12" customHeight="1" x14ac:dyDescent="0.15">
      <c r="A108" s="1" t="s">
        <v>534</v>
      </c>
      <c r="B108" s="8" t="s">
        <v>272</v>
      </c>
      <c r="C108" s="8">
        <v>56</v>
      </c>
      <c r="D108" s="8">
        <v>65</v>
      </c>
      <c r="E108" s="8" t="s">
        <v>449</v>
      </c>
      <c r="F108" s="10" t="s">
        <v>280</v>
      </c>
      <c r="G108" s="26">
        <v>707</v>
      </c>
      <c r="H108" s="10">
        <v>4960</v>
      </c>
      <c r="I108" s="48">
        <v>11.538</v>
      </c>
      <c r="J108" s="48">
        <v>3.94</v>
      </c>
      <c r="K108" s="30">
        <f t="shared" si="20"/>
        <v>15.478</v>
      </c>
      <c r="L108" s="13">
        <v>25</v>
      </c>
      <c r="M108" s="12">
        <f t="shared" si="21"/>
        <v>0.61912</v>
      </c>
      <c r="N108" s="30">
        <v>3.5059999999999998</v>
      </c>
      <c r="O108" s="10"/>
      <c r="P108" s="10"/>
      <c r="Q108" s="23" t="s">
        <v>535</v>
      </c>
      <c r="R108" s="10"/>
      <c r="S108" s="10"/>
      <c r="T108" s="10"/>
      <c r="U108" s="10"/>
      <c r="V108" s="10"/>
    </row>
    <row r="109" spans="1:22" ht="13" x14ac:dyDescent="0.15">
      <c r="A109" s="1" t="s">
        <v>536</v>
      </c>
      <c r="B109" s="8" t="s">
        <v>19</v>
      </c>
      <c r="C109" s="8">
        <v>76</v>
      </c>
      <c r="D109" s="8">
        <v>70</v>
      </c>
      <c r="E109" s="8" t="s">
        <v>445</v>
      </c>
      <c r="F109" s="10" t="s">
        <v>343</v>
      </c>
      <c r="G109" s="26">
        <v>1826</v>
      </c>
      <c r="H109" s="10">
        <v>5427</v>
      </c>
      <c r="I109" s="48">
        <v>31.177</v>
      </c>
      <c r="J109" s="48">
        <v>14.458</v>
      </c>
      <c r="K109" s="30">
        <f t="shared" si="20"/>
        <v>45.634999999999998</v>
      </c>
      <c r="L109" s="13">
        <v>20</v>
      </c>
      <c r="M109" s="12">
        <f t="shared" si="21"/>
        <v>2.2817499999999997</v>
      </c>
      <c r="N109" s="30">
        <v>9.9090000000000007</v>
      </c>
      <c r="O109" s="10"/>
      <c r="P109" s="10"/>
      <c r="Q109" s="23" t="s">
        <v>537</v>
      </c>
      <c r="R109" s="10"/>
      <c r="S109" s="10"/>
      <c r="T109" s="10"/>
      <c r="U109" s="10"/>
      <c r="V109" s="10"/>
    </row>
    <row r="110" spans="1:22" ht="13" x14ac:dyDescent="0.15">
      <c r="A110" s="1" t="s">
        <v>538</v>
      </c>
      <c r="B110" s="8" t="s">
        <v>333</v>
      </c>
      <c r="C110" s="8">
        <v>89</v>
      </c>
      <c r="D110" s="8">
        <v>88</v>
      </c>
      <c r="E110" s="8" t="s">
        <v>276</v>
      </c>
      <c r="F110" s="10" t="s">
        <v>280</v>
      </c>
      <c r="G110" s="26">
        <v>876</v>
      </c>
      <c r="H110" s="10">
        <v>5000</v>
      </c>
      <c r="I110" s="48">
        <v>82.584000000000003</v>
      </c>
      <c r="J110" s="48">
        <v>94.659000000000006</v>
      </c>
      <c r="K110" s="30">
        <f t="shared" si="20"/>
        <v>177.24299999999999</v>
      </c>
      <c r="L110" s="13">
        <v>20</v>
      </c>
      <c r="M110" s="12">
        <f t="shared" si="21"/>
        <v>8.8621499999999997</v>
      </c>
      <c r="N110" s="30">
        <v>4.38</v>
      </c>
      <c r="O110" s="10"/>
      <c r="P110" s="10"/>
      <c r="Q110" s="23" t="s">
        <v>539</v>
      </c>
      <c r="R110" s="10"/>
      <c r="S110" s="10"/>
      <c r="T110" s="10"/>
      <c r="U110" s="10"/>
      <c r="V110" s="10"/>
    </row>
    <row r="111" spans="1:22" ht="26" x14ac:dyDescent="0.15">
      <c r="A111" s="1" t="s">
        <v>540</v>
      </c>
      <c r="B111" s="8" t="s">
        <v>378</v>
      </c>
      <c r="C111" s="8">
        <v>23</v>
      </c>
      <c r="D111" s="8">
        <v>31</v>
      </c>
      <c r="E111" s="8" t="s">
        <v>273</v>
      </c>
      <c r="F111" s="10" t="s">
        <v>273</v>
      </c>
      <c r="G111" s="26">
        <v>2940</v>
      </c>
      <c r="H111" s="10">
        <v>6060</v>
      </c>
      <c r="I111" s="48">
        <v>48.475000000000001</v>
      </c>
      <c r="J111" s="48">
        <v>21.245999999999999</v>
      </c>
      <c r="K111" s="30">
        <f t="shared" si="20"/>
        <v>69.721000000000004</v>
      </c>
      <c r="L111" s="13">
        <v>70</v>
      </c>
      <c r="M111" s="12">
        <f t="shared" si="21"/>
        <v>0.99601428571428574</v>
      </c>
      <c r="N111" s="30">
        <v>17.8</v>
      </c>
      <c r="O111" s="10"/>
      <c r="P111" s="10"/>
      <c r="Q111" s="23" t="s">
        <v>541</v>
      </c>
      <c r="R111" s="10"/>
      <c r="S111" s="10"/>
      <c r="T111" s="10"/>
      <c r="U111" s="10"/>
      <c r="V111" s="10"/>
    </row>
    <row r="112" spans="1:22" ht="12" customHeight="1" x14ac:dyDescent="0.15">
      <c r="A112" s="1" t="s">
        <v>542</v>
      </c>
      <c r="B112" s="8" t="s">
        <v>19</v>
      </c>
      <c r="C112" s="8">
        <v>39</v>
      </c>
      <c r="D112" s="8">
        <v>43</v>
      </c>
      <c r="E112" s="8" t="s">
        <v>339</v>
      </c>
      <c r="F112" s="10" t="s">
        <v>287</v>
      </c>
      <c r="G112" s="26">
        <v>2296</v>
      </c>
      <c r="H112" s="10">
        <v>3782</v>
      </c>
      <c r="I112" s="48">
        <v>19.489999999999998</v>
      </c>
      <c r="J112" s="48">
        <v>7.6310000000000002</v>
      </c>
      <c r="K112" s="30">
        <f t="shared" si="20"/>
        <v>27.120999999999999</v>
      </c>
      <c r="L112" s="13">
        <v>25</v>
      </c>
      <c r="M112" s="12">
        <f t="shared" si="21"/>
        <v>1.08484</v>
      </c>
      <c r="N112" s="30">
        <v>8.6839999999999993</v>
      </c>
      <c r="O112" s="10"/>
      <c r="P112" s="10"/>
      <c r="Q112" s="23" t="s">
        <v>543</v>
      </c>
      <c r="R112" s="10"/>
      <c r="S112" s="10"/>
      <c r="T112" s="10"/>
      <c r="U112" s="10"/>
      <c r="V112" s="10"/>
    </row>
    <row r="113" spans="1:22" ht="13" x14ac:dyDescent="0.15">
      <c r="A113" s="1" t="s">
        <v>544</v>
      </c>
      <c r="B113" s="8" t="s">
        <v>23</v>
      </c>
      <c r="C113" s="8">
        <v>87</v>
      </c>
      <c r="D113" s="8">
        <v>89</v>
      </c>
      <c r="E113" s="8"/>
      <c r="F113" s="10" t="s">
        <v>343</v>
      </c>
      <c r="G113" s="26">
        <v>2914</v>
      </c>
      <c r="H113" s="10">
        <v>4382</v>
      </c>
      <c r="I113" s="13">
        <v>102.06</v>
      </c>
      <c r="J113" s="13">
        <v>130.101</v>
      </c>
      <c r="K113" s="8">
        <f>SUM(I113:J113)</f>
        <v>232.161</v>
      </c>
      <c r="L113" s="13">
        <v>90</v>
      </c>
      <c r="M113" s="12">
        <f>SUM(K113/L113)</f>
        <v>2.5795666666666666</v>
      </c>
      <c r="N113" s="8">
        <v>12.76</v>
      </c>
      <c r="O113" s="10"/>
      <c r="P113" s="10"/>
      <c r="Q113" s="23" t="s">
        <v>545</v>
      </c>
      <c r="R113" s="10"/>
      <c r="S113" s="10"/>
      <c r="T113" s="10"/>
      <c r="U113" s="10"/>
      <c r="V113" s="10"/>
    </row>
    <row r="114" spans="1:22" ht="12" customHeight="1" x14ac:dyDescent="0.15">
      <c r="A114" s="1" t="s">
        <v>546</v>
      </c>
      <c r="B114" s="8" t="s">
        <v>448</v>
      </c>
      <c r="C114" s="8">
        <v>44</v>
      </c>
      <c r="D114" s="8">
        <v>47</v>
      </c>
      <c r="E114" s="8" t="s">
        <v>323</v>
      </c>
      <c r="F114" s="10" t="s">
        <v>287</v>
      </c>
      <c r="G114" s="26">
        <v>3584</v>
      </c>
      <c r="H114" s="10">
        <v>9335</v>
      </c>
      <c r="I114" s="48">
        <v>98.78</v>
      </c>
      <c r="J114" s="48">
        <v>129.03700000000001</v>
      </c>
      <c r="K114" s="30">
        <f t="shared" ref="K114:K117" si="22">SUM(I114:J114)</f>
        <v>227.81700000000001</v>
      </c>
      <c r="L114" s="13">
        <v>120</v>
      </c>
      <c r="M114" s="12">
        <f t="shared" ref="M114:M117" si="23">SUM(K114/L114)</f>
        <v>1.8984750000000001</v>
      </c>
      <c r="N114" s="30">
        <v>33.5</v>
      </c>
      <c r="O114" s="10"/>
      <c r="P114" s="10"/>
      <c r="Q114" s="23" t="s">
        <v>547</v>
      </c>
      <c r="R114" s="10"/>
      <c r="S114" s="10"/>
      <c r="T114" s="10"/>
      <c r="U114" s="10"/>
      <c r="V114" s="10"/>
    </row>
    <row r="115" spans="1:22" ht="12" customHeight="1" x14ac:dyDescent="0.15">
      <c r="A115" s="1" t="s">
        <v>548</v>
      </c>
      <c r="B115" s="8" t="s">
        <v>511</v>
      </c>
      <c r="C115" s="8">
        <v>35</v>
      </c>
      <c r="D115" s="8">
        <v>58</v>
      </c>
      <c r="E115" s="8" t="s">
        <v>273</v>
      </c>
      <c r="F115" s="10" t="s">
        <v>273</v>
      </c>
      <c r="G115" s="26">
        <v>3615</v>
      </c>
      <c r="H115" s="10">
        <v>23775</v>
      </c>
      <c r="I115" s="48">
        <v>254.464</v>
      </c>
      <c r="J115" s="48">
        <v>332.3</v>
      </c>
      <c r="K115" s="30">
        <f t="shared" si="22"/>
        <v>586.76400000000001</v>
      </c>
      <c r="L115" s="13">
        <v>80</v>
      </c>
      <c r="M115" s="12">
        <f t="shared" si="23"/>
        <v>7.3345500000000001</v>
      </c>
      <c r="N115" s="30">
        <v>85.945999999999998</v>
      </c>
      <c r="O115" s="10"/>
      <c r="P115" s="10"/>
      <c r="Q115" s="23" t="s">
        <v>549</v>
      </c>
      <c r="R115" s="10"/>
      <c r="S115" s="10"/>
      <c r="T115" s="10"/>
      <c r="U115" s="10"/>
      <c r="V115" s="10"/>
    </row>
    <row r="116" spans="1:22" ht="52" x14ac:dyDescent="0.15">
      <c r="A116" s="1" t="s">
        <v>550</v>
      </c>
      <c r="B116" s="8" t="s">
        <v>478</v>
      </c>
      <c r="C116" s="8">
        <v>75</v>
      </c>
      <c r="D116" s="8">
        <v>91</v>
      </c>
      <c r="E116" s="8" t="s">
        <v>286</v>
      </c>
      <c r="F116" s="10" t="s">
        <v>280</v>
      </c>
      <c r="G116" s="26">
        <v>2534</v>
      </c>
      <c r="H116" s="10">
        <v>10278</v>
      </c>
      <c r="I116" s="48">
        <v>169.708</v>
      </c>
      <c r="J116" s="48">
        <v>46.930999999999997</v>
      </c>
      <c r="K116" s="30">
        <f t="shared" si="22"/>
        <v>216.63900000000001</v>
      </c>
      <c r="L116" s="13">
        <v>25</v>
      </c>
      <c r="M116" s="12">
        <f t="shared" si="23"/>
        <v>8.665560000000001</v>
      </c>
      <c r="N116" s="30">
        <v>26.044</v>
      </c>
      <c r="O116" s="10" t="s">
        <v>551</v>
      </c>
      <c r="P116" s="10"/>
      <c r="Q116" s="23" t="s">
        <v>552</v>
      </c>
      <c r="R116" s="10"/>
      <c r="S116" s="10"/>
      <c r="T116" s="10"/>
      <c r="U116" s="10"/>
      <c r="V116" s="10"/>
    </row>
    <row r="117" spans="1:22" ht="26" x14ac:dyDescent="0.15">
      <c r="A117" s="1" t="s">
        <v>553</v>
      </c>
      <c r="B117" s="8" t="s">
        <v>448</v>
      </c>
      <c r="C117" s="8">
        <v>85</v>
      </c>
      <c r="D117" s="8">
        <v>76</v>
      </c>
      <c r="E117" s="8" t="s">
        <v>379</v>
      </c>
      <c r="F117" s="10" t="s">
        <v>343</v>
      </c>
      <c r="G117" s="26">
        <v>2199</v>
      </c>
      <c r="H117" s="10">
        <v>4761</v>
      </c>
      <c r="I117" s="48">
        <v>40.962000000000003</v>
      </c>
      <c r="J117" s="48">
        <v>35.03</v>
      </c>
      <c r="K117" s="30">
        <f t="shared" si="22"/>
        <v>75.992000000000004</v>
      </c>
      <c r="L117" s="13">
        <v>12.5</v>
      </c>
      <c r="M117" s="12">
        <f t="shared" si="23"/>
        <v>6.0793600000000003</v>
      </c>
      <c r="N117" s="30">
        <v>10.47</v>
      </c>
      <c r="O117" s="10"/>
      <c r="P117" s="10"/>
      <c r="Q117" s="23" t="s">
        <v>479</v>
      </c>
      <c r="R117" s="10"/>
      <c r="S117" s="10"/>
      <c r="T117" s="10"/>
      <c r="U117" s="10"/>
      <c r="V117" s="10"/>
    </row>
    <row r="118" spans="1:22" ht="12" customHeight="1" x14ac:dyDescent="0.15">
      <c r="A118" s="1" t="s">
        <v>554</v>
      </c>
      <c r="B118" s="8" t="s">
        <v>33</v>
      </c>
      <c r="C118" s="8">
        <v>53</v>
      </c>
      <c r="D118" s="8">
        <v>54</v>
      </c>
      <c r="E118" s="8"/>
      <c r="F118" s="10" t="s">
        <v>280</v>
      </c>
      <c r="G118" s="26">
        <v>802</v>
      </c>
      <c r="H118" s="10">
        <v>6749</v>
      </c>
      <c r="I118" s="13">
        <v>30.016999999999999</v>
      </c>
      <c r="J118" s="13">
        <v>84.938000000000002</v>
      </c>
      <c r="K118" s="8">
        <f>SUM(I118:J118)</f>
        <v>114.955</v>
      </c>
      <c r="L118" s="13">
        <v>13</v>
      </c>
      <c r="M118" s="12">
        <f>SUM(K118/L118)</f>
        <v>8.8426923076923067</v>
      </c>
      <c r="N118" s="8">
        <v>5.41</v>
      </c>
      <c r="O118" s="10"/>
      <c r="P118" s="10"/>
      <c r="Q118" s="23" t="s">
        <v>555</v>
      </c>
      <c r="R118" s="10"/>
      <c r="S118" s="10"/>
      <c r="T118" s="10"/>
      <c r="U118" s="10"/>
      <c r="V118" s="10"/>
    </row>
    <row r="119" spans="1:22" ht="12" customHeight="1" x14ac:dyDescent="0.15">
      <c r="A119" s="1" t="s">
        <v>556</v>
      </c>
      <c r="B119" s="8" t="s">
        <v>29</v>
      </c>
      <c r="C119" s="8">
        <v>84</v>
      </c>
      <c r="D119" s="8">
        <v>82</v>
      </c>
      <c r="E119" s="8" t="s">
        <v>330</v>
      </c>
      <c r="F119" s="10" t="s">
        <v>280</v>
      </c>
      <c r="G119" s="26">
        <v>2707</v>
      </c>
      <c r="H119" s="10">
        <v>4879</v>
      </c>
      <c r="I119" s="48">
        <v>58.009</v>
      </c>
      <c r="J119" s="48">
        <v>17</v>
      </c>
      <c r="K119" s="30">
        <f t="shared" ref="K119:K124" si="24">SUM(I119:J119)</f>
        <v>75.009</v>
      </c>
      <c r="L119" s="13">
        <v>40</v>
      </c>
      <c r="M119" s="12">
        <f t="shared" ref="M119:M124" si="25">SUM(K119/L119)</f>
        <v>1.8752249999999999</v>
      </c>
      <c r="N119" s="30">
        <v>13.206</v>
      </c>
      <c r="O119" s="10"/>
      <c r="P119" s="10"/>
      <c r="Q119" s="23" t="s">
        <v>557</v>
      </c>
      <c r="R119" s="10"/>
      <c r="S119" s="10"/>
      <c r="T119" s="10"/>
      <c r="U119" s="10"/>
      <c r="V119" s="10"/>
    </row>
    <row r="120" spans="1:22" ht="12" customHeight="1" x14ac:dyDescent="0.15">
      <c r="A120" s="1" t="s">
        <v>558</v>
      </c>
      <c r="B120" s="8" t="s">
        <v>272</v>
      </c>
      <c r="C120" s="8">
        <v>53</v>
      </c>
      <c r="D120" s="8">
        <v>52</v>
      </c>
      <c r="E120" s="8" t="s">
        <v>336</v>
      </c>
      <c r="F120" s="10" t="s">
        <v>287</v>
      </c>
      <c r="G120" s="26">
        <v>2703</v>
      </c>
      <c r="H120" s="10">
        <v>4226</v>
      </c>
      <c r="I120" s="48">
        <v>29.120999999999999</v>
      </c>
      <c r="J120" s="48">
        <v>21.949000000000002</v>
      </c>
      <c r="K120" s="30">
        <f t="shared" si="24"/>
        <v>51.07</v>
      </c>
      <c r="L120" s="13">
        <v>40</v>
      </c>
      <c r="M120" s="12">
        <f t="shared" si="25"/>
        <v>1.2767500000000001</v>
      </c>
      <c r="N120" s="30">
        <v>11.4</v>
      </c>
      <c r="O120" s="10"/>
      <c r="P120" s="10"/>
      <c r="Q120" s="23" t="s">
        <v>559</v>
      </c>
      <c r="R120" s="10"/>
      <c r="S120" s="10"/>
      <c r="T120" s="10"/>
      <c r="U120" s="10"/>
      <c r="V120" s="10"/>
    </row>
    <row r="121" spans="1:22" ht="12" customHeight="1" x14ac:dyDescent="0.15">
      <c r="A121" s="1" t="s">
        <v>560</v>
      </c>
      <c r="B121" s="8" t="s">
        <v>326</v>
      </c>
      <c r="C121" s="8">
        <v>97</v>
      </c>
      <c r="D121" s="8">
        <v>87</v>
      </c>
      <c r="E121" s="8" t="s">
        <v>339</v>
      </c>
      <c r="F121" s="10" t="s">
        <v>273</v>
      </c>
      <c r="G121" s="26">
        <v>3440</v>
      </c>
      <c r="H121" s="10">
        <v>8500</v>
      </c>
      <c r="I121" s="48">
        <v>88.631</v>
      </c>
      <c r="J121" s="48">
        <v>76.552999999999997</v>
      </c>
      <c r="K121" s="30">
        <f t="shared" si="24"/>
        <v>165.184</v>
      </c>
      <c r="L121" s="13">
        <v>45</v>
      </c>
      <c r="M121" s="12">
        <f t="shared" si="25"/>
        <v>3.6707555555555555</v>
      </c>
      <c r="N121" s="30">
        <v>29.239000000000001</v>
      </c>
      <c r="O121" s="10"/>
      <c r="P121" s="10"/>
      <c r="Q121" s="23" t="s">
        <v>561</v>
      </c>
      <c r="R121" s="10"/>
      <c r="S121" s="10"/>
      <c r="T121" s="10"/>
      <c r="U121" s="10"/>
      <c r="V121" s="10"/>
    </row>
    <row r="122" spans="1:22" ht="26" x14ac:dyDescent="0.15">
      <c r="A122" s="1" t="s">
        <v>562</v>
      </c>
      <c r="B122" s="8" t="s">
        <v>25</v>
      </c>
      <c r="C122" s="8">
        <v>20</v>
      </c>
      <c r="D122" s="8">
        <v>43</v>
      </c>
      <c r="E122" s="8" t="s">
        <v>298</v>
      </c>
      <c r="F122" s="10" t="s">
        <v>299</v>
      </c>
      <c r="G122" s="26">
        <v>2985</v>
      </c>
      <c r="H122" s="10">
        <v>4955</v>
      </c>
      <c r="I122" s="48">
        <v>33.046999999999997</v>
      </c>
      <c r="J122" s="48">
        <v>63</v>
      </c>
      <c r="K122" s="30">
        <f t="shared" si="24"/>
        <v>96.046999999999997</v>
      </c>
      <c r="L122" s="13">
        <v>37</v>
      </c>
      <c r="M122" s="12">
        <f t="shared" si="25"/>
        <v>2.5958648648648648</v>
      </c>
      <c r="N122" s="30">
        <v>14.8</v>
      </c>
      <c r="O122" s="10"/>
      <c r="P122" s="10"/>
      <c r="Q122" s="23" t="s">
        <v>563</v>
      </c>
      <c r="R122" s="10"/>
      <c r="S122" s="10"/>
      <c r="T122" s="10"/>
      <c r="U122" s="10"/>
      <c r="V122" s="10"/>
    </row>
    <row r="123" spans="1:22" ht="26" x14ac:dyDescent="0.15">
      <c r="A123" s="1" t="s">
        <v>564</v>
      </c>
      <c r="B123" s="8" t="s">
        <v>272</v>
      </c>
      <c r="C123" s="8">
        <v>4</v>
      </c>
      <c r="D123" s="8">
        <v>29</v>
      </c>
      <c r="E123" s="8" t="s">
        <v>298</v>
      </c>
      <c r="F123" s="10" t="s">
        <v>299</v>
      </c>
      <c r="G123" s="26">
        <v>2534</v>
      </c>
      <c r="H123" s="10">
        <v>5921</v>
      </c>
      <c r="I123" s="48">
        <v>37.299999999999997</v>
      </c>
      <c r="J123" s="48">
        <v>3.1920000000000002</v>
      </c>
      <c r="K123" s="30">
        <f t="shared" si="24"/>
        <v>40.491999999999997</v>
      </c>
      <c r="L123" s="13">
        <v>16</v>
      </c>
      <c r="M123" s="12">
        <f t="shared" si="25"/>
        <v>2.5307499999999998</v>
      </c>
      <c r="N123" s="30">
        <v>15.002000000000001</v>
      </c>
      <c r="O123" s="10"/>
      <c r="P123" s="10"/>
      <c r="Q123" s="23" t="s">
        <v>565</v>
      </c>
      <c r="R123" s="10"/>
      <c r="S123" s="10"/>
      <c r="T123" s="10"/>
      <c r="U123" s="10"/>
      <c r="V123" s="10"/>
    </row>
    <row r="124" spans="1:22" ht="12" customHeight="1" x14ac:dyDescent="0.15">
      <c r="A124" s="1" t="s">
        <v>566</v>
      </c>
      <c r="B124" s="8" t="s">
        <v>272</v>
      </c>
      <c r="C124" s="8">
        <v>50</v>
      </c>
      <c r="D124" s="8">
        <v>48</v>
      </c>
      <c r="E124" s="8" t="s">
        <v>276</v>
      </c>
      <c r="F124" s="10" t="s">
        <v>280</v>
      </c>
      <c r="G124" s="26">
        <v>2273</v>
      </c>
      <c r="H124" s="10">
        <v>2259</v>
      </c>
      <c r="I124" s="48">
        <v>13.109</v>
      </c>
      <c r="J124" s="48">
        <v>10.837</v>
      </c>
      <c r="K124" s="30">
        <f t="shared" si="24"/>
        <v>23.945999999999998</v>
      </c>
      <c r="L124" s="13">
        <v>45</v>
      </c>
      <c r="M124" s="12">
        <f t="shared" si="25"/>
        <v>0.53213333333333324</v>
      </c>
      <c r="N124" s="30">
        <v>5.1349999999999998</v>
      </c>
      <c r="O124" s="10"/>
      <c r="P124" s="10"/>
      <c r="Q124" s="23" t="s">
        <v>567</v>
      </c>
      <c r="R124" s="10"/>
      <c r="S124" s="10"/>
      <c r="T124" s="10"/>
      <c r="U124" s="10"/>
      <c r="V124" s="10"/>
    </row>
    <row r="125" spans="1:22" ht="13" x14ac:dyDescent="0.15">
      <c r="A125" s="1" t="s">
        <v>568</v>
      </c>
      <c r="B125" s="8" t="s">
        <v>26</v>
      </c>
      <c r="C125" s="8">
        <v>22</v>
      </c>
      <c r="D125" s="8">
        <v>43</v>
      </c>
      <c r="E125" s="8"/>
      <c r="F125" s="10" t="s">
        <v>273</v>
      </c>
      <c r="G125" s="26">
        <v>2750</v>
      </c>
      <c r="H125" s="10">
        <v>2582</v>
      </c>
      <c r="I125" s="13">
        <v>30.440999999999999</v>
      </c>
      <c r="J125" s="13">
        <v>4.5</v>
      </c>
      <c r="K125" s="8">
        <f>SUM(I125:J125)</f>
        <v>34.941000000000003</v>
      </c>
      <c r="L125" s="13">
        <v>25</v>
      </c>
      <c r="M125" s="12">
        <f>SUM(K125/L125)</f>
        <v>1.39764</v>
      </c>
      <c r="N125" s="8">
        <v>9.85</v>
      </c>
      <c r="O125" s="10"/>
      <c r="P125" s="10"/>
      <c r="Q125" s="23" t="s">
        <v>569</v>
      </c>
      <c r="R125" s="10"/>
      <c r="S125" s="10"/>
      <c r="T125" s="10"/>
      <c r="U125" s="10"/>
      <c r="V125" s="10"/>
    </row>
    <row r="126" spans="1:22" ht="26" x14ac:dyDescent="0.15">
      <c r="A126" s="1" t="s">
        <v>570</v>
      </c>
      <c r="B126" s="8" t="s">
        <v>571</v>
      </c>
      <c r="C126" s="8">
        <v>23</v>
      </c>
      <c r="D126" s="8">
        <v>50</v>
      </c>
      <c r="E126" s="8" t="s">
        <v>330</v>
      </c>
      <c r="F126" s="10" t="s">
        <v>307</v>
      </c>
      <c r="G126" s="26">
        <v>3395</v>
      </c>
      <c r="H126" s="10">
        <v>10489</v>
      </c>
      <c r="I126" s="48">
        <v>142.614</v>
      </c>
      <c r="J126" s="48">
        <v>421.13499999999999</v>
      </c>
      <c r="K126" s="30">
        <f t="shared" ref="K126:K130" si="26">SUM(I126:J126)</f>
        <v>563.74900000000002</v>
      </c>
      <c r="L126" s="13">
        <v>110</v>
      </c>
      <c r="M126" s="12">
        <f t="shared" ref="M126:M130" si="27">SUM(K126/L126)</f>
        <v>5.1249909090909096</v>
      </c>
      <c r="N126" s="30">
        <v>35.610999999999997</v>
      </c>
      <c r="O126" s="10"/>
      <c r="P126" s="10"/>
      <c r="Q126" s="23" t="s">
        <v>572</v>
      </c>
      <c r="R126" s="10"/>
      <c r="S126" s="10"/>
      <c r="T126" s="10"/>
      <c r="U126" s="10"/>
      <c r="V126" s="10"/>
    </row>
    <row r="127" spans="1:22" ht="12" customHeight="1" x14ac:dyDescent="0.15">
      <c r="A127" s="1" t="s">
        <v>573</v>
      </c>
      <c r="B127" s="8" t="s">
        <v>19</v>
      </c>
      <c r="C127" s="8">
        <v>36</v>
      </c>
      <c r="D127" s="8">
        <v>52</v>
      </c>
      <c r="E127" s="8" t="s">
        <v>298</v>
      </c>
      <c r="F127" s="10" t="s">
        <v>299</v>
      </c>
      <c r="G127" s="26">
        <v>2996</v>
      </c>
      <c r="H127" s="10">
        <v>2835</v>
      </c>
      <c r="I127" s="48">
        <v>16.928000000000001</v>
      </c>
      <c r="J127" s="48">
        <v>10.5</v>
      </c>
      <c r="K127" s="30">
        <f t="shared" si="26"/>
        <v>27.428000000000001</v>
      </c>
      <c r="L127" s="13">
        <v>38</v>
      </c>
      <c r="M127" s="12">
        <f t="shared" si="27"/>
        <v>0.72178947368421054</v>
      </c>
      <c r="N127" s="30">
        <v>8.4930000000000003</v>
      </c>
      <c r="O127" s="10"/>
      <c r="P127" s="10"/>
      <c r="Q127" s="23" t="s">
        <v>574</v>
      </c>
      <c r="R127" s="10"/>
      <c r="S127" s="10"/>
      <c r="T127" s="10"/>
      <c r="U127" s="10"/>
      <c r="V127" s="10"/>
    </row>
    <row r="128" spans="1:22" ht="13" x14ac:dyDescent="0.15">
      <c r="A128" s="1" t="s">
        <v>575</v>
      </c>
      <c r="B128" s="8" t="s">
        <v>272</v>
      </c>
      <c r="C128" s="8">
        <v>24</v>
      </c>
      <c r="D128" s="8">
        <v>48</v>
      </c>
      <c r="E128" s="8" t="s">
        <v>323</v>
      </c>
      <c r="F128" s="10" t="s">
        <v>287</v>
      </c>
      <c r="G128" s="26">
        <v>3017</v>
      </c>
      <c r="H128" s="10">
        <v>2875</v>
      </c>
      <c r="I128" s="48">
        <v>20.373999999999999</v>
      </c>
      <c r="J128" s="48">
        <v>111.9</v>
      </c>
      <c r="K128" s="30">
        <f t="shared" si="26"/>
        <v>132.274</v>
      </c>
      <c r="L128" s="13">
        <v>75</v>
      </c>
      <c r="M128" s="12">
        <f t="shared" si="27"/>
        <v>1.7636533333333333</v>
      </c>
      <c r="N128" s="30">
        <v>8.6739999999999995</v>
      </c>
      <c r="O128" s="10"/>
      <c r="P128" s="10"/>
      <c r="Q128" s="23" t="s">
        <v>576</v>
      </c>
      <c r="R128" s="10"/>
      <c r="S128" s="10"/>
      <c r="T128" s="10"/>
      <c r="U128" s="10"/>
      <c r="V128" s="10"/>
    </row>
    <row r="129" spans="1:22" ht="12" customHeight="1" x14ac:dyDescent="0.15">
      <c r="A129" s="1" t="s">
        <v>577</v>
      </c>
      <c r="B129" s="8" t="s">
        <v>272</v>
      </c>
      <c r="C129" s="8">
        <v>84</v>
      </c>
      <c r="D129" s="8">
        <v>61</v>
      </c>
      <c r="E129" s="8" t="s">
        <v>276</v>
      </c>
      <c r="F129" s="10" t="s">
        <v>280</v>
      </c>
      <c r="G129" s="26">
        <v>4</v>
      </c>
      <c r="H129" s="10">
        <v>93230</v>
      </c>
      <c r="I129" s="48">
        <v>13.303000000000001</v>
      </c>
      <c r="J129" s="48">
        <v>41</v>
      </c>
      <c r="K129" s="30">
        <f t="shared" si="26"/>
        <v>54.302999999999997</v>
      </c>
      <c r="L129" s="13">
        <v>32</v>
      </c>
      <c r="M129" s="12">
        <f t="shared" si="27"/>
        <v>1.6969687499999999</v>
      </c>
      <c r="N129" s="30">
        <v>0.372</v>
      </c>
      <c r="O129" s="13"/>
      <c r="P129" s="13"/>
      <c r="Q129" s="23" t="s">
        <v>578</v>
      </c>
      <c r="R129" s="10"/>
      <c r="S129" s="10"/>
      <c r="T129" s="10"/>
      <c r="U129" s="10"/>
      <c r="V129" s="10"/>
    </row>
    <row r="130" spans="1:22" ht="12" customHeight="1" x14ac:dyDescent="0.15">
      <c r="A130" s="1" t="s">
        <v>579</v>
      </c>
      <c r="B130" s="8" t="s">
        <v>326</v>
      </c>
      <c r="C130" s="8">
        <v>77</v>
      </c>
      <c r="D130" s="8">
        <v>80</v>
      </c>
      <c r="E130" s="8" t="s">
        <v>298</v>
      </c>
      <c r="F130" s="10" t="s">
        <v>287</v>
      </c>
      <c r="G130" s="26">
        <v>3955</v>
      </c>
      <c r="H130" s="10">
        <v>16618</v>
      </c>
      <c r="I130" s="48">
        <v>181.03</v>
      </c>
      <c r="J130" s="48">
        <v>268.29000000000002</v>
      </c>
      <c r="K130" s="30">
        <f t="shared" si="26"/>
        <v>449.32000000000005</v>
      </c>
      <c r="L130" s="13">
        <v>150</v>
      </c>
      <c r="M130" s="12">
        <f t="shared" si="27"/>
        <v>2.9954666666666672</v>
      </c>
      <c r="N130" s="30">
        <v>65.722999999999999</v>
      </c>
      <c r="O130" s="10"/>
      <c r="P130" s="10"/>
      <c r="Q130" s="23" t="s">
        <v>580</v>
      </c>
      <c r="R130" s="10"/>
      <c r="S130" s="10"/>
      <c r="T130" s="10"/>
      <c r="U130" s="10"/>
      <c r="V130" s="10"/>
    </row>
    <row r="131" spans="1:22" ht="13" x14ac:dyDescent="0.15">
      <c r="A131" s="1" t="s">
        <v>581</v>
      </c>
      <c r="B131" s="8" t="s">
        <v>53</v>
      </c>
      <c r="C131" s="8">
        <v>83</v>
      </c>
      <c r="D131" s="8">
        <v>68</v>
      </c>
      <c r="E131" s="8"/>
      <c r="F131" s="10" t="s">
        <v>343</v>
      </c>
      <c r="G131" s="26">
        <v>809</v>
      </c>
      <c r="H131" s="10">
        <v>6772</v>
      </c>
      <c r="I131" s="13">
        <v>24.149000000000001</v>
      </c>
      <c r="J131" s="13">
        <v>56.481000000000002</v>
      </c>
      <c r="K131" s="8">
        <f>SUM(I131:J131)</f>
        <v>80.63</v>
      </c>
      <c r="L131" s="13">
        <v>21</v>
      </c>
      <c r="M131" s="12">
        <f>SUM(K131/L131)</f>
        <v>3.8395238095238091</v>
      </c>
      <c r="N131" s="8">
        <v>5.47</v>
      </c>
      <c r="O131" s="10"/>
      <c r="P131" s="10"/>
      <c r="Q131" s="23" t="s">
        <v>582</v>
      </c>
      <c r="R131" s="10"/>
      <c r="S131" s="10"/>
      <c r="T131" s="10"/>
      <c r="U131" s="10"/>
      <c r="V131" s="10"/>
    </row>
    <row r="132" spans="1:22" ht="12" customHeight="1" x14ac:dyDescent="0.15">
      <c r="A132" s="1" t="s">
        <v>583</v>
      </c>
      <c r="B132" s="8" t="s">
        <v>31</v>
      </c>
      <c r="C132" s="8">
        <v>68</v>
      </c>
      <c r="D132" s="8">
        <v>61</v>
      </c>
      <c r="E132" s="8" t="s">
        <v>336</v>
      </c>
      <c r="F132" s="10" t="s">
        <v>273</v>
      </c>
      <c r="G132" s="26">
        <v>3367</v>
      </c>
      <c r="H132" s="10">
        <v>7135</v>
      </c>
      <c r="I132" s="48">
        <v>78.040000000000006</v>
      </c>
      <c r="J132" s="48">
        <v>74.884</v>
      </c>
      <c r="K132" s="30">
        <f t="shared" ref="K132:K135" si="28">SUM(I132:J132)</f>
        <v>152.92400000000001</v>
      </c>
      <c r="L132" s="13">
        <v>75</v>
      </c>
      <c r="M132" s="12">
        <f t="shared" ref="M132:M135" si="29">SUM(K132/L132)</f>
        <v>2.0389866666666667</v>
      </c>
      <c r="N132" s="30">
        <v>24.024999999999999</v>
      </c>
      <c r="O132" s="10"/>
      <c r="P132" s="10"/>
      <c r="Q132" s="23" t="s">
        <v>584</v>
      </c>
      <c r="R132" s="10"/>
      <c r="S132" s="10"/>
      <c r="T132" s="10"/>
      <c r="U132" s="10"/>
      <c r="V132" s="10"/>
    </row>
    <row r="133" spans="1:22" ht="12" customHeight="1" x14ac:dyDescent="0.15">
      <c r="A133" s="1" t="s">
        <v>585</v>
      </c>
      <c r="B133" s="8" t="s">
        <v>478</v>
      </c>
      <c r="C133" s="8">
        <v>35</v>
      </c>
      <c r="D133" s="8">
        <v>67</v>
      </c>
      <c r="E133" s="8" t="s">
        <v>339</v>
      </c>
      <c r="F133" s="10" t="s">
        <v>287</v>
      </c>
      <c r="G133" s="26">
        <v>4088</v>
      </c>
      <c r="H133" s="10">
        <v>23937</v>
      </c>
      <c r="I133" s="48">
        <v>352.39</v>
      </c>
      <c r="J133" s="48">
        <v>771.4</v>
      </c>
      <c r="K133" s="30">
        <f t="shared" si="28"/>
        <v>1123.79</v>
      </c>
      <c r="L133" s="13">
        <v>195</v>
      </c>
      <c r="M133" s="12">
        <f t="shared" si="29"/>
        <v>5.7630256410256404</v>
      </c>
      <c r="N133" s="30">
        <v>97.852000000000004</v>
      </c>
      <c r="O133" s="10"/>
      <c r="P133" s="10"/>
      <c r="Q133" s="23" t="s">
        <v>586</v>
      </c>
      <c r="R133" s="10"/>
      <c r="S133" s="10"/>
      <c r="T133" s="10"/>
      <c r="U133" s="10"/>
      <c r="V133" s="10"/>
    </row>
    <row r="134" spans="1:22" ht="13" x14ac:dyDescent="0.15">
      <c r="A134" s="1" t="s">
        <v>587</v>
      </c>
      <c r="B134" s="8" t="s">
        <v>272</v>
      </c>
      <c r="C134" s="8">
        <v>26</v>
      </c>
      <c r="D134" s="8">
        <v>68</v>
      </c>
      <c r="E134" s="8" t="s">
        <v>279</v>
      </c>
      <c r="F134" s="10" t="s">
        <v>317</v>
      </c>
      <c r="G134" s="26">
        <v>4061</v>
      </c>
      <c r="H134" s="10">
        <v>34012</v>
      </c>
      <c r="I134" s="48">
        <v>281.29000000000002</v>
      </c>
      <c r="J134" s="48">
        <v>430.88</v>
      </c>
      <c r="K134" s="30">
        <f t="shared" si="28"/>
        <v>712.17000000000007</v>
      </c>
      <c r="L134" s="13">
        <v>110</v>
      </c>
      <c r="M134" s="12">
        <f t="shared" si="29"/>
        <v>6.4742727272727283</v>
      </c>
      <c r="N134" s="30">
        <v>138.12200000000001</v>
      </c>
      <c r="O134" s="10"/>
      <c r="P134" s="10"/>
      <c r="Q134" s="23" t="s">
        <v>588</v>
      </c>
      <c r="R134" s="10"/>
      <c r="S134" s="10"/>
      <c r="T134" s="10"/>
      <c r="U134" s="10"/>
      <c r="V134" s="10"/>
    </row>
    <row r="135" spans="1:22" ht="12" customHeight="1" x14ac:dyDescent="0.15">
      <c r="A135" s="1" t="s">
        <v>589</v>
      </c>
      <c r="B135" s="8" t="s">
        <v>272</v>
      </c>
      <c r="C135" s="8">
        <v>55</v>
      </c>
      <c r="D135" s="8">
        <v>57</v>
      </c>
      <c r="E135" s="8" t="s">
        <v>342</v>
      </c>
      <c r="F135" s="10" t="s">
        <v>343</v>
      </c>
      <c r="G135" s="26">
        <v>3043</v>
      </c>
      <c r="H135" s="10">
        <v>7183</v>
      </c>
      <c r="I135" s="48">
        <v>63.686</v>
      </c>
      <c r="J135" s="48">
        <v>67.099999999999994</v>
      </c>
      <c r="K135" s="30">
        <f t="shared" si="28"/>
        <v>130.786</v>
      </c>
      <c r="L135" s="13">
        <v>30</v>
      </c>
      <c r="M135" s="12">
        <f t="shared" si="29"/>
        <v>4.3595333333333333</v>
      </c>
      <c r="N135" s="30">
        <v>21.856000000000002</v>
      </c>
      <c r="O135" s="10"/>
      <c r="P135" s="10"/>
      <c r="Q135" s="23" t="s">
        <v>590</v>
      </c>
      <c r="R135" s="10"/>
      <c r="S135" s="10"/>
      <c r="T135" s="10"/>
      <c r="U135" s="10"/>
      <c r="V135" s="10"/>
    </row>
    <row r="136" spans="1:22" ht="12" customHeight="1" x14ac:dyDescent="0.15">
      <c r="A136" s="1" t="s">
        <v>591</v>
      </c>
      <c r="B136" s="8" t="s">
        <v>326</v>
      </c>
      <c r="C136" s="8">
        <v>77</v>
      </c>
      <c r="D136" s="8">
        <v>73</v>
      </c>
      <c r="E136" s="8"/>
      <c r="F136" s="10" t="s">
        <v>280</v>
      </c>
      <c r="G136" s="26">
        <v>2376</v>
      </c>
      <c r="H136" s="10">
        <v>6114</v>
      </c>
      <c r="I136" s="13">
        <v>79.884</v>
      </c>
      <c r="J136" s="13">
        <v>97.7</v>
      </c>
      <c r="K136" s="8">
        <f>SUM(I136:J136)</f>
        <v>177.584</v>
      </c>
      <c r="L136" s="13">
        <v>66</v>
      </c>
      <c r="M136" s="12">
        <f>SUM(K136/L136)</f>
        <v>2.6906666666666665</v>
      </c>
      <c r="N136" s="8">
        <v>14.52</v>
      </c>
      <c r="O136" s="10"/>
      <c r="P136" s="10"/>
      <c r="Q136" s="23" t="s">
        <v>592</v>
      </c>
      <c r="R136" s="10"/>
      <c r="S136" s="10"/>
      <c r="T136" s="10"/>
      <c r="U136" s="10"/>
      <c r="V136" s="10"/>
    </row>
    <row r="137" spans="1:22" ht="12" customHeight="1" x14ac:dyDescent="0.15">
      <c r="A137" s="1" t="s">
        <v>593</v>
      </c>
      <c r="B137" s="8" t="s">
        <v>29</v>
      </c>
      <c r="C137" s="8">
        <v>83</v>
      </c>
      <c r="D137" s="8">
        <v>93</v>
      </c>
      <c r="E137" s="8" t="s">
        <v>323</v>
      </c>
      <c r="F137" s="10" t="s">
        <v>287</v>
      </c>
      <c r="G137" s="26">
        <v>1869</v>
      </c>
      <c r="H137" s="10">
        <v>2805</v>
      </c>
      <c r="I137" s="48">
        <v>13.657</v>
      </c>
      <c r="J137" s="48">
        <v>9.4</v>
      </c>
      <c r="K137" s="30">
        <f t="shared" ref="K137:K138" si="30">SUM(I137:J137)</f>
        <v>23.057000000000002</v>
      </c>
      <c r="L137" s="13">
        <v>25</v>
      </c>
      <c r="M137" s="12">
        <f t="shared" ref="M137:M138" si="31">SUM(K137/L137)</f>
        <v>0.9222800000000001</v>
      </c>
      <c r="N137" s="30">
        <v>5.242</v>
      </c>
      <c r="O137" s="10"/>
      <c r="P137" s="10"/>
      <c r="Q137" s="23" t="s">
        <v>594</v>
      </c>
      <c r="R137" s="10"/>
      <c r="S137" s="10"/>
      <c r="T137" s="10"/>
      <c r="U137" s="10"/>
      <c r="V137" s="10"/>
    </row>
    <row r="138" spans="1:22" ht="12" customHeight="1" x14ac:dyDescent="0.15">
      <c r="A138" s="1" t="s">
        <v>595</v>
      </c>
      <c r="B138" s="8" t="s">
        <v>333</v>
      </c>
      <c r="C138" s="8">
        <v>60</v>
      </c>
      <c r="D138" s="8">
        <v>72</v>
      </c>
      <c r="E138" s="8" t="s">
        <v>279</v>
      </c>
      <c r="F138" s="10" t="s">
        <v>280</v>
      </c>
      <c r="G138" s="26">
        <v>2817</v>
      </c>
      <c r="H138" s="10">
        <v>5979</v>
      </c>
      <c r="I138" s="48">
        <v>58.709000000000003</v>
      </c>
      <c r="J138" s="48">
        <v>58.384999999999998</v>
      </c>
      <c r="K138" s="30">
        <f t="shared" si="30"/>
        <v>117.09399999999999</v>
      </c>
      <c r="L138" s="13">
        <v>38</v>
      </c>
      <c r="M138" s="12">
        <f t="shared" si="31"/>
        <v>3.0814210526315788</v>
      </c>
      <c r="N138" s="30">
        <v>16.841999999999999</v>
      </c>
      <c r="O138" s="10"/>
      <c r="P138" s="10"/>
      <c r="Q138" s="23" t="s">
        <v>596</v>
      </c>
      <c r="R138" s="10"/>
      <c r="S138" s="10"/>
      <c r="T138" s="10"/>
      <c r="U138" s="10"/>
      <c r="V138" s="10"/>
    </row>
    <row r="139" spans="1:22" ht="12" customHeight="1" x14ac:dyDescent="0.15">
      <c r="A139" s="1" t="s">
        <v>597</v>
      </c>
      <c r="B139" s="8" t="s">
        <v>26</v>
      </c>
      <c r="C139" s="8">
        <v>63</v>
      </c>
      <c r="D139" s="8">
        <v>79</v>
      </c>
      <c r="E139" s="8"/>
      <c r="F139" s="10" t="s">
        <v>273</v>
      </c>
      <c r="G139" s="26">
        <v>3117</v>
      </c>
      <c r="H139" s="10">
        <v>3003</v>
      </c>
      <c r="I139" s="13">
        <v>75.623999999999995</v>
      </c>
      <c r="J139" s="13">
        <v>44.457000000000001</v>
      </c>
      <c r="K139" s="8">
        <f>SUM(I139:J139)</f>
        <v>120.08099999999999</v>
      </c>
      <c r="L139" s="13">
        <v>50</v>
      </c>
      <c r="M139" s="12">
        <f>SUM(K139/L139)</f>
        <v>2.4016199999999999</v>
      </c>
      <c r="N139" s="8">
        <v>9.36</v>
      </c>
      <c r="O139" s="10"/>
      <c r="P139" s="10"/>
      <c r="Q139" s="23" t="s">
        <v>598</v>
      </c>
      <c r="R139" s="10"/>
      <c r="S139" s="10"/>
      <c r="T139" s="10"/>
      <c r="U139" s="10"/>
      <c r="V139" s="10"/>
    </row>
    <row r="140" spans="1:22" ht="12" customHeight="1" x14ac:dyDescent="0.15">
      <c r="A140" s="1" t="s">
        <v>599</v>
      </c>
      <c r="B140" s="8" t="s">
        <v>333</v>
      </c>
      <c r="C140" s="8">
        <v>24</v>
      </c>
      <c r="D140" s="8">
        <v>50</v>
      </c>
      <c r="E140" s="8" t="s">
        <v>379</v>
      </c>
      <c r="F140" s="10" t="s">
        <v>273</v>
      </c>
      <c r="G140" s="26">
        <v>3002</v>
      </c>
      <c r="H140" s="10">
        <v>1806</v>
      </c>
      <c r="I140" s="48">
        <v>14.010999999999999</v>
      </c>
      <c r="J140" s="48">
        <v>16.414999999999999</v>
      </c>
      <c r="K140" s="30">
        <f t="shared" ref="K140:K144" si="32">SUM(I140:J140)</f>
        <v>30.425999999999998</v>
      </c>
      <c r="L140" s="13">
        <v>20</v>
      </c>
      <c r="M140" s="12">
        <f t="shared" ref="M140:M144" si="33">SUM(K140/L140)</f>
        <v>1.5212999999999999</v>
      </c>
      <c r="N140" s="30">
        <v>5.4210000000000003</v>
      </c>
      <c r="O140" s="10"/>
      <c r="P140" s="10"/>
      <c r="Q140" s="23" t="s">
        <v>600</v>
      </c>
      <c r="R140" s="10"/>
      <c r="S140" s="10"/>
      <c r="T140" s="10"/>
      <c r="U140" s="10"/>
      <c r="V140" s="10"/>
    </row>
    <row r="141" spans="1:22" ht="12" customHeight="1" x14ac:dyDescent="0.15">
      <c r="A141" s="1" t="s">
        <v>601</v>
      </c>
      <c r="B141" s="8" t="s">
        <v>326</v>
      </c>
      <c r="C141" s="8">
        <v>91</v>
      </c>
      <c r="D141" s="8">
        <v>79</v>
      </c>
      <c r="E141" s="8" t="s">
        <v>339</v>
      </c>
      <c r="F141" s="10" t="s">
        <v>307</v>
      </c>
      <c r="G141" s="26">
        <v>2405</v>
      </c>
      <c r="H141" s="10">
        <v>3267</v>
      </c>
      <c r="I141" s="48">
        <v>26.692</v>
      </c>
      <c r="J141" s="48">
        <v>6.46</v>
      </c>
      <c r="K141" s="30">
        <f t="shared" si="32"/>
        <v>33.152000000000001</v>
      </c>
      <c r="L141" s="13">
        <v>30</v>
      </c>
      <c r="M141" s="12">
        <f t="shared" si="33"/>
        <v>1.1050666666666666</v>
      </c>
      <c r="N141" s="30">
        <v>7.8570000000000002</v>
      </c>
      <c r="O141" s="10"/>
      <c r="P141" s="10"/>
      <c r="Q141" s="23" t="s">
        <v>602</v>
      </c>
      <c r="R141" s="10"/>
      <c r="S141" s="10"/>
      <c r="T141" s="10"/>
      <c r="U141" s="10"/>
      <c r="V141" s="10"/>
    </row>
    <row r="142" spans="1:22" ht="12" customHeight="1" x14ac:dyDescent="0.15">
      <c r="A142" s="1" t="s">
        <v>603</v>
      </c>
      <c r="B142" s="8" t="s">
        <v>326</v>
      </c>
      <c r="C142" s="8">
        <v>87</v>
      </c>
      <c r="D142" s="8">
        <v>88</v>
      </c>
      <c r="E142" s="8" t="s">
        <v>298</v>
      </c>
      <c r="F142" s="10" t="s">
        <v>287</v>
      </c>
      <c r="G142" s="26">
        <v>3641</v>
      </c>
      <c r="H142" s="10">
        <v>15134</v>
      </c>
      <c r="I142" s="48">
        <v>146.40799999999999</v>
      </c>
      <c r="J142" s="48">
        <v>207.215</v>
      </c>
      <c r="K142" s="30">
        <f t="shared" si="32"/>
        <v>353.62299999999999</v>
      </c>
      <c r="L142" s="13">
        <v>160</v>
      </c>
      <c r="M142" s="12">
        <f t="shared" si="33"/>
        <v>2.2101437499999999</v>
      </c>
      <c r="N142" s="30">
        <v>55.100999999999999</v>
      </c>
      <c r="O142" s="10"/>
      <c r="P142" s="10"/>
      <c r="Q142" s="23" t="s">
        <v>604</v>
      </c>
      <c r="R142" s="10"/>
      <c r="S142" s="10"/>
      <c r="T142" s="10"/>
      <c r="U142" s="10"/>
      <c r="V142" s="10"/>
    </row>
    <row r="143" spans="1:22" ht="12" customHeight="1" x14ac:dyDescent="0.15">
      <c r="A143" s="1" t="s">
        <v>605</v>
      </c>
      <c r="B143" s="8" t="s">
        <v>19</v>
      </c>
      <c r="C143" s="8">
        <v>26</v>
      </c>
      <c r="D143" s="8">
        <v>36</v>
      </c>
      <c r="E143" s="8" t="s">
        <v>273</v>
      </c>
      <c r="F143" s="10" t="s">
        <v>273</v>
      </c>
      <c r="G143" s="26">
        <v>2769</v>
      </c>
      <c r="H143" s="10">
        <v>3380</v>
      </c>
      <c r="I143" s="48">
        <v>21.596</v>
      </c>
      <c r="J143" s="48">
        <v>3.26</v>
      </c>
      <c r="K143" s="30">
        <f t="shared" si="32"/>
        <v>24.856000000000002</v>
      </c>
      <c r="L143" s="13">
        <v>49.9</v>
      </c>
      <c r="M143" s="12">
        <f t="shared" si="33"/>
        <v>0.49811623246492992</v>
      </c>
      <c r="N143" s="30">
        <v>9.36</v>
      </c>
      <c r="O143" s="10"/>
      <c r="P143" s="10"/>
      <c r="Q143" s="23" t="s">
        <v>606</v>
      </c>
      <c r="R143" s="10"/>
      <c r="S143" s="10"/>
      <c r="T143" s="10"/>
      <c r="U143" s="10"/>
      <c r="V143" s="10"/>
    </row>
    <row r="144" spans="1:22" ht="12" customHeight="1" x14ac:dyDescent="0.15">
      <c r="A144" s="1" t="s">
        <v>607</v>
      </c>
      <c r="B144" s="8" t="s">
        <v>608</v>
      </c>
      <c r="C144" s="8">
        <v>14</v>
      </c>
      <c r="D144" s="8">
        <v>42</v>
      </c>
      <c r="E144" s="8" t="s">
        <v>273</v>
      </c>
      <c r="F144" s="10" t="s">
        <v>273</v>
      </c>
      <c r="G144" s="26">
        <v>3482</v>
      </c>
      <c r="H144" s="10">
        <v>5763</v>
      </c>
      <c r="I144" s="48">
        <v>80.36</v>
      </c>
      <c r="J144" s="48">
        <v>89.491</v>
      </c>
      <c r="K144" s="30">
        <f t="shared" si="32"/>
        <v>169.851</v>
      </c>
      <c r="L144" s="13">
        <v>80</v>
      </c>
      <c r="M144" s="12">
        <f t="shared" si="33"/>
        <v>2.1231374999999999</v>
      </c>
      <c r="N144" s="30">
        <v>20.065000000000001</v>
      </c>
      <c r="O144" s="10"/>
      <c r="P144" s="10"/>
      <c r="Q144" s="23" t="s">
        <v>609</v>
      </c>
      <c r="R144" s="10"/>
      <c r="S144" s="10"/>
      <c r="T144" s="10"/>
      <c r="U144" s="10"/>
      <c r="V144" s="10"/>
    </row>
    <row r="145" spans="1:22" ht="12" customHeight="1" x14ac:dyDescent="0.15">
      <c r="A145" s="1"/>
      <c r="B145" s="8"/>
      <c r="C145" s="8"/>
      <c r="D145" s="8"/>
      <c r="E145" s="8"/>
      <c r="F145" s="10"/>
      <c r="G145" s="26"/>
      <c r="H145" s="10"/>
      <c r="I145" s="46"/>
      <c r="J145" s="46"/>
      <c r="K145" s="29"/>
      <c r="L145" s="46"/>
      <c r="M145" s="30"/>
      <c r="N145" s="29"/>
      <c r="O145" s="13"/>
      <c r="P145" s="13"/>
      <c r="Q145" s="47"/>
      <c r="R145" s="10"/>
      <c r="S145" s="10"/>
      <c r="T145" s="10"/>
      <c r="U145" s="10"/>
      <c r="V145" s="10"/>
    </row>
    <row r="146" spans="1:22" ht="12" customHeight="1" x14ac:dyDescent="0.15">
      <c r="A146" s="1"/>
      <c r="B146" s="8"/>
      <c r="C146" s="8"/>
      <c r="D146" s="8"/>
      <c r="E146" s="8"/>
      <c r="F146" s="10"/>
      <c r="G146" s="26"/>
      <c r="H146" s="10"/>
      <c r="I146" s="13"/>
      <c r="J146" s="13"/>
      <c r="K146" s="8"/>
      <c r="L146" s="13"/>
      <c r="M146" s="30"/>
      <c r="N146" s="8"/>
      <c r="O146" s="10"/>
      <c r="P146" s="10"/>
      <c r="Q146" s="37"/>
      <c r="R146" s="10"/>
      <c r="S146" s="10"/>
      <c r="T146" s="10"/>
      <c r="U146" s="10"/>
      <c r="V146" s="10"/>
    </row>
    <row r="147" spans="1:22" ht="12" customHeight="1" x14ac:dyDescent="0.15">
      <c r="A147" s="1"/>
      <c r="B147" s="8"/>
      <c r="C147" s="8"/>
      <c r="D147" s="8"/>
      <c r="E147" s="8"/>
      <c r="F147" s="10"/>
      <c r="G147" s="26"/>
      <c r="H147" s="10"/>
      <c r="I147" s="13"/>
      <c r="J147" s="13"/>
      <c r="K147" s="8"/>
      <c r="L147" s="13"/>
      <c r="M147" s="30"/>
      <c r="N147" s="8"/>
      <c r="O147" s="10"/>
      <c r="P147" s="10"/>
      <c r="Q147" s="37"/>
      <c r="R147" s="10"/>
      <c r="S147" s="10"/>
      <c r="T147" s="10"/>
      <c r="U147" s="10"/>
      <c r="V147" s="10"/>
    </row>
    <row r="148" spans="1:22" ht="12" customHeight="1" x14ac:dyDescent="0.15">
      <c r="A148" s="1"/>
      <c r="B148" s="8"/>
      <c r="C148" s="8"/>
      <c r="D148" s="8"/>
      <c r="E148" s="8"/>
      <c r="F148" s="10"/>
      <c r="G148" s="26"/>
      <c r="H148" s="10"/>
      <c r="I148" s="13"/>
      <c r="J148" s="13"/>
      <c r="K148" s="8"/>
      <c r="L148" s="13"/>
      <c r="M148" s="30"/>
      <c r="N148" s="8"/>
      <c r="O148" s="10"/>
      <c r="P148" s="10"/>
      <c r="Q148" s="37"/>
      <c r="R148" s="10"/>
      <c r="S148" s="10"/>
      <c r="T148" s="10"/>
      <c r="U148" s="10"/>
      <c r="V148" s="10"/>
    </row>
    <row r="149" spans="1:22" ht="12" customHeight="1" x14ac:dyDescent="0.15">
      <c r="A149" s="1"/>
      <c r="B149" s="8"/>
      <c r="C149" s="8"/>
      <c r="D149" s="8"/>
      <c r="E149" s="8"/>
      <c r="F149" s="10"/>
      <c r="G149" s="26"/>
      <c r="H149" s="10"/>
      <c r="I149" s="13"/>
      <c r="J149" s="13"/>
      <c r="K149" s="8"/>
      <c r="L149" s="13"/>
      <c r="M149" s="30"/>
      <c r="N149" s="8"/>
      <c r="O149" s="10"/>
      <c r="P149" s="10"/>
      <c r="Q149" s="37"/>
      <c r="R149" s="10"/>
      <c r="S149" s="10"/>
      <c r="T149" s="10"/>
      <c r="U149" s="10"/>
      <c r="V149" s="10"/>
    </row>
    <row r="150" spans="1:22" ht="12" customHeight="1" x14ac:dyDescent="0.15">
      <c r="A150" s="1"/>
      <c r="B150" s="8"/>
      <c r="C150" s="8"/>
      <c r="D150" s="8"/>
      <c r="E150" s="8"/>
      <c r="F150" s="10"/>
      <c r="G150" s="26"/>
      <c r="H150" s="10"/>
      <c r="I150" s="13"/>
      <c r="J150" s="13"/>
      <c r="K150" s="8"/>
      <c r="L150" s="13"/>
      <c r="M150" s="30"/>
      <c r="N150" s="8"/>
      <c r="O150" s="10"/>
      <c r="P150" s="10"/>
      <c r="Q150" s="37"/>
      <c r="R150" s="10"/>
      <c r="S150" s="10"/>
      <c r="T150" s="10"/>
      <c r="U150" s="10"/>
      <c r="V150" s="10"/>
    </row>
    <row r="151" spans="1:22" ht="12" customHeight="1" x14ac:dyDescent="0.15">
      <c r="A151" s="1"/>
      <c r="B151" s="8"/>
      <c r="C151" s="8"/>
      <c r="D151" s="8"/>
      <c r="E151" s="8"/>
      <c r="F151" s="10"/>
      <c r="G151" s="26"/>
      <c r="H151" s="10"/>
      <c r="I151" s="13"/>
      <c r="J151" s="13"/>
      <c r="K151" s="8"/>
      <c r="L151" s="13"/>
      <c r="M151" s="30"/>
      <c r="N151" s="8"/>
      <c r="O151" s="10"/>
      <c r="P151" s="10"/>
      <c r="Q151" s="37"/>
      <c r="R151" s="10"/>
      <c r="S151" s="10"/>
      <c r="T151" s="10"/>
      <c r="U151" s="10"/>
      <c r="V151" s="10"/>
    </row>
    <row r="152" spans="1:22" ht="12" customHeight="1" x14ac:dyDescent="0.15">
      <c r="A152" s="1"/>
      <c r="B152" s="8"/>
      <c r="C152" s="8"/>
      <c r="D152" s="8"/>
      <c r="E152" s="8"/>
      <c r="F152" s="10"/>
      <c r="G152" s="26"/>
      <c r="H152" s="10"/>
      <c r="I152" s="13"/>
      <c r="J152" s="13"/>
      <c r="K152" s="8"/>
      <c r="L152" s="13"/>
      <c r="M152" s="30"/>
      <c r="N152" s="8"/>
      <c r="O152" s="10"/>
      <c r="P152" s="10"/>
      <c r="Q152" s="37"/>
      <c r="R152" s="10"/>
      <c r="S152" s="10"/>
      <c r="T152" s="10"/>
      <c r="U152" s="10"/>
      <c r="V152" s="10"/>
    </row>
    <row r="153" spans="1:22" ht="12" customHeight="1" x14ac:dyDescent="0.15">
      <c r="A153" s="1"/>
      <c r="B153" s="8"/>
      <c r="C153" s="8"/>
      <c r="D153" s="8"/>
      <c r="E153" s="8"/>
      <c r="F153" s="10"/>
      <c r="G153" s="26"/>
      <c r="H153" s="10"/>
      <c r="I153" s="13"/>
      <c r="J153" s="13"/>
      <c r="K153" s="8"/>
      <c r="L153" s="13"/>
      <c r="M153" s="30"/>
      <c r="N153" s="8"/>
      <c r="O153" s="10"/>
      <c r="P153" s="10"/>
      <c r="Q153" s="37"/>
      <c r="R153" s="10"/>
      <c r="S153" s="10"/>
      <c r="T153" s="10"/>
      <c r="U153" s="10"/>
      <c r="V153" s="10"/>
    </row>
    <row r="154" spans="1:22" ht="12" customHeight="1" x14ac:dyDescent="0.15">
      <c r="A154" s="1"/>
      <c r="B154" s="8"/>
      <c r="C154" s="8"/>
      <c r="D154" s="8"/>
      <c r="E154" s="8"/>
      <c r="F154" s="10"/>
      <c r="G154" s="26"/>
      <c r="H154" s="10"/>
      <c r="I154" s="13"/>
      <c r="J154" s="13"/>
      <c r="K154" s="8"/>
      <c r="L154" s="13"/>
      <c r="M154" s="30"/>
      <c r="N154" s="8"/>
      <c r="O154" s="10"/>
      <c r="P154" s="10"/>
      <c r="Q154" s="37"/>
      <c r="R154" s="10"/>
      <c r="S154" s="10"/>
      <c r="T154" s="10"/>
      <c r="U154" s="10"/>
      <c r="V154" s="10"/>
    </row>
    <row r="155" spans="1:22" ht="12" customHeight="1" x14ac:dyDescent="0.15">
      <c r="A155" s="1"/>
      <c r="B155" s="8"/>
      <c r="C155" s="8"/>
      <c r="D155" s="8"/>
      <c r="E155" s="8"/>
      <c r="F155" s="10"/>
      <c r="G155" s="26"/>
      <c r="H155" s="10"/>
      <c r="I155" s="13"/>
      <c r="J155" s="13"/>
      <c r="K155" s="8"/>
      <c r="L155" s="13"/>
      <c r="M155" s="30"/>
      <c r="N155" s="8"/>
      <c r="O155" s="10"/>
      <c r="P155" s="10"/>
      <c r="Q155" s="37"/>
      <c r="R155" s="10"/>
      <c r="S155" s="10"/>
      <c r="T155" s="10"/>
      <c r="U155" s="10"/>
      <c r="V155" s="10"/>
    </row>
    <row r="156" spans="1:22" ht="12" customHeight="1" x14ac:dyDescent="0.15">
      <c r="A156" s="1"/>
      <c r="B156" s="8"/>
      <c r="C156" s="8"/>
      <c r="D156" s="8"/>
      <c r="E156" s="8"/>
      <c r="F156" s="10"/>
      <c r="G156" s="26"/>
      <c r="H156" s="10"/>
      <c r="I156" s="13"/>
      <c r="J156" s="13"/>
      <c r="K156" s="8"/>
      <c r="L156" s="13"/>
      <c r="M156" s="30"/>
      <c r="N156" s="8"/>
      <c r="O156" s="10"/>
      <c r="P156" s="10"/>
      <c r="Q156" s="37"/>
      <c r="R156" s="10"/>
      <c r="S156" s="10"/>
      <c r="T156" s="10"/>
      <c r="U156" s="10"/>
      <c r="V156" s="10"/>
    </row>
  </sheetData>
  <autoFilter ref="A1:V145" xr:uid="{00000000-0009-0000-0000-000004000000}"/>
  <hyperlinks>
    <hyperlink ref="Q3" r:id="rId1" xr:uid="{00000000-0004-0000-0400-000000000000}"/>
    <hyperlink ref="Q4" r:id="rId2" xr:uid="{00000000-0004-0000-0400-000001000000}"/>
    <hyperlink ref="Q5" r:id="rId3" xr:uid="{00000000-0004-0000-0400-000002000000}"/>
    <hyperlink ref="Q6" r:id="rId4" xr:uid="{00000000-0004-0000-0400-000003000000}"/>
    <hyperlink ref="Q7" r:id="rId5" xr:uid="{00000000-0004-0000-0400-000004000000}"/>
    <hyperlink ref="Q8" r:id="rId6" xr:uid="{00000000-0004-0000-0400-000005000000}"/>
    <hyperlink ref="Q9" r:id="rId7" xr:uid="{00000000-0004-0000-0400-000006000000}"/>
    <hyperlink ref="Q10" r:id="rId8" xr:uid="{00000000-0004-0000-0400-000007000000}"/>
    <hyperlink ref="Q11" r:id="rId9" xr:uid="{00000000-0004-0000-0400-000008000000}"/>
    <hyperlink ref="Q12" r:id="rId10" xr:uid="{00000000-0004-0000-0400-000009000000}"/>
    <hyperlink ref="Q14" r:id="rId11" xr:uid="{00000000-0004-0000-0400-00000A000000}"/>
    <hyperlink ref="Q15" r:id="rId12" xr:uid="{00000000-0004-0000-0400-00000B000000}"/>
    <hyperlink ref="Q16" r:id="rId13" xr:uid="{00000000-0004-0000-0400-00000C000000}"/>
    <hyperlink ref="Q17" r:id="rId14" xr:uid="{00000000-0004-0000-0400-00000D000000}"/>
    <hyperlink ref="Q18" r:id="rId15" xr:uid="{00000000-0004-0000-0400-00000E000000}"/>
    <hyperlink ref="Q19" r:id="rId16" xr:uid="{00000000-0004-0000-0400-00000F000000}"/>
    <hyperlink ref="Q20" r:id="rId17" xr:uid="{00000000-0004-0000-0400-000010000000}"/>
    <hyperlink ref="Q21" r:id="rId18" xr:uid="{00000000-0004-0000-0400-000011000000}"/>
    <hyperlink ref="Q22" r:id="rId19" xr:uid="{00000000-0004-0000-0400-000012000000}"/>
    <hyperlink ref="Q23" r:id="rId20" xr:uid="{00000000-0004-0000-0400-000013000000}"/>
    <hyperlink ref="Q24" r:id="rId21" xr:uid="{00000000-0004-0000-0400-000014000000}"/>
    <hyperlink ref="Q25" r:id="rId22" xr:uid="{00000000-0004-0000-0400-000015000000}"/>
    <hyperlink ref="Q26" r:id="rId23" xr:uid="{00000000-0004-0000-0400-000016000000}"/>
    <hyperlink ref="Q27" r:id="rId24" xr:uid="{00000000-0004-0000-0400-000017000000}"/>
    <hyperlink ref="Q28" r:id="rId25" xr:uid="{00000000-0004-0000-0400-000018000000}"/>
    <hyperlink ref="Q29" r:id="rId26" xr:uid="{00000000-0004-0000-0400-000019000000}"/>
    <hyperlink ref="Q30" r:id="rId27" xr:uid="{00000000-0004-0000-0400-00001A000000}"/>
    <hyperlink ref="Q31" r:id="rId28" xr:uid="{00000000-0004-0000-0400-00001B000000}"/>
    <hyperlink ref="Q32" r:id="rId29" xr:uid="{00000000-0004-0000-0400-00001C000000}"/>
    <hyperlink ref="Q33" r:id="rId30" xr:uid="{00000000-0004-0000-0400-00001D000000}"/>
    <hyperlink ref="Q34" r:id="rId31" xr:uid="{00000000-0004-0000-0400-00001E000000}"/>
    <hyperlink ref="Q35" r:id="rId32" xr:uid="{00000000-0004-0000-0400-00001F000000}"/>
    <hyperlink ref="Q37" r:id="rId33" xr:uid="{00000000-0004-0000-0400-000020000000}"/>
    <hyperlink ref="Q38" r:id="rId34" xr:uid="{00000000-0004-0000-0400-000021000000}"/>
    <hyperlink ref="Q39" r:id="rId35" xr:uid="{00000000-0004-0000-0400-000022000000}"/>
    <hyperlink ref="Q40" r:id="rId36" xr:uid="{00000000-0004-0000-0400-000023000000}"/>
    <hyperlink ref="Q41" r:id="rId37" xr:uid="{00000000-0004-0000-0400-000024000000}"/>
    <hyperlink ref="Q42" r:id="rId38" xr:uid="{00000000-0004-0000-0400-000025000000}"/>
    <hyperlink ref="Q43" r:id="rId39" xr:uid="{00000000-0004-0000-0400-000026000000}"/>
    <hyperlink ref="Q44" r:id="rId40" xr:uid="{00000000-0004-0000-0400-000027000000}"/>
    <hyperlink ref="Q45" r:id="rId41" xr:uid="{00000000-0004-0000-0400-000028000000}"/>
    <hyperlink ref="Q46" r:id="rId42" xr:uid="{00000000-0004-0000-0400-000029000000}"/>
    <hyperlink ref="Q47" r:id="rId43" xr:uid="{00000000-0004-0000-0400-00002A000000}"/>
    <hyperlink ref="Q48" r:id="rId44" xr:uid="{00000000-0004-0000-0400-00002B000000}"/>
    <hyperlink ref="Q50" r:id="rId45" xr:uid="{00000000-0004-0000-0400-00002C000000}"/>
    <hyperlink ref="Q51" r:id="rId46" xr:uid="{00000000-0004-0000-0400-00002D000000}"/>
    <hyperlink ref="Q52" r:id="rId47" xr:uid="{00000000-0004-0000-0400-00002E000000}"/>
    <hyperlink ref="Q53" r:id="rId48" xr:uid="{00000000-0004-0000-0400-00002F000000}"/>
    <hyperlink ref="Q54" r:id="rId49" xr:uid="{00000000-0004-0000-0400-000030000000}"/>
    <hyperlink ref="Q55" r:id="rId50" xr:uid="{00000000-0004-0000-0400-000031000000}"/>
    <hyperlink ref="Q57" r:id="rId51" xr:uid="{00000000-0004-0000-0400-000032000000}"/>
    <hyperlink ref="Q58" r:id="rId52" xr:uid="{00000000-0004-0000-0400-000033000000}"/>
    <hyperlink ref="Q59" r:id="rId53" xr:uid="{00000000-0004-0000-0400-000034000000}"/>
    <hyperlink ref="Q60" r:id="rId54" xr:uid="{00000000-0004-0000-0400-000035000000}"/>
    <hyperlink ref="Q61" r:id="rId55" xr:uid="{00000000-0004-0000-0400-000036000000}"/>
    <hyperlink ref="Q62" r:id="rId56" xr:uid="{00000000-0004-0000-0400-000037000000}"/>
    <hyperlink ref="Q63" r:id="rId57" xr:uid="{00000000-0004-0000-0400-000038000000}"/>
    <hyperlink ref="Q64" r:id="rId58" xr:uid="{00000000-0004-0000-0400-000039000000}"/>
    <hyperlink ref="Q65" r:id="rId59" xr:uid="{00000000-0004-0000-0400-00003A000000}"/>
    <hyperlink ref="Q66" r:id="rId60" xr:uid="{00000000-0004-0000-0400-00003B000000}"/>
    <hyperlink ref="Q67" r:id="rId61" xr:uid="{00000000-0004-0000-0400-00003C000000}"/>
    <hyperlink ref="Q68" r:id="rId62" xr:uid="{00000000-0004-0000-0400-00003D000000}"/>
    <hyperlink ref="Q69" r:id="rId63" xr:uid="{00000000-0004-0000-0400-00003E000000}"/>
    <hyperlink ref="Q70" r:id="rId64" xr:uid="{00000000-0004-0000-0400-00003F000000}"/>
    <hyperlink ref="Q71" r:id="rId65" xr:uid="{00000000-0004-0000-0400-000040000000}"/>
    <hyperlink ref="Q72" r:id="rId66" xr:uid="{00000000-0004-0000-0400-000041000000}"/>
    <hyperlink ref="Q73" r:id="rId67" xr:uid="{00000000-0004-0000-0400-000042000000}"/>
    <hyperlink ref="Q74" r:id="rId68" xr:uid="{00000000-0004-0000-0400-000043000000}"/>
    <hyperlink ref="Q75" r:id="rId69" xr:uid="{00000000-0004-0000-0400-000044000000}"/>
    <hyperlink ref="Q76" r:id="rId70" xr:uid="{00000000-0004-0000-0400-000045000000}"/>
    <hyperlink ref="Q77" r:id="rId71" xr:uid="{00000000-0004-0000-0400-000046000000}"/>
    <hyperlink ref="Q78" r:id="rId72" xr:uid="{00000000-0004-0000-0400-000047000000}"/>
    <hyperlink ref="Q79" r:id="rId73" xr:uid="{00000000-0004-0000-0400-000048000000}"/>
    <hyperlink ref="Q80" r:id="rId74" xr:uid="{00000000-0004-0000-0400-000049000000}"/>
    <hyperlink ref="Q81" r:id="rId75" xr:uid="{00000000-0004-0000-0400-00004A000000}"/>
    <hyperlink ref="Q82" r:id="rId76" xr:uid="{00000000-0004-0000-0400-00004B000000}"/>
    <hyperlink ref="Q83" r:id="rId77" xr:uid="{00000000-0004-0000-0400-00004C000000}"/>
    <hyperlink ref="Q84" r:id="rId78" xr:uid="{00000000-0004-0000-0400-00004D000000}"/>
    <hyperlink ref="Q85" r:id="rId79" xr:uid="{00000000-0004-0000-0400-00004E000000}"/>
    <hyperlink ref="Q86" r:id="rId80" xr:uid="{00000000-0004-0000-0400-00004F000000}"/>
    <hyperlink ref="Q87" r:id="rId81" xr:uid="{00000000-0004-0000-0400-000050000000}"/>
    <hyperlink ref="Q88" r:id="rId82" xr:uid="{00000000-0004-0000-0400-000051000000}"/>
    <hyperlink ref="Q89" r:id="rId83" xr:uid="{00000000-0004-0000-0400-000052000000}"/>
    <hyperlink ref="Q90" r:id="rId84" xr:uid="{00000000-0004-0000-0400-000053000000}"/>
    <hyperlink ref="Q91" r:id="rId85" xr:uid="{00000000-0004-0000-0400-000054000000}"/>
    <hyperlink ref="Q93" r:id="rId86" xr:uid="{00000000-0004-0000-0400-000055000000}"/>
    <hyperlink ref="Q94" r:id="rId87" xr:uid="{00000000-0004-0000-0400-000056000000}"/>
    <hyperlink ref="Q95" r:id="rId88" xr:uid="{00000000-0004-0000-0400-000057000000}"/>
    <hyperlink ref="Q96" r:id="rId89" xr:uid="{00000000-0004-0000-0400-000058000000}"/>
    <hyperlink ref="Q97" r:id="rId90" xr:uid="{00000000-0004-0000-0400-000059000000}"/>
    <hyperlink ref="Q98" r:id="rId91" xr:uid="{00000000-0004-0000-0400-00005A000000}"/>
    <hyperlink ref="Q99" r:id="rId92" xr:uid="{00000000-0004-0000-0400-00005B000000}"/>
    <hyperlink ref="Q100" r:id="rId93" xr:uid="{00000000-0004-0000-0400-00005C000000}"/>
    <hyperlink ref="Q101" r:id="rId94" xr:uid="{00000000-0004-0000-0400-00005D000000}"/>
    <hyperlink ref="Q102" r:id="rId95" xr:uid="{00000000-0004-0000-0400-00005E000000}"/>
    <hyperlink ref="Q103" r:id="rId96" xr:uid="{00000000-0004-0000-0400-00005F000000}"/>
    <hyperlink ref="Q104" r:id="rId97" xr:uid="{00000000-0004-0000-0400-000060000000}"/>
    <hyperlink ref="Q105" r:id="rId98" xr:uid="{00000000-0004-0000-0400-000061000000}"/>
    <hyperlink ref="Q106" r:id="rId99" xr:uid="{00000000-0004-0000-0400-000062000000}"/>
    <hyperlink ref="Q107" r:id="rId100" xr:uid="{00000000-0004-0000-0400-000063000000}"/>
    <hyperlink ref="Q108" r:id="rId101" xr:uid="{00000000-0004-0000-0400-000064000000}"/>
    <hyperlink ref="Q109" r:id="rId102" xr:uid="{00000000-0004-0000-0400-000065000000}"/>
    <hyperlink ref="Q110" r:id="rId103" xr:uid="{00000000-0004-0000-0400-000066000000}"/>
    <hyperlink ref="Q111" r:id="rId104" xr:uid="{00000000-0004-0000-0400-000067000000}"/>
    <hyperlink ref="Q112" r:id="rId105" xr:uid="{00000000-0004-0000-0400-000068000000}"/>
    <hyperlink ref="Q113" r:id="rId106" xr:uid="{00000000-0004-0000-0400-000069000000}"/>
    <hyperlink ref="Q114" r:id="rId107" xr:uid="{00000000-0004-0000-0400-00006A000000}"/>
    <hyperlink ref="Q115" r:id="rId108" xr:uid="{00000000-0004-0000-0400-00006B000000}"/>
    <hyperlink ref="Q116" r:id="rId109" xr:uid="{00000000-0004-0000-0400-00006C000000}"/>
    <hyperlink ref="Q117" r:id="rId110" xr:uid="{00000000-0004-0000-0400-00006D000000}"/>
    <hyperlink ref="Q118" r:id="rId111" xr:uid="{00000000-0004-0000-0400-00006E000000}"/>
    <hyperlink ref="Q119" r:id="rId112" xr:uid="{00000000-0004-0000-0400-00006F000000}"/>
    <hyperlink ref="Q120" r:id="rId113" xr:uid="{00000000-0004-0000-0400-000070000000}"/>
    <hyperlink ref="Q121" r:id="rId114" xr:uid="{00000000-0004-0000-0400-000071000000}"/>
    <hyperlink ref="Q122" r:id="rId115" xr:uid="{00000000-0004-0000-0400-000072000000}"/>
    <hyperlink ref="Q123" r:id="rId116" xr:uid="{00000000-0004-0000-0400-000073000000}"/>
    <hyperlink ref="Q124" r:id="rId117" xr:uid="{00000000-0004-0000-0400-000074000000}"/>
    <hyperlink ref="Q125" r:id="rId118" xr:uid="{00000000-0004-0000-0400-000075000000}"/>
    <hyperlink ref="Q126" r:id="rId119" xr:uid="{00000000-0004-0000-0400-000076000000}"/>
    <hyperlink ref="Q127" r:id="rId120" xr:uid="{00000000-0004-0000-0400-000077000000}"/>
    <hyperlink ref="Q128" r:id="rId121" xr:uid="{00000000-0004-0000-0400-000078000000}"/>
    <hyperlink ref="Q129" r:id="rId122" xr:uid="{00000000-0004-0000-0400-000079000000}"/>
    <hyperlink ref="Q130" r:id="rId123" xr:uid="{00000000-0004-0000-0400-00007A000000}"/>
    <hyperlink ref="Q131" r:id="rId124" xr:uid="{00000000-0004-0000-0400-00007B000000}"/>
    <hyperlink ref="Q132" r:id="rId125" xr:uid="{00000000-0004-0000-0400-00007C000000}"/>
    <hyperlink ref="Q133" r:id="rId126" xr:uid="{00000000-0004-0000-0400-00007D000000}"/>
    <hyperlink ref="Q134" r:id="rId127" xr:uid="{00000000-0004-0000-0400-00007E000000}"/>
    <hyperlink ref="Q135" r:id="rId128" xr:uid="{00000000-0004-0000-0400-00007F000000}"/>
    <hyperlink ref="Q136" r:id="rId129" xr:uid="{00000000-0004-0000-0400-000080000000}"/>
    <hyperlink ref="Q137" r:id="rId130" xr:uid="{00000000-0004-0000-0400-000081000000}"/>
    <hyperlink ref="Q138" r:id="rId131" xr:uid="{00000000-0004-0000-0400-000082000000}"/>
    <hyperlink ref="Q139" r:id="rId132" xr:uid="{00000000-0004-0000-0400-000083000000}"/>
    <hyperlink ref="Q140" r:id="rId133" xr:uid="{00000000-0004-0000-0400-000084000000}"/>
    <hyperlink ref="Q141" r:id="rId134" xr:uid="{00000000-0004-0000-0400-000085000000}"/>
    <hyperlink ref="Q142" r:id="rId135" xr:uid="{00000000-0004-0000-0400-000086000000}"/>
    <hyperlink ref="Q143" r:id="rId136" xr:uid="{00000000-0004-0000-0400-000087000000}"/>
    <hyperlink ref="Q144" r:id="rId137" xr:uid="{00000000-0004-0000-0400-000088000000}"/>
  </hyperlinks>
  <pageMargins left="0.7" right="0.7" top="0.75" bottom="0.75" header="0.3" footer="0.3"/>
  <legacyDrawing r:id="rId13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W15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12.6640625" defaultRowHeight="12.75" customHeight="1" x14ac:dyDescent="0.15"/>
  <cols>
    <col min="1" max="1" width="23" customWidth="1"/>
    <col min="2" max="2" width="11.6640625" customWidth="1"/>
    <col min="3" max="3" width="5.33203125" customWidth="1"/>
    <col min="4" max="4" width="4.6640625" customWidth="1"/>
    <col min="5" max="5" width="13.5" customWidth="1"/>
    <col min="7" max="7" width="8.5" customWidth="1"/>
    <col min="8" max="8" width="10" customWidth="1"/>
    <col min="9" max="9" width="8.1640625" customWidth="1"/>
    <col min="10" max="10" width="6.6640625" customWidth="1"/>
    <col min="11" max="11" width="9.1640625" customWidth="1"/>
    <col min="12" max="12" width="7" customWidth="1"/>
    <col min="13" max="13" width="12" customWidth="1"/>
    <col min="14" max="14" width="8" customWidth="1"/>
    <col min="15" max="15" width="16" customWidth="1"/>
    <col min="16" max="16" width="5" customWidth="1"/>
    <col min="17" max="17" width="67.6640625" customWidth="1"/>
    <col min="18" max="23" width="15.1640625" customWidth="1"/>
  </cols>
  <sheetData>
    <row r="1" spans="1:23" ht="78" x14ac:dyDescent="0.15">
      <c r="A1" s="1" t="s">
        <v>1</v>
      </c>
      <c r="B1" s="1" t="s">
        <v>66</v>
      </c>
      <c r="C1" s="1" t="s">
        <v>0</v>
      </c>
      <c r="D1" s="1" t="s">
        <v>610</v>
      </c>
      <c r="E1" s="1" t="s">
        <v>2</v>
      </c>
      <c r="F1" s="2" t="s">
        <v>3</v>
      </c>
      <c r="G1" s="2" t="s">
        <v>611</v>
      </c>
      <c r="H1" s="2" t="s">
        <v>6</v>
      </c>
      <c r="I1" s="52" t="s">
        <v>7</v>
      </c>
      <c r="J1" s="52" t="s">
        <v>8</v>
      </c>
      <c r="K1" s="1" t="s">
        <v>9</v>
      </c>
      <c r="L1" s="6" t="s">
        <v>10</v>
      </c>
      <c r="M1" s="53" t="s">
        <v>612</v>
      </c>
      <c r="N1" s="1" t="s">
        <v>4</v>
      </c>
      <c r="O1" s="6" t="s">
        <v>12</v>
      </c>
      <c r="P1" s="6" t="s">
        <v>13</v>
      </c>
      <c r="Q1" s="33" t="s">
        <v>15</v>
      </c>
      <c r="R1" s="2"/>
      <c r="S1" s="54"/>
      <c r="T1" s="54"/>
      <c r="U1" s="54"/>
      <c r="V1" s="54"/>
      <c r="W1" s="54"/>
    </row>
    <row r="2" spans="1:23" ht="26" x14ac:dyDescent="0.15">
      <c r="A2" s="8"/>
      <c r="B2" s="8"/>
      <c r="C2" s="8"/>
      <c r="D2" s="8"/>
      <c r="E2" s="8"/>
      <c r="F2" s="10"/>
      <c r="G2" s="10"/>
      <c r="H2" s="2" t="s">
        <v>37</v>
      </c>
      <c r="I2" s="48" t="s">
        <v>38</v>
      </c>
      <c r="J2" s="48" t="s">
        <v>38</v>
      </c>
      <c r="K2" s="29" t="s">
        <v>38</v>
      </c>
      <c r="L2" s="46" t="s">
        <v>38</v>
      </c>
      <c r="M2" s="30" t="s">
        <v>39</v>
      </c>
      <c r="N2" s="29" t="s">
        <v>38</v>
      </c>
      <c r="O2" s="13"/>
      <c r="P2" s="13"/>
      <c r="Q2" s="47"/>
      <c r="R2" s="10"/>
      <c r="S2" s="10"/>
      <c r="T2" s="10"/>
      <c r="U2" s="10"/>
      <c r="V2" s="10"/>
      <c r="W2" s="10"/>
    </row>
    <row r="3" spans="1:23" ht="13" x14ac:dyDescent="0.15">
      <c r="A3" s="55" t="s">
        <v>309</v>
      </c>
      <c r="B3" s="55"/>
      <c r="C3" s="56">
        <f t="shared" ref="C3:D3" si="0">AVERAGE(C4:C140)</f>
        <v>49.147058823529413</v>
      </c>
      <c r="D3" s="56">
        <f t="shared" si="0"/>
        <v>57.514705882352942</v>
      </c>
      <c r="E3" s="55"/>
      <c r="F3" s="55"/>
      <c r="G3" s="56">
        <f t="shared" ref="G3:L3" si="1">AVERAGE(G4:G140)</f>
        <v>2682.8880597014927</v>
      </c>
      <c r="H3" s="56">
        <f t="shared" si="1"/>
        <v>8295.8244274809167</v>
      </c>
      <c r="I3" s="57">
        <f t="shared" si="1"/>
        <v>71.047189781021913</v>
      </c>
      <c r="J3" s="57">
        <f t="shared" si="1"/>
        <v>94.64864963503652</v>
      </c>
      <c r="K3" s="56">
        <f t="shared" si="1"/>
        <v>165.38353284671535</v>
      </c>
      <c r="L3" s="56">
        <f t="shared" si="1"/>
        <v>56.320105263157892</v>
      </c>
      <c r="M3" s="58">
        <f>AVERAGE(K3/L3)</f>
        <v>2.9364918988335398</v>
      </c>
      <c r="N3" s="56">
        <f>AVERAGE(N4:N140)</f>
        <v>21.689270072992706</v>
      </c>
      <c r="O3" s="55"/>
      <c r="P3" s="55"/>
      <c r="Q3" s="59"/>
      <c r="R3" s="55"/>
      <c r="S3" s="55"/>
      <c r="T3" s="55"/>
      <c r="U3" s="55"/>
      <c r="V3" s="55"/>
      <c r="W3" s="55"/>
    </row>
    <row r="4" spans="1:23" ht="12" customHeight="1" x14ac:dyDescent="0.15">
      <c r="A4" s="60" t="s">
        <v>613</v>
      </c>
      <c r="B4" s="8" t="s">
        <v>272</v>
      </c>
      <c r="C4" s="8">
        <v>93</v>
      </c>
      <c r="D4" s="8">
        <v>84</v>
      </c>
      <c r="E4" s="8" t="s">
        <v>373</v>
      </c>
      <c r="F4" s="10" t="s">
        <v>404</v>
      </c>
      <c r="G4" s="10">
        <v>916</v>
      </c>
      <c r="H4" s="10">
        <v>2333</v>
      </c>
      <c r="I4" s="48">
        <v>18.329999999999998</v>
      </c>
      <c r="J4" s="48">
        <v>42.4</v>
      </c>
      <c r="K4" s="8">
        <f t="shared" ref="K4:K60" si="2">SUM(I4:J4)</f>
        <v>60.73</v>
      </c>
      <c r="L4" s="13">
        <v>18</v>
      </c>
      <c r="M4" s="12">
        <f t="shared" ref="M4:M41" si="3">SUM(K4/L4)</f>
        <v>3.3738888888888887</v>
      </c>
      <c r="N4" s="8">
        <v>2.13</v>
      </c>
      <c r="O4" s="10"/>
      <c r="P4" s="10"/>
      <c r="Q4" s="25" t="s">
        <v>614</v>
      </c>
      <c r="R4" s="10"/>
      <c r="S4" s="10"/>
      <c r="T4" s="10"/>
      <c r="U4" s="10"/>
      <c r="V4" s="10"/>
      <c r="W4" s="10"/>
    </row>
    <row r="5" spans="1:23" ht="13" x14ac:dyDescent="0.15">
      <c r="A5" s="8" t="s">
        <v>615</v>
      </c>
      <c r="B5" s="8" t="s">
        <v>370</v>
      </c>
      <c r="C5" s="8">
        <v>13</v>
      </c>
      <c r="D5" s="8">
        <v>40</v>
      </c>
      <c r="E5" s="8" t="s">
        <v>298</v>
      </c>
      <c r="F5" s="10" t="s">
        <v>299</v>
      </c>
      <c r="G5" s="10">
        <v>3332</v>
      </c>
      <c r="H5" s="10">
        <v>9875</v>
      </c>
      <c r="I5" s="48">
        <v>63.08</v>
      </c>
      <c r="J5" s="48">
        <v>52.59</v>
      </c>
      <c r="K5" s="8">
        <f t="shared" si="2"/>
        <v>115.67</v>
      </c>
      <c r="L5" s="13">
        <v>35</v>
      </c>
      <c r="M5" s="12">
        <f t="shared" si="3"/>
        <v>3.3048571428571427</v>
      </c>
      <c r="N5" s="8">
        <v>32.9</v>
      </c>
      <c r="O5" s="10"/>
      <c r="P5" s="10"/>
      <c r="Q5" s="10"/>
      <c r="R5" s="10"/>
      <c r="S5" s="10"/>
      <c r="T5" s="10"/>
      <c r="U5" s="10"/>
      <c r="V5" s="10"/>
      <c r="W5" s="10"/>
    </row>
    <row r="6" spans="1:23" ht="12" customHeight="1" x14ac:dyDescent="0.15">
      <c r="A6" s="8" t="s">
        <v>616</v>
      </c>
      <c r="B6" s="8" t="s">
        <v>326</v>
      </c>
      <c r="C6" s="8">
        <v>52</v>
      </c>
      <c r="D6" s="8">
        <v>72</v>
      </c>
      <c r="E6" s="8" t="s">
        <v>306</v>
      </c>
      <c r="F6" s="10" t="s">
        <v>404</v>
      </c>
      <c r="G6" s="10">
        <v>3728</v>
      </c>
      <c r="H6" s="10">
        <v>31143</v>
      </c>
      <c r="I6" s="48">
        <v>334.19</v>
      </c>
      <c r="J6" s="48">
        <v>691.27599999999995</v>
      </c>
      <c r="K6" s="8">
        <f t="shared" si="2"/>
        <v>1025.4659999999999</v>
      </c>
      <c r="L6" s="13">
        <v>200</v>
      </c>
      <c r="M6" s="12">
        <f t="shared" si="3"/>
        <v>5.1273299999999997</v>
      </c>
      <c r="N6" s="8">
        <v>116.1</v>
      </c>
      <c r="O6" s="10"/>
      <c r="P6" s="10"/>
      <c r="Q6" s="10"/>
      <c r="R6" s="10"/>
      <c r="S6" s="10"/>
      <c r="T6" s="10"/>
      <c r="U6" s="10"/>
      <c r="V6" s="10"/>
      <c r="W6" s="10"/>
    </row>
    <row r="7" spans="1:23" ht="12" customHeight="1" x14ac:dyDescent="0.15">
      <c r="A7" s="8" t="s">
        <v>617</v>
      </c>
      <c r="B7" s="8" t="s">
        <v>272</v>
      </c>
      <c r="C7" s="8">
        <v>6</v>
      </c>
      <c r="D7" s="8">
        <v>35</v>
      </c>
      <c r="E7" s="8" t="s">
        <v>273</v>
      </c>
      <c r="F7" s="10" t="s">
        <v>273</v>
      </c>
      <c r="G7" s="10">
        <v>2251</v>
      </c>
      <c r="H7" s="10">
        <v>4994</v>
      </c>
      <c r="I7" s="48">
        <v>33.86</v>
      </c>
      <c r="J7" s="48">
        <v>6.26</v>
      </c>
      <c r="K7" s="8">
        <f t="shared" si="2"/>
        <v>40.119999999999997</v>
      </c>
      <c r="L7" s="13">
        <v>15</v>
      </c>
      <c r="M7" s="12">
        <f t="shared" si="3"/>
        <v>2.6746666666666665</v>
      </c>
      <c r="N7" s="8">
        <v>11.2</v>
      </c>
      <c r="O7" s="13"/>
      <c r="P7" s="13"/>
      <c r="Q7" s="23" t="s">
        <v>618</v>
      </c>
      <c r="R7" s="10"/>
      <c r="S7" s="10"/>
      <c r="T7" s="10"/>
      <c r="U7" s="10"/>
      <c r="V7" s="10"/>
      <c r="W7" s="10"/>
    </row>
    <row r="8" spans="1:23" ht="12" customHeight="1" x14ac:dyDescent="0.15">
      <c r="A8" s="8" t="s">
        <v>619</v>
      </c>
      <c r="B8" s="8" t="s">
        <v>620</v>
      </c>
      <c r="C8" s="8">
        <v>17</v>
      </c>
      <c r="D8" s="8">
        <v>41</v>
      </c>
      <c r="E8" s="8" t="s">
        <v>306</v>
      </c>
      <c r="F8" s="10" t="s">
        <v>307</v>
      </c>
      <c r="G8" s="10">
        <v>2625</v>
      </c>
      <c r="H8" s="10">
        <v>3469</v>
      </c>
      <c r="I8" s="48">
        <v>25.106999999999999</v>
      </c>
      <c r="J8" s="48">
        <v>25.4</v>
      </c>
      <c r="K8" s="8">
        <f t="shared" si="2"/>
        <v>50.506999999999998</v>
      </c>
      <c r="L8" s="13">
        <v>20</v>
      </c>
      <c r="M8" s="12">
        <f t="shared" si="3"/>
        <v>2.52535</v>
      </c>
      <c r="N8" s="8">
        <v>9.1</v>
      </c>
      <c r="O8" s="10"/>
      <c r="P8" s="10"/>
      <c r="Q8" s="10"/>
      <c r="R8" s="10"/>
      <c r="S8" s="10"/>
      <c r="T8" s="10"/>
      <c r="U8" s="10"/>
      <c r="V8" s="10"/>
      <c r="W8" s="10"/>
    </row>
    <row r="9" spans="1:23" ht="12" customHeight="1" x14ac:dyDescent="0.15">
      <c r="A9" s="8" t="s">
        <v>621</v>
      </c>
      <c r="B9" s="8" t="s">
        <v>26</v>
      </c>
      <c r="C9" s="8">
        <v>88</v>
      </c>
      <c r="D9" s="8">
        <v>86</v>
      </c>
      <c r="E9" s="8" t="s">
        <v>415</v>
      </c>
      <c r="F9" s="10" t="s">
        <v>280</v>
      </c>
      <c r="G9" s="10">
        <v>959</v>
      </c>
      <c r="H9" s="10">
        <v>8742</v>
      </c>
      <c r="I9" s="48">
        <v>106.95399999999999</v>
      </c>
      <c r="J9" s="48">
        <v>222.44300000000001</v>
      </c>
      <c r="K9" s="8">
        <f t="shared" si="2"/>
        <v>329.39699999999999</v>
      </c>
      <c r="L9" s="13">
        <v>13</v>
      </c>
      <c r="M9" s="12">
        <f t="shared" si="3"/>
        <v>25.338230769230769</v>
      </c>
      <c r="N9" s="8">
        <v>8.3800000000000008</v>
      </c>
      <c r="O9" s="10" t="s">
        <v>622</v>
      </c>
      <c r="P9" s="10"/>
      <c r="Q9" s="10"/>
      <c r="R9" s="10"/>
      <c r="S9" s="10"/>
      <c r="T9" s="10"/>
      <c r="U9" s="10"/>
      <c r="V9" s="10"/>
      <c r="W9" s="10"/>
    </row>
    <row r="10" spans="1:23" ht="12" customHeight="1" x14ac:dyDescent="0.15">
      <c r="A10" s="8" t="s">
        <v>623</v>
      </c>
      <c r="B10" s="8" t="s">
        <v>272</v>
      </c>
      <c r="C10" s="8">
        <v>42</v>
      </c>
      <c r="D10" s="8">
        <v>47</v>
      </c>
      <c r="E10" s="8" t="s">
        <v>294</v>
      </c>
      <c r="F10" s="10" t="s">
        <v>287</v>
      </c>
      <c r="G10" s="10">
        <v>1936</v>
      </c>
      <c r="H10" s="10">
        <v>6896</v>
      </c>
      <c r="I10" s="48">
        <v>27.163</v>
      </c>
      <c r="J10" s="48">
        <v>9.2759999999999998</v>
      </c>
      <c r="K10" s="8">
        <f t="shared" si="2"/>
        <v>36.439</v>
      </c>
      <c r="L10" s="13">
        <v>17</v>
      </c>
      <c r="M10" s="12">
        <f t="shared" si="3"/>
        <v>2.143470588235294</v>
      </c>
      <c r="N10" s="8">
        <v>13.4</v>
      </c>
      <c r="O10" s="10"/>
      <c r="P10" s="10"/>
      <c r="Q10" s="25" t="s">
        <v>624</v>
      </c>
      <c r="R10" s="10"/>
      <c r="S10" s="10"/>
      <c r="T10" s="10"/>
      <c r="U10" s="10"/>
      <c r="V10" s="10"/>
      <c r="W10" s="10"/>
    </row>
    <row r="11" spans="1:23" ht="12" customHeight="1" x14ac:dyDescent="0.15">
      <c r="A11" s="8" t="s">
        <v>625</v>
      </c>
      <c r="B11" s="8" t="s">
        <v>272</v>
      </c>
      <c r="C11" s="8">
        <v>86</v>
      </c>
      <c r="D11" s="8">
        <v>63</v>
      </c>
      <c r="E11" s="8" t="s">
        <v>373</v>
      </c>
      <c r="F11" s="10" t="s">
        <v>280</v>
      </c>
      <c r="G11" s="10">
        <v>11</v>
      </c>
      <c r="H11" s="10">
        <v>9115</v>
      </c>
      <c r="I11" s="48">
        <v>1.04</v>
      </c>
      <c r="J11" s="48">
        <v>18.108000000000001</v>
      </c>
      <c r="K11" s="8">
        <f t="shared" si="2"/>
        <v>19.148</v>
      </c>
      <c r="L11" s="13">
        <v>2</v>
      </c>
      <c r="M11" s="12">
        <f t="shared" si="3"/>
        <v>9.5739999999999998</v>
      </c>
      <c r="N11" s="8">
        <v>0.10299999999999999</v>
      </c>
      <c r="O11" s="10"/>
      <c r="P11" s="10"/>
      <c r="Q11" s="25" t="s">
        <v>624</v>
      </c>
      <c r="R11" s="10"/>
      <c r="S11" s="10"/>
      <c r="T11" s="10"/>
      <c r="U11" s="10"/>
      <c r="V11" s="10"/>
      <c r="W11" s="10"/>
    </row>
    <row r="12" spans="1:23" ht="12" customHeight="1" x14ac:dyDescent="0.15">
      <c r="A12" s="8" t="s">
        <v>626</v>
      </c>
      <c r="B12" s="8" t="s">
        <v>30</v>
      </c>
      <c r="C12" s="8">
        <v>36</v>
      </c>
      <c r="D12" s="8">
        <v>66</v>
      </c>
      <c r="E12" s="8" t="s">
        <v>627</v>
      </c>
      <c r="F12" s="10" t="s">
        <v>280</v>
      </c>
      <c r="G12" s="10">
        <v>3037</v>
      </c>
      <c r="H12" s="10">
        <v>3934</v>
      </c>
      <c r="I12" s="48">
        <v>39.44</v>
      </c>
      <c r="J12" s="48">
        <v>50.079000000000001</v>
      </c>
      <c r="K12" s="8">
        <f t="shared" si="2"/>
        <v>89.519000000000005</v>
      </c>
      <c r="L12" s="13">
        <v>55</v>
      </c>
      <c r="M12" s="12">
        <f t="shared" si="3"/>
        <v>1.6276181818181819</v>
      </c>
      <c r="N12" s="8">
        <v>11.95</v>
      </c>
      <c r="O12" s="10"/>
      <c r="P12" s="10"/>
      <c r="Q12" s="25" t="s">
        <v>628</v>
      </c>
      <c r="R12" s="10"/>
      <c r="S12" s="10"/>
      <c r="T12" s="10"/>
      <c r="U12" s="10"/>
      <c r="V12" s="10"/>
      <c r="W12" s="10"/>
    </row>
    <row r="13" spans="1:23" ht="12" customHeight="1" x14ac:dyDescent="0.15">
      <c r="A13" s="8" t="s">
        <v>629</v>
      </c>
      <c r="B13" s="8" t="s">
        <v>272</v>
      </c>
      <c r="C13" s="8">
        <v>23</v>
      </c>
      <c r="D13" s="8">
        <v>42</v>
      </c>
      <c r="E13" s="8" t="s">
        <v>298</v>
      </c>
      <c r="F13" s="10" t="s">
        <v>299</v>
      </c>
      <c r="G13" s="10">
        <v>2211</v>
      </c>
      <c r="H13" s="10">
        <v>2420</v>
      </c>
      <c r="I13" s="48">
        <v>13.26</v>
      </c>
      <c r="J13" s="48">
        <v>14.93</v>
      </c>
      <c r="K13" s="8">
        <f t="shared" si="2"/>
        <v>28.189999999999998</v>
      </c>
      <c r="L13" s="13">
        <v>26</v>
      </c>
      <c r="M13" s="12">
        <f t="shared" si="3"/>
        <v>1.0842307692307691</v>
      </c>
      <c r="N13" s="8">
        <v>5.4</v>
      </c>
      <c r="O13" s="10"/>
      <c r="P13" s="10"/>
      <c r="Q13" s="25" t="s">
        <v>624</v>
      </c>
      <c r="R13" s="10"/>
      <c r="S13" s="10"/>
      <c r="T13" s="10"/>
      <c r="U13" s="10"/>
      <c r="V13" s="10"/>
      <c r="W13" s="10"/>
    </row>
    <row r="14" spans="1:23" ht="12" customHeight="1" x14ac:dyDescent="0.15">
      <c r="A14" s="8" t="s">
        <v>630</v>
      </c>
      <c r="B14" s="8" t="s">
        <v>272</v>
      </c>
      <c r="C14" s="8">
        <v>13</v>
      </c>
      <c r="D14" s="8">
        <v>43</v>
      </c>
      <c r="E14" s="8" t="s">
        <v>445</v>
      </c>
      <c r="F14" s="10" t="s">
        <v>287</v>
      </c>
      <c r="G14" s="10">
        <v>3705</v>
      </c>
      <c r="H14" s="10">
        <v>3314</v>
      </c>
      <c r="I14" s="48">
        <v>43.59</v>
      </c>
      <c r="J14" s="48">
        <v>68.900000000000006</v>
      </c>
      <c r="K14" s="8">
        <f t="shared" si="2"/>
        <v>112.49000000000001</v>
      </c>
      <c r="L14" s="13">
        <v>85</v>
      </c>
      <c r="M14" s="12">
        <f t="shared" si="3"/>
        <v>1.3234117647058825</v>
      </c>
      <c r="N14" s="8">
        <v>12.3</v>
      </c>
      <c r="O14" s="10"/>
      <c r="P14" s="10"/>
      <c r="Q14" s="25" t="s">
        <v>624</v>
      </c>
      <c r="R14" s="10"/>
      <c r="S14" s="10"/>
      <c r="T14" s="10"/>
      <c r="U14" s="10"/>
      <c r="V14" s="10"/>
      <c r="W14" s="10"/>
    </row>
    <row r="15" spans="1:23" ht="12" customHeight="1" x14ac:dyDescent="0.15">
      <c r="A15" s="8" t="s">
        <v>631</v>
      </c>
      <c r="B15" s="8" t="s">
        <v>19</v>
      </c>
      <c r="C15" s="8">
        <v>27</v>
      </c>
      <c r="D15" s="8">
        <v>62</v>
      </c>
      <c r="E15" s="8" t="s">
        <v>276</v>
      </c>
      <c r="F15" s="10" t="s">
        <v>295</v>
      </c>
      <c r="G15" s="10">
        <v>2718</v>
      </c>
      <c r="H15" s="10">
        <v>4555</v>
      </c>
      <c r="I15" s="48">
        <v>31.16</v>
      </c>
      <c r="J15" s="48">
        <v>17.027999999999999</v>
      </c>
      <c r="K15" s="8">
        <f t="shared" si="2"/>
        <v>48.188000000000002</v>
      </c>
      <c r="L15" s="13">
        <v>44</v>
      </c>
      <c r="M15" s="12">
        <f t="shared" si="3"/>
        <v>1.0951818181818183</v>
      </c>
      <c r="N15" s="8">
        <v>12.4</v>
      </c>
      <c r="O15" s="10"/>
      <c r="P15" s="10"/>
      <c r="Q15" s="25" t="s">
        <v>624</v>
      </c>
      <c r="R15" s="10"/>
      <c r="S15" s="10"/>
      <c r="T15" s="10"/>
      <c r="U15" s="10"/>
      <c r="V15" s="10"/>
      <c r="W15" s="10"/>
    </row>
    <row r="16" spans="1:23" ht="12" customHeight="1" x14ac:dyDescent="0.15">
      <c r="A16" s="8" t="s">
        <v>632</v>
      </c>
      <c r="B16" s="8" t="s">
        <v>272</v>
      </c>
      <c r="C16" s="8">
        <v>81</v>
      </c>
      <c r="D16" s="8">
        <v>77</v>
      </c>
      <c r="E16" s="8" t="s">
        <v>379</v>
      </c>
      <c r="F16" s="10" t="s">
        <v>273</v>
      </c>
      <c r="G16" s="10">
        <v>2</v>
      </c>
      <c r="H16" s="10">
        <v>16000</v>
      </c>
      <c r="I16" s="48">
        <v>6.67</v>
      </c>
      <c r="J16" s="48">
        <v>1.204</v>
      </c>
      <c r="K16" s="8">
        <f t="shared" si="2"/>
        <v>7.8739999999999997</v>
      </c>
      <c r="L16" s="13">
        <v>6</v>
      </c>
      <c r="M16" s="12">
        <f t="shared" si="3"/>
        <v>1.3123333333333334</v>
      </c>
      <c r="N16" s="8">
        <v>3.2000000000000001E-2</v>
      </c>
      <c r="O16" s="10"/>
      <c r="P16" s="10"/>
      <c r="Q16" s="25" t="s">
        <v>624</v>
      </c>
      <c r="R16" s="10"/>
      <c r="S16" s="10"/>
      <c r="T16" s="10"/>
      <c r="U16" s="10"/>
      <c r="V16" s="10"/>
      <c r="W16" s="10"/>
    </row>
    <row r="17" spans="1:23" ht="13" x14ac:dyDescent="0.15">
      <c r="A17" s="8" t="s">
        <v>633</v>
      </c>
      <c r="B17" s="8" t="s">
        <v>370</v>
      </c>
      <c r="C17" s="8">
        <v>28</v>
      </c>
      <c r="D17" s="8">
        <v>48</v>
      </c>
      <c r="E17" s="8" t="s">
        <v>339</v>
      </c>
      <c r="F17" s="10" t="s">
        <v>287</v>
      </c>
      <c r="G17" s="10">
        <v>3777</v>
      </c>
      <c r="H17" s="10">
        <v>16213</v>
      </c>
      <c r="I17" s="48">
        <v>163.214</v>
      </c>
      <c r="J17" s="48">
        <v>330</v>
      </c>
      <c r="K17" s="8">
        <f t="shared" si="2"/>
        <v>493.214</v>
      </c>
      <c r="L17" s="13">
        <v>125</v>
      </c>
      <c r="M17" s="12">
        <f t="shared" si="3"/>
        <v>3.9457119999999999</v>
      </c>
      <c r="N17" s="8">
        <v>61.2</v>
      </c>
      <c r="O17" s="10"/>
      <c r="P17" s="10"/>
      <c r="Q17" s="25" t="s">
        <v>624</v>
      </c>
      <c r="R17" s="10"/>
      <c r="S17" s="10"/>
      <c r="T17" s="10"/>
      <c r="U17" s="10"/>
      <c r="V17" s="10"/>
      <c r="W17" s="10"/>
    </row>
    <row r="18" spans="1:23" ht="13" x14ac:dyDescent="0.15">
      <c r="A18" s="8" t="s">
        <v>634</v>
      </c>
      <c r="B18" s="8" t="s">
        <v>272</v>
      </c>
      <c r="C18" s="8">
        <v>68</v>
      </c>
      <c r="D18" s="8">
        <v>71</v>
      </c>
      <c r="E18" s="8" t="s">
        <v>362</v>
      </c>
      <c r="F18" s="10" t="s">
        <v>635</v>
      </c>
      <c r="G18" s="61">
        <v>672</v>
      </c>
      <c r="H18" s="10">
        <v>2424</v>
      </c>
      <c r="I18" s="48">
        <v>6.79</v>
      </c>
      <c r="J18" s="48">
        <v>2.92</v>
      </c>
      <c r="K18" s="8">
        <f t="shared" si="2"/>
        <v>9.7100000000000009</v>
      </c>
      <c r="L18" s="13">
        <v>12.5</v>
      </c>
      <c r="M18" s="12">
        <f t="shared" si="3"/>
        <v>0.77680000000000005</v>
      </c>
      <c r="N18" s="8">
        <v>1.62</v>
      </c>
      <c r="O18" s="10"/>
      <c r="P18" s="10"/>
      <c r="Q18" s="25" t="s">
        <v>624</v>
      </c>
      <c r="R18" s="10"/>
      <c r="S18" s="10"/>
      <c r="T18" s="10"/>
      <c r="U18" s="10"/>
      <c r="V18" s="10"/>
      <c r="W18" s="10"/>
    </row>
    <row r="19" spans="1:23" ht="13" x14ac:dyDescent="0.15">
      <c r="A19" s="8" t="s">
        <v>636</v>
      </c>
      <c r="B19" s="8" t="s">
        <v>370</v>
      </c>
      <c r="C19" s="8">
        <v>19</v>
      </c>
      <c r="D19" s="8">
        <v>45</v>
      </c>
      <c r="E19" s="8" t="s">
        <v>342</v>
      </c>
      <c r="F19" s="10" t="s">
        <v>287</v>
      </c>
      <c r="G19" s="10">
        <v>3150</v>
      </c>
      <c r="H19" s="10">
        <v>5781</v>
      </c>
      <c r="I19" s="48">
        <v>44.88</v>
      </c>
      <c r="J19" s="48">
        <v>10.708</v>
      </c>
      <c r="K19" s="8">
        <f t="shared" si="2"/>
        <v>55.588000000000001</v>
      </c>
      <c r="L19" s="13">
        <v>30</v>
      </c>
      <c r="M19" s="12">
        <f t="shared" si="3"/>
        <v>1.8529333333333333</v>
      </c>
      <c r="N19" s="8">
        <v>18.21</v>
      </c>
      <c r="O19" s="10"/>
      <c r="P19" s="10"/>
      <c r="Q19" s="25" t="s">
        <v>624</v>
      </c>
      <c r="R19" s="10"/>
      <c r="S19" s="10"/>
      <c r="T19" s="10"/>
      <c r="U19" s="10"/>
      <c r="V19" s="10"/>
      <c r="W19" s="10"/>
    </row>
    <row r="20" spans="1:23" ht="13" x14ac:dyDescent="0.15">
      <c r="A20" s="8" t="s">
        <v>637</v>
      </c>
      <c r="B20" s="8" t="s">
        <v>23</v>
      </c>
      <c r="C20" s="8">
        <v>20</v>
      </c>
      <c r="D20" s="8">
        <v>56</v>
      </c>
      <c r="E20" s="8" t="s">
        <v>627</v>
      </c>
      <c r="F20" s="10" t="s">
        <v>280</v>
      </c>
      <c r="G20" s="10">
        <v>1424</v>
      </c>
      <c r="H20" s="10">
        <v>5145</v>
      </c>
      <c r="I20" s="48">
        <v>20.218</v>
      </c>
      <c r="J20" s="48">
        <v>0.31</v>
      </c>
      <c r="K20" s="8">
        <f t="shared" si="2"/>
        <v>20.527999999999999</v>
      </c>
      <c r="L20" s="13">
        <v>15</v>
      </c>
      <c r="M20" s="12">
        <f t="shared" si="3"/>
        <v>1.3685333333333332</v>
      </c>
      <c r="N20" s="8">
        <v>7.33</v>
      </c>
      <c r="O20" s="10"/>
      <c r="P20" s="10"/>
      <c r="Q20" s="10"/>
      <c r="R20" s="10"/>
      <c r="S20" s="10"/>
      <c r="T20" s="10"/>
      <c r="U20" s="10"/>
      <c r="V20" s="10"/>
      <c r="W20" s="10"/>
    </row>
    <row r="21" spans="1:23" ht="12" customHeight="1" x14ac:dyDescent="0.15">
      <c r="A21" s="8" t="s">
        <v>638</v>
      </c>
      <c r="B21" s="8" t="s">
        <v>272</v>
      </c>
      <c r="C21" s="8">
        <v>80</v>
      </c>
      <c r="D21" s="8">
        <v>51</v>
      </c>
      <c r="E21" s="8" t="s">
        <v>323</v>
      </c>
      <c r="F21" s="10" t="s">
        <v>273</v>
      </c>
      <c r="G21" s="10">
        <v>4</v>
      </c>
      <c r="H21" s="10">
        <v>45429</v>
      </c>
      <c r="I21" s="48">
        <v>7.47</v>
      </c>
      <c r="J21" s="48">
        <v>2.4500000000000002</v>
      </c>
      <c r="K21" s="8">
        <f t="shared" si="2"/>
        <v>9.92</v>
      </c>
      <c r="L21" s="13">
        <v>7</v>
      </c>
      <c r="M21" s="12">
        <f t="shared" si="3"/>
        <v>1.417142857142857</v>
      </c>
      <c r="N21" s="8">
        <v>0.18</v>
      </c>
      <c r="O21" s="10"/>
      <c r="P21" s="10"/>
      <c r="Q21" s="25" t="s">
        <v>624</v>
      </c>
      <c r="R21" s="10"/>
      <c r="S21" s="10"/>
      <c r="T21" s="10"/>
      <c r="U21" s="10"/>
      <c r="V21" s="10"/>
      <c r="W21" s="10"/>
    </row>
    <row r="22" spans="1:23" ht="12" customHeight="1" x14ac:dyDescent="0.15">
      <c r="A22" s="8" t="s">
        <v>639</v>
      </c>
      <c r="B22" s="8" t="s">
        <v>26</v>
      </c>
      <c r="C22" s="8">
        <v>66</v>
      </c>
      <c r="D22" s="8">
        <v>58</v>
      </c>
      <c r="E22" s="8" t="s">
        <v>445</v>
      </c>
      <c r="F22" s="10" t="s">
        <v>273</v>
      </c>
      <c r="G22" s="10">
        <v>3374</v>
      </c>
      <c r="H22" s="10">
        <v>7471</v>
      </c>
      <c r="I22" s="48">
        <v>98.710999999999999</v>
      </c>
      <c r="J22" s="48">
        <v>53.552</v>
      </c>
      <c r="K22" s="8">
        <f t="shared" si="2"/>
        <v>152.26300000000001</v>
      </c>
      <c r="L22" s="13">
        <v>55</v>
      </c>
      <c r="M22" s="12">
        <f t="shared" si="3"/>
        <v>2.7684181818181819</v>
      </c>
      <c r="N22" s="8">
        <v>25.2</v>
      </c>
      <c r="O22" s="10"/>
      <c r="P22" s="10"/>
      <c r="Q22" s="25" t="s">
        <v>624</v>
      </c>
      <c r="R22" s="10"/>
      <c r="S22" s="10"/>
      <c r="T22" s="10"/>
      <c r="U22" s="10"/>
      <c r="V22" s="10"/>
      <c r="W22" s="10"/>
    </row>
    <row r="23" spans="1:23" ht="12" customHeight="1" x14ac:dyDescent="0.15">
      <c r="A23" s="8" t="s">
        <v>640</v>
      </c>
      <c r="B23" s="8" t="s">
        <v>29</v>
      </c>
      <c r="C23" s="8">
        <v>67</v>
      </c>
      <c r="D23" s="8">
        <v>50</v>
      </c>
      <c r="E23" s="8" t="s">
        <v>276</v>
      </c>
      <c r="F23" s="10" t="s">
        <v>287</v>
      </c>
      <c r="G23" s="10">
        <v>2523</v>
      </c>
      <c r="H23" s="10">
        <v>6003</v>
      </c>
      <c r="I23" s="48">
        <v>30.1</v>
      </c>
      <c r="J23" s="48">
        <v>21.31</v>
      </c>
      <c r="K23" s="8">
        <f t="shared" si="2"/>
        <v>51.41</v>
      </c>
      <c r="L23" s="13">
        <v>20</v>
      </c>
      <c r="M23" s="12">
        <f t="shared" si="3"/>
        <v>2.5705</v>
      </c>
      <c r="N23" s="8">
        <v>15.1</v>
      </c>
      <c r="O23" s="10"/>
      <c r="P23" s="10"/>
      <c r="Q23" s="10"/>
      <c r="R23" s="10"/>
      <c r="S23" s="10"/>
      <c r="T23" s="10"/>
      <c r="U23" s="10"/>
      <c r="V23" s="10"/>
      <c r="W23" s="10"/>
    </row>
    <row r="24" spans="1:23" ht="12" customHeight="1" x14ac:dyDescent="0.15">
      <c r="A24" s="8" t="s">
        <v>641</v>
      </c>
      <c r="B24" s="8" t="s">
        <v>23</v>
      </c>
      <c r="C24" s="8">
        <v>29</v>
      </c>
      <c r="D24" s="8">
        <v>66</v>
      </c>
      <c r="E24" s="8" t="s">
        <v>279</v>
      </c>
      <c r="F24" s="10" t="s">
        <v>280</v>
      </c>
      <c r="G24" s="10">
        <v>2969</v>
      </c>
      <c r="H24" s="10">
        <v>10262</v>
      </c>
      <c r="I24" s="48">
        <v>80.010000000000005</v>
      </c>
      <c r="J24" s="48">
        <v>34.96</v>
      </c>
      <c r="K24" s="8">
        <f t="shared" si="2"/>
        <v>114.97</v>
      </c>
      <c r="L24" s="13">
        <v>25</v>
      </c>
      <c r="M24" s="12">
        <f t="shared" si="3"/>
        <v>4.5987999999999998</v>
      </c>
      <c r="N24" s="8">
        <v>30.4</v>
      </c>
      <c r="O24" s="10"/>
      <c r="P24" s="10"/>
      <c r="Q24" s="10"/>
      <c r="R24" s="10"/>
      <c r="S24" s="10"/>
      <c r="T24" s="10"/>
      <c r="U24" s="10"/>
      <c r="V24" s="10"/>
      <c r="W24" s="10"/>
    </row>
    <row r="25" spans="1:23" ht="12" customHeight="1" x14ac:dyDescent="0.15">
      <c r="A25" s="8" t="s">
        <v>642</v>
      </c>
      <c r="B25" s="8" t="s">
        <v>272</v>
      </c>
      <c r="C25" s="8">
        <v>40</v>
      </c>
      <c r="D25" s="8">
        <v>48</v>
      </c>
      <c r="E25" s="8" t="s">
        <v>273</v>
      </c>
      <c r="F25" s="10" t="s">
        <v>273</v>
      </c>
      <c r="G25" s="10">
        <v>2459</v>
      </c>
      <c r="H25" s="10">
        <v>6595</v>
      </c>
      <c r="I25" s="48">
        <v>42.74</v>
      </c>
      <c r="J25" s="48">
        <v>6.31</v>
      </c>
      <c r="K25" s="8">
        <f t="shared" si="2"/>
        <v>49.050000000000004</v>
      </c>
      <c r="L25" s="13">
        <v>21</v>
      </c>
      <c r="M25" s="12">
        <f t="shared" si="3"/>
        <v>2.3357142857142859</v>
      </c>
      <c r="N25" s="8">
        <v>16.2</v>
      </c>
      <c r="O25" s="10"/>
      <c r="P25" s="10"/>
      <c r="Q25" s="10"/>
      <c r="R25" s="10"/>
      <c r="S25" s="10"/>
      <c r="T25" s="10"/>
      <c r="U25" s="10"/>
      <c r="V25" s="10"/>
      <c r="W25" s="10"/>
    </row>
    <row r="26" spans="1:23" ht="12" customHeight="1" x14ac:dyDescent="0.15">
      <c r="A26" s="8" t="s">
        <v>643</v>
      </c>
      <c r="B26" s="8" t="s">
        <v>19</v>
      </c>
      <c r="C26" s="8">
        <v>81</v>
      </c>
      <c r="D26" s="8">
        <v>81</v>
      </c>
      <c r="E26" s="8" t="s">
        <v>286</v>
      </c>
      <c r="F26" s="10" t="s">
        <v>307</v>
      </c>
      <c r="G26" s="10">
        <v>3476</v>
      </c>
      <c r="H26" s="10">
        <v>16225</v>
      </c>
      <c r="I26" s="48">
        <v>251.51300000000001</v>
      </c>
      <c r="J26" s="48">
        <v>291.60000000000002</v>
      </c>
      <c r="K26" s="8">
        <f t="shared" si="2"/>
        <v>543.11300000000006</v>
      </c>
      <c r="L26" s="13">
        <v>69</v>
      </c>
      <c r="M26" s="12">
        <f t="shared" si="3"/>
        <v>7.8712028985507256</v>
      </c>
      <c r="N26" s="8">
        <v>56.4</v>
      </c>
      <c r="O26" s="10"/>
      <c r="P26" s="10"/>
      <c r="Q26" s="10"/>
      <c r="R26" s="10"/>
      <c r="S26" s="10"/>
      <c r="T26" s="10"/>
      <c r="U26" s="10"/>
      <c r="V26" s="10"/>
      <c r="W26" s="10"/>
    </row>
    <row r="27" spans="1:23" ht="12" customHeight="1" x14ac:dyDescent="0.15">
      <c r="A27" s="8" t="s">
        <v>644</v>
      </c>
      <c r="B27" s="8" t="s">
        <v>272</v>
      </c>
      <c r="C27" s="8">
        <v>52</v>
      </c>
      <c r="D27" s="8">
        <v>45</v>
      </c>
      <c r="E27" s="8" t="s">
        <v>298</v>
      </c>
      <c r="F27" s="10" t="s">
        <v>299</v>
      </c>
      <c r="G27" s="10">
        <v>2809</v>
      </c>
      <c r="H27" s="10">
        <v>4375</v>
      </c>
      <c r="I27" s="48">
        <v>33.6</v>
      </c>
      <c r="J27" s="48">
        <v>29.094000000000001</v>
      </c>
      <c r="K27" s="8">
        <f t="shared" si="2"/>
        <v>62.694000000000003</v>
      </c>
      <c r="L27" s="13">
        <v>10</v>
      </c>
      <c r="M27" s="12">
        <f t="shared" si="3"/>
        <v>6.2694000000000001</v>
      </c>
      <c r="N27" s="8">
        <v>12.3</v>
      </c>
      <c r="O27" s="10"/>
      <c r="P27" s="10"/>
      <c r="Q27" s="10"/>
      <c r="R27" s="10"/>
      <c r="S27" s="10"/>
      <c r="T27" s="10"/>
      <c r="U27" s="10"/>
      <c r="V27" s="10"/>
      <c r="W27" s="10"/>
    </row>
    <row r="28" spans="1:23" ht="12" customHeight="1" x14ac:dyDescent="0.15">
      <c r="A28" s="8" t="s">
        <v>645</v>
      </c>
      <c r="B28" s="8" t="s">
        <v>272</v>
      </c>
      <c r="C28" s="8">
        <v>53</v>
      </c>
      <c r="D28" s="8">
        <v>49</v>
      </c>
      <c r="E28" s="8" t="s">
        <v>449</v>
      </c>
      <c r="F28" s="10" t="s">
        <v>273</v>
      </c>
      <c r="G28" s="10">
        <v>3077</v>
      </c>
      <c r="H28" s="10">
        <v>7191</v>
      </c>
      <c r="I28" s="48">
        <v>64</v>
      </c>
      <c r="J28" s="48">
        <v>11.7</v>
      </c>
      <c r="K28" s="8">
        <f t="shared" si="2"/>
        <v>75.7</v>
      </c>
      <c r="L28" s="13">
        <v>15</v>
      </c>
      <c r="M28" s="12">
        <f t="shared" si="3"/>
        <v>5.0466666666666669</v>
      </c>
      <c r="N28" s="8">
        <v>22.1</v>
      </c>
      <c r="O28" s="10"/>
      <c r="P28" s="10"/>
      <c r="Q28" s="10"/>
      <c r="R28" s="10"/>
      <c r="S28" s="10"/>
      <c r="T28" s="10"/>
      <c r="U28" s="10"/>
      <c r="V28" s="10"/>
      <c r="W28" s="10"/>
    </row>
    <row r="29" spans="1:23" ht="12" customHeight="1" x14ac:dyDescent="0.15">
      <c r="A29" s="8" t="s">
        <v>646</v>
      </c>
      <c r="B29" s="8" t="s">
        <v>30</v>
      </c>
      <c r="C29" s="8">
        <v>43</v>
      </c>
      <c r="D29" s="8">
        <v>47</v>
      </c>
      <c r="E29" s="8" t="s">
        <v>273</v>
      </c>
      <c r="F29" s="10" t="s">
        <v>273</v>
      </c>
      <c r="G29" s="10">
        <v>2911</v>
      </c>
      <c r="H29" s="10">
        <v>8082</v>
      </c>
      <c r="I29" s="48">
        <v>73.025999999999996</v>
      </c>
      <c r="J29" s="48">
        <v>13.829000000000001</v>
      </c>
      <c r="K29" s="8">
        <f t="shared" si="2"/>
        <v>86.85499999999999</v>
      </c>
      <c r="L29" s="13">
        <v>69</v>
      </c>
      <c r="M29" s="12">
        <f t="shared" si="3"/>
        <v>1.2587681159420288</v>
      </c>
      <c r="N29" s="8">
        <v>23.5</v>
      </c>
      <c r="O29" s="10"/>
      <c r="P29" s="10"/>
      <c r="Q29" s="10"/>
      <c r="R29" s="10"/>
      <c r="S29" s="10"/>
      <c r="T29" s="10"/>
      <c r="U29" s="10"/>
      <c r="V29" s="10"/>
      <c r="W29" s="10"/>
    </row>
    <row r="30" spans="1:23" ht="13" x14ac:dyDescent="0.15">
      <c r="A30" s="8" t="s">
        <v>647</v>
      </c>
      <c r="B30" s="8" t="s">
        <v>370</v>
      </c>
      <c r="C30" s="8">
        <v>40</v>
      </c>
      <c r="D30" s="8">
        <v>56</v>
      </c>
      <c r="E30" s="8" t="s">
        <v>273</v>
      </c>
      <c r="F30" s="10" t="s">
        <v>273</v>
      </c>
      <c r="G30" s="10">
        <v>3355</v>
      </c>
      <c r="H30" s="10">
        <v>9743</v>
      </c>
      <c r="I30" s="48">
        <v>100.539</v>
      </c>
      <c r="J30" s="48">
        <v>111.241</v>
      </c>
      <c r="K30" s="8">
        <f t="shared" si="2"/>
        <v>211.78</v>
      </c>
      <c r="L30" s="13">
        <v>50</v>
      </c>
      <c r="M30" s="12">
        <f t="shared" si="3"/>
        <v>4.2355999999999998</v>
      </c>
      <c r="N30" s="8">
        <v>32.69</v>
      </c>
      <c r="O30" s="10"/>
      <c r="P30" s="10"/>
      <c r="Q30" s="25" t="s">
        <v>648</v>
      </c>
      <c r="R30" s="10"/>
      <c r="S30" s="10"/>
      <c r="T30" s="10"/>
      <c r="U30" s="10"/>
      <c r="V30" s="10"/>
      <c r="W30" s="10"/>
    </row>
    <row r="31" spans="1:23" ht="12" customHeight="1" x14ac:dyDescent="0.15">
      <c r="A31" s="8" t="s">
        <v>649</v>
      </c>
      <c r="B31" s="8" t="s">
        <v>23</v>
      </c>
      <c r="C31" s="8">
        <v>85</v>
      </c>
      <c r="D31" s="8">
        <v>75</v>
      </c>
      <c r="E31" s="8" t="s">
        <v>286</v>
      </c>
      <c r="F31" s="10" t="s">
        <v>273</v>
      </c>
      <c r="G31" s="10">
        <v>2856</v>
      </c>
      <c r="H31" s="10">
        <v>6209</v>
      </c>
      <c r="I31" s="48">
        <v>58.4</v>
      </c>
      <c r="J31" s="48">
        <v>16.55</v>
      </c>
      <c r="K31" s="8">
        <f t="shared" si="2"/>
        <v>74.95</v>
      </c>
      <c r="L31" s="13">
        <v>8</v>
      </c>
      <c r="M31" s="12">
        <f t="shared" si="3"/>
        <v>9.3687500000000004</v>
      </c>
      <c r="N31" s="8">
        <v>17.7</v>
      </c>
      <c r="O31" s="10"/>
      <c r="P31" s="10"/>
      <c r="Q31" s="10"/>
      <c r="R31" s="10"/>
      <c r="S31" s="10"/>
      <c r="T31" s="10"/>
      <c r="U31" s="10"/>
      <c r="V31" s="10"/>
      <c r="W31" s="10"/>
    </row>
    <row r="32" spans="1:23" ht="12" customHeight="1" x14ac:dyDescent="0.15">
      <c r="A32" s="8" t="s">
        <v>650</v>
      </c>
      <c r="B32" s="8" t="s">
        <v>23</v>
      </c>
      <c r="C32" s="8">
        <v>36</v>
      </c>
      <c r="D32" s="8">
        <v>46</v>
      </c>
      <c r="E32" s="8" t="s">
        <v>306</v>
      </c>
      <c r="F32" s="10" t="s">
        <v>280</v>
      </c>
      <c r="G32" s="10">
        <v>3082</v>
      </c>
      <c r="H32" s="10">
        <v>7497</v>
      </c>
      <c r="I32" s="48">
        <v>80.569999999999993</v>
      </c>
      <c r="J32" s="48">
        <v>124.02</v>
      </c>
      <c r="K32" s="8">
        <f t="shared" si="2"/>
        <v>204.58999999999997</v>
      </c>
      <c r="L32" s="13">
        <v>60</v>
      </c>
      <c r="M32" s="12">
        <f t="shared" si="3"/>
        <v>3.4098333333333328</v>
      </c>
      <c r="N32" s="8">
        <v>23.1</v>
      </c>
      <c r="O32" s="10"/>
      <c r="P32" s="10"/>
      <c r="Q32" s="10"/>
      <c r="R32" s="10"/>
      <c r="S32" s="10"/>
      <c r="T32" s="10"/>
      <c r="U32" s="10"/>
      <c r="V32" s="10"/>
      <c r="W32" s="10"/>
    </row>
    <row r="33" spans="1:23" ht="13" x14ac:dyDescent="0.15">
      <c r="A33" s="8" t="s">
        <v>651</v>
      </c>
      <c r="B33" s="8" t="s">
        <v>370</v>
      </c>
      <c r="C33" s="8">
        <v>55</v>
      </c>
      <c r="D33" s="8">
        <v>56</v>
      </c>
      <c r="E33" s="8" t="s">
        <v>336</v>
      </c>
      <c r="F33" s="10" t="s">
        <v>652</v>
      </c>
      <c r="G33" s="10">
        <v>3066</v>
      </c>
      <c r="H33" s="10">
        <v>5615</v>
      </c>
      <c r="I33" s="48">
        <v>43.31</v>
      </c>
      <c r="J33" s="48">
        <v>37.81</v>
      </c>
      <c r="K33" s="8">
        <f t="shared" si="2"/>
        <v>81.12</v>
      </c>
      <c r="L33" s="13">
        <v>80</v>
      </c>
      <c r="M33" s="12">
        <f t="shared" si="3"/>
        <v>1.014</v>
      </c>
      <c r="N33" s="8">
        <v>17.2</v>
      </c>
      <c r="O33" s="10"/>
      <c r="P33" s="10"/>
      <c r="Q33" s="10"/>
      <c r="R33" s="10"/>
      <c r="S33" s="10"/>
      <c r="T33" s="10"/>
      <c r="U33" s="10"/>
      <c r="V33" s="10"/>
      <c r="W33" s="10"/>
    </row>
    <row r="34" spans="1:23" ht="12" customHeight="1" x14ac:dyDescent="0.15">
      <c r="A34" s="8" t="s">
        <v>653</v>
      </c>
      <c r="B34" s="8" t="s">
        <v>22</v>
      </c>
      <c r="C34" s="8">
        <v>27</v>
      </c>
      <c r="D34" s="8">
        <v>55</v>
      </c>
      <c r="E34" s="8" t="s">
        <v>449</v>
      </c>
      <c r="F34" s="10" t="s">
        <v>280</v>
      </c>
      <c r="G34" s="10">
        <v>2549</v>
      </c>
      <c r="H34" s="10">
        <v>2359</v>
      </c>
      <c r="I34" s="48">
        <v>12.07</v>
      </c>
      <c r="J34" s="48">
        <v>3.07</v>
      </c>
      <c r="K34" s="8">
        <f t="shared" si="2"/>
        <v>15.14</v>
      </c>
      <c r="L34" s="13">
        <v>31</v>
      </c>
      <c r="M34" s="12">
        <f t="shared" si="3"/>
        <v>0.48838709677419356</v>
      </c>
      <c r="N34" s="8">
        <v>6</v>
      </c>
      <c r="O34" s="10"/>
      <c r="P34" s="10"/>
      <c r="Q34" s="10"/>
      <c r="R34" s="10"/>
      <c r="S34" s="10"/>
      <c r="T34" s="10"/>
      <c r="U34" s="10"/>
      <c r="V34" s="10"/>
      <c r="W34" s="10"/>
    </row>
    <row r="35" spans="1:23" ht="12" customHeight="1" x14ac:dyDescent="0.15">
      <c r="A35" s="8" t="s">
        <v>654</v>
      </c>
      <c r="B35" s="8" t="s">
        <v>22</v>
      </c>
      <c r="C35" s="8">
        <v>41</v>
      </c>
      <c r="D35" s="8">
        <v>50</v>
      </c>
      <c r="E35" s="8" t="s">
        <v>336</v>
      </c>
      <c r="F35" s="10" t="s">
        <v>287</v>
      </c>
      <c r="G35" s="10">
        <v>2454</v>
      </c>
      <c r="H35" s="10">
        <v>3873</v>
      </c>
      <c r="I35" s="48">
        <v>23.24</v>
      </c>
      <c r="J35" s="48">
        <v>12.385999999999999</v>
      </c>
      <c r="K35" s="8">
        <f t="shared" si="2"/>
        <v>35.625999999999998</v>
      </c>
      <c r="L35" s="13">
        <v>24</v>
      </c>
      <c r="M35" s="12">
        <f t="shared" si="3"/>
        <v>1.4844166666666665</v>
      </c>
      <c r="N35" s="8">
        <v>8.52</v>
      </c>
      <c r="O35" s="10"/>
      <c r="P35" s="10"/>
      <c r="Q35" s="10"/>
      <c r="R35" s="10"/>
      <c r="S35" s="10"/>
      <c r="T35" s="10"/>
      <c r="U35" s="10"/>
      <c r="V35" s="10"/>
      <c r="W35" s="10"/>
    </row>
    <row r="36" spans="1:23" ht="13" x14ac:dyDescent="0.15">
      <c r="A36" s="8" t="s">
        <v>655</v>
      </c>
      <c r="B36" s="8" t="s">
        <v>272</v>
      </c>
      <c r="C36" s="8">
        <v>33</v>
      </c>
      <c r="D36" s="8">
        <v>73</v>
      </c>
      <c r="E36" s="8" t="s">
        <v>276</v>
      </c>
      <c r="F36" s="10" t="s">
        <v>280</v>
      </c>
      <c r="G36" s="10">
        <v>2127</v>
      </c>
      <c r="H36" s="10">
        <v>9167</v>
      </c>
      <c r="I36" s="48">
        <v>37.728999999999999</v>
      </c>
      <c r="J36" s="48">
        <v>17.32</v>
      </c>
      <c r="K36" s="8">
        <f t="shared" si="2"/>
        <v>55.048999999999999</v>
      </c>
      <c r="L36" s="13">
        <v>21</v>
      </c>
      <c r="M36" s="12">
        <f t="shared" si="3"/>
        <v>2.6213809523809521</v>
      </c>
      <c r="N36" s="8">
        <v>19.5</v>
      </c>
      <c r="O36" s="10"/>
      <c r="P36" s="10"/>
      <c r="Q36" s="10"/>
      <c r="R36" s="10"/>
      <c r="S36" s="10"/>
      <c r="T36" s="10"/>
      <c r="U36" s="10"/>
      <c r="V36" s="10"/>
      <c r="W36" s="10"/>
    </row>
    <row r="37" spans="1:23" ht="12" customHeight="1" x14ac:dyDescent="0.15">
      <c r="A37" s="8" t="s">
        <v>656</v>
      </c>
      <c r="B37" s="8" t="s">
        <v>272</v>
      </c>
      <c r="C37" s="8">
        <v>38</v>
      </c>
      <c r="D37" s="8">
        <v>57</v>
      </c>
      <c r="E37" s="8" t="s">
        <v>445</v>
      </c>
      <c r="F37" s="10" t="s">
        <v>287</v>
      </c>
      <c r="G37" s="10">
        <v>2722</v>
      </c>
      <c r="H37" s="10">
        <v>2997</v>
      </c>
      <c r="I37" s="48">
        <v>24.08</v>
      </c>
      <c r="J37" s="48">
        <v>28.748999999999999</v>
      </c>
      <c r="K37" s="8">
        <f t="shared" si="2"/>
        <v>52.828999999999994</v>
      </c>
      <c r="L37" s="13">
        <v>52</v>
      </c>
      <c r="M37" s="12">
        <f t="shared" si="3"/>
        <v>1.0159423076923075</v>
      </c>
      <c r="N37" s="8">
        <v>8.1999999999999993</v>
      </c>
      <c r="O37" s="10"/>
      <c r="P37" s="10"/>
      <c r="Q37" s="10"/>
      <c r="R37" s="10"/>
      <c r="S37" s="10"/>
      <c r="T37" s="10"/>
      <c r="U37" s="10"/>
      <c r="V37" s="10"/>
      <c r="W37" s="10"/>
    </row>
    <row r="38" spans="1:23" ht="12" customHeight="1" x14ac:dyDescent="0.15">
      <c r="A38" s="8" t="s">
        <v>657</v>
      </c>
      <c r="B38" s="8" t="s">
        <v>658</v>
      </c>
      <c r="C38" s="8">
        <v>8</v>
      </c>
      <c r="D38" s="8">
        <v>36</v>
      </c>
      <c r="E38" s="8" t="s">
        <v>273</v>
      </c>
      <c r="F38" s="10" t="s">
        <v>273</v>
      </c>
      <c r="G38" s="10">
        <v>2997</v>
      </c>
      <c r="H38" s="10">
        <v>2211</v>
      </c>
      <c r="I38" s="48">
        <v>17.63</v>
      </c>
      <c r="J38" s="48">
        <v>18.606000000000002</v>
      </c>
      <c r="K38" s="8">
        <f t="shared" si="2"/>
        <v>36.236000000000004</v>
      </c>
      <c r="L38" s="13">
        <v>35</v>
      </c>
      <c r="M38" s="12">
        <f t="shared" si="3"/>
        <v>1.0353142857142859</v>
      </c>
      <c r="N38" s="8">
        <v>6.6</v>
      </c>
      <c r="O38" s="10"/>
      <c r="P38" s="10"/>
      <c r="Q38" s="10"/>
      <c r="R38" s="10"/>
      <c r="S38" s="10"/>
      <c r="T38" s="10"/>
      <c r="U38" s="10"/>
      <c r="V38" s="10"/>
      <c r="W38" s="10"/>
    </row>
    <row r="39" spans="1:23" ht="13" x14ac:dyDescent="0.15">
      <c r="A39" s="8" t="s">
        <v>659</v>
      </c>
      <c r="B39" s="8" t="s">
        <v>19</v>
      </c>
      <c r="C39" s="8">
        <v>73</v>
      </c>
      <c r="D39" s="8">
        <v>63</v>
      </c>
      <c r="E39" s="8" t="s">
        <v>273</v>
      </c>
      <c r="F39" s="10" t="s">
        <v>273</v>
      </c>
      <c r="G39" s="10">
        <v>2697</v>
      </c>
      <c r="H39" s="10">
        <v>6515</v>
      </c>
      <c r="I39" s="48">
        <v>60.97</v>
      </c>
      <c r="J39" s="48">
        <v>30.286999999999999</v>
      </c>
      <c r="K39" s="8">
        <f t="shared" si="2"/>
        <v>91.257000000000005</v>
      </c>
      <c r="L39" s="13">
        <v>40</v>
      </c>
      <c r="M39" s="12">
        <f t="shared" si="3"/>
        <v>2.281425</v>
      </c>
      <c r="N39" s="8">
        <v>17.600000000000001</v>
      </c>
      <c r="O39" s="10"/>
      <c r="P39" s="10"/>
      <c r="Q39" s="10"/>
      <c r="R39" s="10"/>
      <c r="S39" s="10"/>
      <c r="T39" s="10"/>
      <c r="U39" s="10"/>
      <c r="V39" s="10"/>
      <c r="W39" s="10"/>
    </row>
    <row r="40" spans="1:23" ht="13" x14ac:dyDescent="0.15">
      <c r="A40" s="8" t="s">
        <v>660</v>
      </c>
      <c r="B40" s="8" t="s">
        <v>370</v>
      </c>
      <c r="C40" s="8">
        <v>53</v>
      </c>
      <c r="D40" s="8">
        <v>56</v>
      </c>
      <c r="E40" s="8" t="s">
        <v>279</v>
      </c>
      <c r="F40" s="10" t="s">
        <v>273</v>
      </c>
      <c r="G40" s="10">
        <v>3030</v>
      </c>
      <c r="H40" s="10">
        <v>2272</v>
      </c>
      <c r="I40" s="48">
        <v>17.8</v>
      </c>
      <c r="J40" s="48">
        <v>24.25</v>
      </c>
      <c r="K40" s="8">
        <f t="shared" si="2"/>
        <v>42.05</v>
      </c>
      <c r="L40" s="13">
        <v>32</v>
      </c>
      <c r="M40" s="12">
        <f t="shared" si="3"/>
        <v>1.3140624999999999</v>
      </c>
      <c r="N40" s="8">
        <v>6.9</v>
      </c>
      <c r="O40" s="10"/>
      <c r="P40" s="10"/>
      <c r="Q40" s="10"/>
      <c r="R40" s="10"/>
      <c r="S40" s="10"/>
      <c r="T40" s="10"/>
      <c r="U40" s="10"/>
      <c r="V40" s="10"/>
      <c r="W40" s="10"/>
    </row>
    <row r="41" spans="1:23" ht="13" x14ac:dyDescent="0.15">
      <c r="A41" s="8" t="s">
        <v>661</v>
      </c>
      <c r="B41" s="8" t="s">
        <v>19</v>
      </c>
      <c r="C41" s="8">
        <v>53</v>
      </c>
      <c r="D41" s="8">
        <v>60</v>
      </c>
      <c r="E41" s="8" t="s">
        <v>339</v>
      </c>
      <c r="F41" s="10" t="s">
        <v>287</v>
      </c>
      <c r="G41" s="10">
        <v>3003</v>
      </c>
      <c r="H41" s="10">
        <v>4765</v>
      </c>
      <c r="I41" s="48">
        <v>35.049999999999997</v>
      </c>
      <c r="J41" s="48">
        <v>59.828000000000003</v>
      </c>
      <c r="K41" s="8">
        <f t="shared" si="2"/>
        <v>94.878</v>
      </c>
      <c r="L41" s="13">
        <v>100</v>
      </c>
      <c r="M41" s="12">
        <f t="shared" si="3"/>
        <v>0.94877999999999996</v>
      </c>
      <c r="N41" s="8">
        <v>14.3</v>
      </c>
      <c r="O41" s="10"/>
      <c r="P41" s="10"/>
      <c r="Q41" s="10"/>
      <c r="R41" s="10"/>
      <c r="S41" s="10"/>
      <c r="T41" s="10"/>
      <c r="U41" s="10"/>
      <c r="V41" s="10"/>
      <c r="W41" s="10"/>
    </row>
    <row r="42" spans="1:23" ht="13" x14ac:dyDescent="0.15">
      <c r="A42" s="8" t="s">
        <v>662</v>
      </c>
      <c r="B42" s="8" t="s">
        <v>272</v>
      </c>
      <c r="C42" s="8">
        <v>75</v>
      </c>
      <c r="D42" s="8">
        <v>40</v>
      </c>
      <c r="E42" s="8" t="s">
        <v>379</v>
      </c>
      <c r="F42" s="10" t="s">
        <v>273</v>
      </c>
      <c r="G42" s="10">
        <v>3</v>
      </c>
      <c r="H42" s="10">
        <v>39384</v>
      </c>
      <c r="I42" s="48">
        <v>4.2300000000000004</v>
      </c>
      <c r="J42" s="48">
        <v>1.92</v>
      </c>
      <c r="K42" s="8">
        <f t="shared" si="2"/>
        <v>6.15</v>
      </c>
      <c r="L42" s="13"/>
      <c r="M42" s="12"/>
      <c r="N42" s="8">
        <v>0.11</v>
      </c>
      <c r="O42" s="10"/>
      <c r="P42" s="10"/>
      <c r="Q42" s="10"/>
      <c r="R42" s="10"/>
      <c r="S42" s="10"/>
      <c r="T42" s="10"/>
      <c r="U42" s="10"/>
      <c r="V42" s="10"/>
      <c r="W42" s="10"/>
    </row>
    <row r="43" spans="1:23" ht="12" customHeight="1" x14ac:dyDescent="0.15">
      <c r="A43" s="8" t="s">
        <v>663</v>
      </c>
      <c r="B43" s="8" t="s">
        <v>272</v>
      </c>
      <c r="C43" s="8">
        <v>10</v>
      </c>
      <c r="D43" s="8">
        <v>59</v>
      </c>
      <c r="E43" s="8" t="s">
        <v>273</v>
      </c>
      <c r="F43" s="10" t="s">
        <v>273</v>
      </c>
      <c r="G43" s="10">
        <v>3534</v>
      </c>
      <c r="H43" s="10">
        <v>11462</v>
      </c>
      <c r="I43" s="48">
        <v>162.001</v>
      </c>
      <c r="J43" s="48">
        <v>109.429</v>
      </c>
      <c r="K43" s="8">
        <f t="shared" si="2"/>
        <v>271.43</v>
      </c>
      <c r="L43" s="13">
        <v>80</v>
      </c>
      <c r="M43" s="12">
        <f t="shared" ref="M43:M71" si="4">SUM(K43/L43)</f>
        <v>3.3928750000000001</v>
      </c>
      <c r="N43" s="8">
        <v>40.5</v>
      </c>
      <c r="O43" s="10"/>
      <c r="P43" s="10"/>
      <c r="Q43" s="10"/>
      <c r="R43" s="10"/>
      <c r="S43" s="10"/>
      <c r="T43" s="10"/>
      <c r="U43" s="10"/>
      <c r="V43" s="10"/>
      <c r="W43" s="10"/>
    </row>
    <row r="44" spans="1:23" ht="12" customHeight="1" x14ac:dyDescent="0.15">
      <c r="A44" s="8" t="s">
        <v>664</v>
      </c>
      <c r="B44" s="8" t="s">
        <v>26</v>
      </c>
      <c r="C44" s="8">
        <v>21</v>
      </c>
      <c r="D44" s="8">
        <v>31</v>
      </c>
      <c r="E44" s="8" t="s">
        <v>306</v>
      </c>
      <c r="F44" s="10" t="s">
        <v>273</v>
      </c>
      <c r="G44" s="10">
        <v>2546</v>
      </c>
      <c r="H44" s="10">
        <v>2477</v>
      </c>
      <c r="I44" s="48">
        <v>42.779000000000003</v>
      </c>
      <c r="J44" s="48">
        <v>194.60300000000001</v>
      </c>
      <c r="K44" s="8">
        <f t="shared" si="2"/>
        <v>237.38200000000001</v>
      </c>
      <c r="L44" s="13">
        <v>112</v>
      </c>
      <c r="M44" s="12">
        <f t="shared" si="4"/>
        <v>2.1194821428571431</v>
      </c>
      <c r="N44" s="8">
        <v>6.3</v>
      </c>
      <c r="O44" s="10"/>
      <c r="P44" s="10"/>
      <c r="Q44" s="10"/>
      <c r="R44" s="10"/>
      <c r="S44" s="10"/>
      <c r="T44" s="10"/>
      <c r="U44" s="10"/>
      <c r="V44" s="10"/>
      <c r="W44" s="10"/>
    </row>
    <row r="45" spans="1:23" ht="12" customHeight="1" x14ac:dyDescent="0.15">
      <c r="A45" s="60" t="s">
        <v>665</v>
      </c>
      <c r="B45" s="60" t="s">
        <v>370</v>
      </c>
      <c r="C45" s="60">
        <v>79</v>
      </c>
      <c r="D45" s="60">
        <v>87</v>
      </c>
      <c r="E45" s="60" t="s">
        <v>339</v>
      </c>
      <c r="F45" s="61" t="s">
        <v>404</v>
      </c>
      <c r="G45" s="61">
        <v>4125</v>
      </c>
      <c r="H45" s="61">
        <v>30307</v>
      </c>
      <c r="I45" s="62">
        <v>295</v>
      </c>
      <c r="J45" s="62">
        <v>664.3</v>
      </c>
      <c r="K45" s="8">
        <f t="shared" si="2"/>
        <v>959.3</v>
      </c>
      <c r="L45" s="63">
        <v>125</v>
      </c>
      <c r="M45" s="64">
        <f t="shared" si="4"/>
        <v>7.6743999999999994</v>
      </c>
      <c r="N45" s="60">
        <v>125</v>
      </c>
      <c r="O45" s="61"/>
      <c r="P45" s="61"/>
      <c r="Q45" s="65" t="s">
        <v>624</v>
      </c>
      <c r="R45" s="61"/>
      <c r="S45" s="61"/>
      <c r="T45" s="61"/>
      <c r="U45" s="61"/>
      <c r="V45" s="61"/>
      <c r="W45" s="61"/>
    </row>
    <row r="46" spans="1:23" ht="12" customHeight="1" x14ac:dyDescent="0.15">
      <c r="A46" s="8" t="s">
        <v>666</v>
      </c>
      <c r="B46" s="8" t="s">
        <v>667</v>
      </c>
      <c r="C46" s="8">
        <v>64</v>
      </c>
      <c r="D46" s="8">
        <v>57</v>
      </c>
      <c r="E46" s="8" t="s">
        <v>306</v>
      </c>
      <c r="F46" s="10" t="s">
        <v>404</v>
      </c>
      <c r="G46" s="10">
        <v>2754</v>
      </c>
      <c r="H46" s="10">
        <v>5091</v>
      </c>
      <c r="I46" s="48">
        <v>50.286999999999999</v>
      </c>
      <c r="J46" s="48">
        <v>14.284000000000001</v>
      </c>
      <c r="K46" s="8">
        <f t="shared" si="2"/>
        <v>64.570999999999998</v>
      </c>
      <c r="L46" s="13">
        <v>36</v>
      </c>
      <c r="M46" s="12">
        <f t="shared" si="4"/>
        <v>1.7936388888888888</v>
      </c>
      <c r="N46" s="8">
        <v>14</v>
      </c>
      <c r="O46" s="10"/>
      <c r="P46" s="10"/>
      <c r="Q46" s="10"/>
      <c r="R46" s="10"/>
      <c r="S46" s="10"/>
      <c r="T46" s="10"/>
      <c r="U46" s="10"/>
      <c r="V46" s="10"/>
      <c r="W46" s="10"/>
    </row>
    <row r="47" spans="1:23" ht="12" customHeight="1" x14ac:dyDescent="0.15">
      <c r="A47" s="8" t="s">
        <v>668</v>
      </c>
      <c r="B47" s="8" t="s">
        <v>30</v>
      </c>
      <c r="C47" s="8">
        <v>98</v>
      </c>
      <c r="D47" s="8">
        <v>90</v>
      </c>
      <c r="E47" s="8" t="s">
        <v>449</v>
      </c>
      <c r="F47" s="10" t="s">
        <v>307</v>
      </c>
      <c r="G47" s="10">
        <v>4055</v>
      </c>
      <c r="H47" s="10">
        <v>10785</v>
      </c>
      <c r="I47" s="48">
        <v>217.58</v>
      </c>
      <c r="J47" s="48">
        <v>277.3</v>
      </c>
      <c r="K47" s="8">
        <f t="shared" si="2"/>
        <v>494.88</v>
      </c>
      <c r="L47" s="13">
        <v>165</v>
      </c>
      <c r="M47" s="12">
        <f t="shared" si="4"/>
        <v>2.9992727272727273</v>
      </c>
      <c r="N47" s="8">
        <v>43.7</v>
      </c>
      <c r="O47" s="10"/>
      <c r="P47" s="10"/>
      <c r="Q47" s="10"/>
      <c r="R47" s="10"/>
      <c r="S47" s="10"/>
      <c r="T47" s="10"/>
      <c r="U47" s="10"/>
      <c r="V47" s="10"/>
      <c r="W47" s="10"/>
    </row>
    <row r="48" spans="1:23" ht="12" customHeight="1" x14ac:dyDescent="0.15">
      <c r="A48" s="8" t="s">
        <v>669</v>
      </c>
      <c r="B48" s="8" t="s">
        <v>272</v>
      </c>
      <c r="C48" s="8">
        <v>71</v>
      </c>
      <c r="D48" s="8">
        <v>57</v>
      </c>
      <c r="E48" s="8" t="s">
        <v>279</v>
      </c>
      <c r="F48" s="10" t="s">
        <v>273</v>
      </c>
      <c r="G48" s="10">
        <v>100</v>
      </c>
      <c r="H48" s="10"/>
      <c r="I48" s="48">
        <v>2.0369999999999999</v>
      </c>
      <c r="J48" s="48">
        <v>18.684999999999999</v>
      </c>
      <c r="K48" s="8">
        <f t="shared" si="2"/>
        <v>20.721999999999998</v>
      </c>
      <c r="L48" s="13">
        <v>15</v>
      </c>
      <c r="M48" s="12">
        <f t="shared" si="4"/>
        <v>1.3814666666666666</v>
      </c>
      <c r="N48" s="8">
        <v>0.11</v>
      </c>
      <c r="O48" s="10"/>
      <c r="P48" s="10"/>
      <c r="Q48" s="10"/>
      <c r="R48" s="10"/>
      <c r="S48" s="10"/>
      <c r="T48" s="10"/>
      <c r="U48" s="10"/>
      <c r="V48" s="10"/>
      <c r="W48" s="10"/>
    </row>
    <row r="49" spans="1:23" ht="26" x14ac:dyDescent="0.15">
      <c r="A49" s="8" t="s">
        <v>670</v>
      </c>
      <c r="B49" s="8" t="s">
        <v>370</v>
      </c>
      <c r="C49" s="8">
        <v>86</v>
      </c>
      <c r="D49" s="8">
        <v>93</v>
      </c>
      <c r="E49" s="8" t="s">
        <v>306</v>
      </c>
      <c r="F49" s="10" t="s">
        <v>287</v>
      </c>
      <c r="G49" s="10">
        <v>3792</v>
      </c>
      <c r="H49" s="10">
        <v>16557</v>
      </c>
      <c r="I49" s="48">
        <v>292.58</v>
      </c>
      <c r="J49" s="48">
        <v>532.95600000000002</v>
      </c>
      <c r="K49" s="8">
        <f t="shared" si="2"/>
        <v>825.53600000000006</v>
      </c>
      <c r="L49" s="13">
        <v>160</v>
      </c>
      <c r="M49" s="12">
        <f t="shared" si="4"/>
        <v>5.1596000000000002</v>
      </c>
      <c r="N49" s="8">
        <v>62.8</v>
      </c>
      <c r="O49" s="10"/>
      <c r="P49" s="10"/>
      <c r="Q49" s="10"/>
      <c r="R49" s="10"/>
      <c r="S49" s="10"/>
      <c r="T49" s="10"/>
      <c r="U49" s="10"/>
      <c r="V49" s="10"/>
      <c r="W49" s="10"/>
    </row>
    <row r="50" spans="1:23" ht="12" customHeight="1" x14ac:dyDescent="0.15">
      <c r="A50" s="8" t="s">
        <v>671</v>
      </c>
      <c r="B50" s="8" t="s">
        <v>30</v>
      </c>
      <c r="C50" s="8">
        <v>74</v>
      </c>
      <c r="D50" s="8">
        <v>80</v>
      </c>
      <c r="E50" s="8" t="s">
        <v>323</v>
      </c>
      <c r="F50" s="10" t="s">
        <v>287</v>
      </c>
      <c r="G50" s="10">
        <v>4380</v>
      </c>
      <c r="H50" s="10">
        <v>29252</v>
      </c>
      <c r="I50" s="48">
        <v>312.43</v>
      </c>
      <c r="J50" s="48">
        <v>311.5</v>
      </c>
      <c r="K50" s="8">
        <f t="shared" si="2"/>
        <v>623.93000000000006</v>
      </c>
      <c r="L50" s="13">
        <v>200</v>
      </c>
      <c r="M50" s="12">
        <f t="shared" si="4"/>
        <v>3.1196500000000005</v>
      </c>
      <c r="N50" s="8">
        <v>128.1</v>
      </c>
      <c r="O50" s="10"/>
      <c r="P50" s="10"/>
      <c r="Q50" s="10"/>
      <c r="R50" s="10"/>
      <c r="S50" s="10"/>
      <c r="T50" s="10"/>
      <c r="U50" s="10"/>
      <c r="V50" s="10"/>
      <c r="W50" s="10"/>
    </row>
    <row r="51" spans="1:23" ht="12" customHeight="1" x14ac:dyDescent="0.15">
      <c r="A51" s="8" t="s">
        <v>672</v>
      </c>
      <c r="B51" s="8" t="s">
        <v>30</v>
      </c>
      <c r="C51" s="8">
        <v>63</v>
      </c>
      <c r="D51" s="8">
        <v>72</v>
      </c>
      <c r="E51" s="8" t="s">
        <v>273</v>
      </c>
      <c r="F51" s="10" t="s">
        <v>673</v>
      </c>
      <c r="G51" s="10">
        <v>3081</v>
      </c>
      <c r="H51" s="10">
        <v>16343</v>
      </c>
      <c r="I51" s="48">
        <v>117.229</v>
      </c>
      <c r="J51" s="48">
        <v>54.456000000000003</v>
      </c>
      <c r="K51" s="8">
        <f t="shared" si="2"/>
        <v>171.685</v>
      </c>
      <c r="L51" s="13">
        <v>20</v>
      </c>
      <c r="M51" s="12">
        <f t="shared" si="4"/>
        <v>8.5842500000000008</v>
      </c>
      <c r="N51" s="8">
        <v>50.4</v>
      </c>
      <c r="O51" s="10"/>
      <c r="P51" s="10"/>
      <c r="Q51" s="10"/>
      <c r="R51" s="10"/>
      <c r="S51" s="10"/>
      <c r="T51" s="10"/>
      <c r="U51" s="10"/>
      <c r="V51" s="10"/>
      <c r="W51" s="10"/>
    </row>
    <row r="52" spans="1:23" ht="13" x14ac:dyDescent="0.15">
      <c r="A52" s="8" t="s">
        <v>674</v>
      </c>
      <c r="B52" s="8" t="s">
        <v>370</v>
      </c>
      <c r="C52" s="8">
        <v>13</v>
      </c>
      <c r="D52" s="8">
        <v>24</v>
      </c>
      <c r="E52" s="8" t="s">
        <v>336</v>
      </c>
      <c r="F52" s="10" t="s">
        <v>287</v>
      </c>
      <c r="G52" s="10">
        <v>2825</v>
      </c>
      <c r="H52" s="10">
        <v>1904</v>
      </c>
      <c r="I52" s="48">
        <v>10.55</v>
      </c>
      <c r="J52" s="48">
        <v>0.36</v>
      </c>
      <c r="K52" s="8">
        <f t="shared" si="2"/>
        <v>10.91</v>
      </c>
      <c r="L52" s="13">
        <v>47</v>
      </c>
      <c r="M52" s="12">
        <f t="shared" si="4"/>
        <v>0.2321276595744681</v>
      </c>
      <c r="N52" s="8">
        <v>5.4</v>
      </c>
      <c r="O52" s="10"/>
      <c r="P52" s="10"/>
      <c r="Q52" s="10"/>
      <c r="R52" s="10"/>
      <c r="S52" s="10"/>
      <c r="T52" s="10"/>
      <c r="U52" s="10"/>
      <c r="V52" s="10"/>
      <c r="W52" s="10"/>
    </row>
    <row r="53" spans="1:23" ht="39" x14ac:dyDescent="0.15">
      <c r="A53" s="8" t="s">
        <v>675</v>
      </c>
      <c r="B53" s="8" t="s">
        <v>26</v>
      </c>
      <c r="C53" s="8">
        <v>45</v>
      </c>
      <c r="D53" s="8">
        <v>58</v>
      </c>
      <c r="E53" s="8" t="s">
        <v>279</v>
      </c>
      <c r="F53" s="10" t="s">
        <v>273</v>
      </c>
      <c r="G53" s="10">
        <v>1831</v>
      </c>
      <c r="H53" s="10">
        <v>4525</v>
      </c>
      <c r="I53" s="48">
        <v>21.54</v>
      </c>
      <c r="J53" s="48">
        <v>2.9000000000000001E-2</v>
      </c>
      <c r="K53" s="8">
        <f t="shared" si="2"/>
        <v>21.568999999999999</v>
      </c>
      <c r="L53" s="13">
        <v>12</v>
      </c>
      <c r="M53" s="12">
        <f t="shared" si="4"/>
        <v>1.7974166666666667</v>
      </c>
      <c r="N53" s="8">
        <v>8.3000000000000007</v>
      </c>
      <c r="O53" s="10"/>
      <c r="P53" s="10"/>
      <c r="Q53" s="10" t="s">
        <v>676</v>
      </c>
      <c r="R53" s="25" t="s">
        <v>677</v>
      </c>
      <c r="S53" s="10"/>
      <c r="T53" s="10"/>
      <c r="U53" s="10"/>
      <c r="V53" s="10"/>
      <c r="W53" s="10"/>
    </row>
    <row r="54" spans="1:23" ht="12" customHeight="1" x14ac:dyDescent="0.15">
      <c r="A54" s="8" t="s">
        <v>678</v>
      </c>
      <c r="B54" s="8" t="s">
        <v>272</v>
      </c>
      <c r="C54" s="8">
        <v>76</v>
      </c>
      <c r="D54" s="8">
        <v>83</v>
      </c>
      <c r="E54" s="8" t="s">
        <v>323</v>
      </c>
      <c r="F54" s="10" t="s">
        <v>287</v>
      </c>
      <c r="G54" s="10">
        <v>3065</v>
      </c>
      <c r="H54" s="10">
        <v>6469</v>
      </c>
      <c r="I54" s="48">
        <v>48.070999999999998</v>
      </c>
      <c r="J54" s="48">
        <v>48.116999999999997</v>
      </c>
      <c r="K54" s="8">
        <f t="shared" si="2"/>
        <v>96.187999999999988</v>
      </c>
      <c r="L54" s="13">
        <v>30</v>
      </c>
      <c r="M54" s="12">
        <f t="shared" si="4"/>
        <v>3.2062666666666662</v>
      </c>
      <c r="N54" s="8">
        <v>19.8</v>
      </c>
      <c r="O54" s="10"/>
      <c r="P54" s="10"/>
      <c r="Q54" s="10"/>
      <c r="R54" s="10"/>
      <c r="S54" s="10"/>
      <c r="T54" s="10"/>
      <c r="U54" s="10"/>
      <c r="V54" s="10"/>
      <c r="W54" s="10"/>
    </row>
    <row r="55" spans="1:23" ht="12" customHeight="1" x14ac:dyDescent="0.15">
      <c r="A55" s="8" t="s">
        <v>679</v>
      </c>
      <c r="B55" s="8" t="s">
        <v>29</v>
      </c>
      <c r="C55" s="8">
        <v>11</v>
      </c>
      <c r="D55" s="8">
        <v>45</v>
      </c>
      <c r="E55" s="8" t="s">
        <v>279</v>
      </c>
      <c r="F55" s="10" t="s">
        <v>287</v>
      </c>
      <c r="G55" s="10">
        <v>2859</v>
      </c>
      <c r="H55" s="10">
        <v>5539</v>
      </c>
      <c r="I55" s="48">
        <v>47.06</v>
      </c>
      <c r="J55" s="48">
        <v>51.1</v>
      </c>
      <c r="K55" s="8">
        <f t="shared" si="2"/>
        <v>98.16</v>
      </c>
      <c r="L55" s="13">
        <v>75</v>
      </c>
      <c r="M55" s="12">
        <f t="shared" si="4"/>
        <v>1.3088</v>
      </c>
      <c r="N55" s="8">
        <v>15.8</v>
      </c>
      <c r="O55" s="10"/>
      <c r="P55" s="10"/>
      <c r="Q55" s="10"/>
      <c r="R55" s="10"/>
      <c r="S55" s="10"/>
      <c r="T55" s="10"/>
      <c r="U55" s="10"/>
      <c r="V55" s="10"/>
      <c r="W55" s="10"/>
    </row>
    <row r="56" spans="1:23" ht="12" customHeight="1" x14ac:dyDescent="0.15">
      <c r="A56" s="8" t="s">
        <v>680</v>
      </c>
      <c r="B56" s="8" t="s">
        <v>26</v>
      </c>
      <c r="C56" s="8">
        <v>53</v>
      </c>
      <c r="D56" s="8">
        <v>52</v>
      </c>
      <c r="E56" s="8" t="s">
        <v>445</v>
      </c>
      <c r="F56" s="10" t="s">
        <v>287</v>
      </c>
      <c r="G56" s="10">
        <v>3098</v>
      </c>
      <c r="H56" s="10">
        <v>6501</v>
      </c>
      <c r="I56" s="48">
        <v>76.42</v>
      </c>
      <c r="J56" s="48">
        <v>185.50700000000001</v>
      </c>
      <c r="K56" s="8">
        <f t="shared" si="2"/>
        <v>261.92700000000002</v>
      </c>
      <c r="L56" s="13">
        <v>117</v>
      </c>
      <c r="M56" s="12">
        <f t="shared" si="4"/>
        <v>2.238692307692308</v>
      </c>
      <c r="N56" s="8">
        <v>20.2</v>
      </c>
      <c r="O56" s="10"/>
      <c r="P56" s="10"/>
      <c r="Q56" s="10"/>
      <c r="R56" s="10"/>
      <c r="S56" s="10"/>
      <c r="T56" s="10"/>
      <c r="U56" s="10"/>
      <c r="V56" s="10"/>
      <c r="W56" s="10"/>
    </row>
    <row r="57" spans="1:23" ht="13" x14ac:dyDescent="0.15">
      <c r="A57" s="8" t="s">
        <v>681</v>
      </c>
      <c r="B57" s="8" t="s">
        <v>19</v>
      </c>
      <c r="C57" s="8">
        <v>21</v>
      </c>
      <c r="D57" s="8">
        <v>49</v>
      </c>
      <c r="E57" s="8" t="s">
        <v>279</v>
      </c>
      <c r="F57" s="10" t="s">
        <v>273</v>
      </c>
      <c r="G57" s="10">
        <v>2511</v>
      </c>
      <c r="H57" s="10">
        <v>3665</v>
      </c>
      <c r="I57" s="48">
        <v>25.917999999999999</v>
      </c>
      <c r="J57" s="48">
        <v>6.69</v>
      </c>
      <c r="K57" s="8">
        <f t="shared" si="2"/>
        <v>32.607999999999997</v>
      </c>
      <c r="L57" s="13">
        <v>19</v>
      </c>
      <c r="M57" s="12">
        <f t="shared" si="4"/>
        <v>1.7162105263157894</v>
      </c>
      <c r="N57" s="8">
        <v>9.1999999999999993</v>
      </c>
      <c r="O57" s="10"/>
      <c r="P57" s="10"/>
      <c r="Q57" s="10"/>
      <c r="R57" s="10"/>
      <c r="S57" s="10"/>
      <c r="T57" s="10"/>
      <c r="U57" s="10"/>
      <c r="V57" s="10"/>
      <c r="W57" s="10"/>
    </row>
    <row r="58" spans="1:23" ht="26" x14ac:dyDescent="0.15">
      <c r="A58" s="8" t="s">
        <v>682</v>
      </c>
      <c r="B58" s="8" t="s">
        <v>370</v>
      </c>
      <c r="C58" s="8">
        <v>51</v>
      </c>
      <c r="D58" s="8">
        <v>65</v>
      </c>
      <c r="E58" s="8" t="s">
        <v>323</v>
      </c>
      <c r="F58" s="10" t="s">
        <v>307</v>
      </c>
      <c r="G58" s="10">
        <v>3575</v>
      </c>
      <c r="H58" s="10">
        <v>4507</v>
      </c>
      <c r="I58" s="48">
        <v>55.674999999999997</v>
      </c>
      <c r="J58" s="48">
        <v>84.397999999999996</v>
      </c>
      <c r="K58" s="8">
        <f t="shared" si="2"/>
        <v>140.07299999999998</v>
      </c>
      <c r="L58" s="13">
        <v>80</v>
      </c>
      <c r="M58" s="12">
        <f t="shared" si="4"/>
        <v>1.7509124999999996</v>
      </c>
      <c r="N58" s="8">
        <v>16.100000000000001</v>
      </c>
      <c r="O58" s="10"/>
      <c r="P58" s="10"/>
      <c r="Q58" s="10"/>
      <c r="R58" s="10"/>
      <c r="S58" s="10"/>
      <c r="T58" s="10"/>
      <c r="U58" s="10"/>
      <c r="V58" s="10"/>
      <c r="W58" s="10"/>
    </row>
    <row r="59" spans="1:23" ht="12" customHeight="1" x14ac:dyDescent="0.15">
      <c r="A59" s="8" t="s">
        <v>683</v>
      </c>
      <c r="B59" s="8" t="s">
        <v>272</v>
      </c>
      <c r="C59" s="8">
        <v>19</v>
      </c>
      <c r="D59" s="8">
        <v>36</v>
      </c>
      <c r="E59" s="8" t="s">
        <v>298</v>
      </c>
      <c r="F59" s="10" t="s">
        <v>287</v>
      </c>
      <c r="G59" s="10">
        <v>2476</v>
      </c>
      <c r="H59" s="10">
        <v>7069</v>
      </c>
      <c r="I59" s="48">
        <v>40.17</v>
      </c>
      <c r="J59" s="48">
        <v>27.75</v>
      </c>
      <c r="K59" s="8">
        <f t="shared" si="2"/>
        <v>67.92</v>
      </c>
      <c r="L59" s="13">
        <v>26</v>
      </c>
      <c r="M59" s="12">
        <f t="shared" si="4"/>
        <v>2.6123076923076924</v>
      </c>
      <c r="N59" s="8">
        <v>17.5</v>
      </c>
      <c r="O59" s="10"/>
      <c r="P59" s="10"/>
      <c r="Q59" s="10"/>
      <c r="R59" s="10"/>
      <c r="S59" s="10"/>
      <c r="T59" s="10"/>
      <c r="U59" s="10"/>
      <c r="V59" s="10"/>
      <c r="W59" s="10"/>
    </row>
    <row r="60" spans="1:23" ht="12" customHeight="1" x14ac:dyDescent="0.15">
      <c r="A60" s="8" t="s">
        <v>684</v>
      </c>
      <c r="B60" s="8" t="s">
        <v>658</v>
      </c>
      <c r="C60" s="8">
        <v>40</v>
      </c>
      <c r="D60" s="8">
        <v>62</v>
      </c>
      <c r="E60" s="8" t="s">
        <v>279</v>
      </c>
      <c r="F60" s="10" t="s">
        <v>273</v>
      </c>
      <c r="G60" s="10">
        <v>2968</v>
      </c>
      <c r="H60" s="10">
        <v>4562</v>
      </c>
      <c r="I60" s="48">
        <v>53.03</v>
      </c>
      <c r="J60" s="48">
        <v>26.149000000000001</v>
      </c>
      <c r="K60" s="8">
        <f t="shared" si="2"/>
        <v>79.179000000000002</v>
      </c>
      <c r="L60" s="13">
        <v>30</v>
      </c>
      <c r="M60" s="12">
        <f t="shared" si="4"/>
        <v>2.6393</v>
      </c>
      <c r="N60" s="8">
        <v>13.5</v>
      </c>
      <c r="O60" s="10"/>
      <c r="P60" s="10"/>
      <c r="Q60" s="10"/>
      <c r="R60" s="10"/>
      <c r="S60" s="10"/>
      <c r="T60" s="10"/>
      <c r="U60" s="10"/>
      <c r="V60" s="10"/>
      <c r="W60" s="10"/>
    </row>
    <row r="61" spans="1:23" ht="12" customHeight="1" x14ac:dyDescent="0.15">
      <c r="A61" s="8" t="s">
        <v>685</v>
      </c>
      <c r="B61" s="8" t="s">
        <v>272</v>
      </c>
      <c r="C61" s="8">
        <v>28</v>
      </c>
      <c r="D61" s="8">
        <v>62</v>
      </c>
      <c r="E61" s="8" t="s">
        <v>279</v>
      </c>
      <c r="F61" s="10" t="s">
        <v>273</v>
      </c>
      <c r="G61" s="10">
        <v>3150</v>
      </c>
      <c r="H61" s="10">
        <v>4605</v>
      </c>
      <c r="I61" s="48">
        <v>53.13</v>
      </c>
      <c r="J61" s="48">
        <v>43.03</v>
      </c>
      <c r="K61" s="8">
        <v>53.374000000000002</v>
      </c>
      <c r="L61" s="13">
        <v>52.274000000000001</v>
      </c>
      <c r="M61" s="12">
        <f t="shared" si="4"/>
        <v>1.0210429659103952</v>
      </c>
      <c r="N61" s="8">
        <v>14.5</v>
      </c>
      <c r="O61" s="10"/>
      <c r="P61" s="10"/>
      <c r="Q61" s="10"/>
      <c r="R61" s="10"/>
      <c r="S61" s="10"/>
      <c r="T61" s="10"/>
      <c r="U61" s="10"/>
      <c r="V61" s="10"/>
      <c r="W61" s="10"/>
    </row>
    <row r="62" spans="1:23" ht="12" customHeight="1" x14ac:dyDescent="0.15">
      <c r="A62" s="8" t="s">
        <v>686</v>
      </c>
      <c r="B62" s="8" t="s">
        <v>272</v>
      </c>
      <c r="C62" s="8">
        <v>9</v>
      </c>
      <c r="D62" s="8">
        <v>40</v>
      </c>
      <c r="E62" s="8" t="s">
        <v>273</v>
      </c>
      <c r="F62" s="10" t="s">
        <v>273</v>
      </c>
      <c r="G62" s="10">
        <v>3536</v>
      </c>
      <c r="H62" s="10">
        <v>8720</v>
      </c>
      <c r="I62" s="48">
        <v>148.43799999999999</v>
      </c>
      <c r="J62" s="48">
        <v>162.21100000000001</v>
      </c>
      <c r="K62" s="8">
        <f t="shared" ref="K62:K140" si="5">SUM(I62:J62)</f>
        <v>310.649</v>
      </c>
      <c r="L62" s="13">
        <v>100</v>
      </c>
      <c r="M62" s="12">
        <f t="shared" si="4"/>
        <v>3.10649</v>
      </c>
      <c r="N62" s="8">
        <v>30.83</v>
      </c>
      <c r="O62" s="10"/>
      <c r="P62" s="10"/>
      <c r="Q62" s="10"/>
      <c r="R62" s="10"/>
      <c r="S62" s="10"/>
      <c r="T62" s="10"/>
      <c r="U62" s="10"/>
      <c r="V62" s="10"/>
      <c r="W62" s="10"/>
    </row>
    <row r="63" spans="1:23" ht="12" customHeight="1" x14ac:dyDescent="0.15">
      <c r="A63" s="8" t="s">
        <v>687</v>
      </c>
      <c r="B63" s="8" t="s">
        <v>26</v>
      </c>
      <c r="C63" s="8">
        <v>48</v>
      </c>
      <c r="D63" s="8">
        <v>55</v>
      </c>
      <c r="E63" s="8" t="s">
        <v>279</v>
      </c>
      <c r="F63" s="10" t="s">
        <v>273</v>
      </c>
      <c r="G63" s="10">
        <v>2455</v>
      </c>
      <c r="H63" s="10">
        <v>3967</v>
      </c>
      <c r="I63" s="48">
        <v>32.366999999999997</v>
      </c>
      <c r="J63" s="48">
        <v>70.435000000000002</v>
      </c>
      <c r="K63" s="8">
        <f t="shared" si="5"/>
        <v>102.80199999999999</v>
      </c>
      <c r="L63" s="13">
        <v>30</v>
      </c>
      <c r="M63" s="12">
        <f t="shared" si="4"/>
        <v>3.426733333333333</v>
      </c>
      <c r="N63" s="8">
        <v>9.74</v>
      </c>
      <c r="O63" s="10"/>
      <c r="P63" s="10"/>
      <c r="Q63" s="10"/>
      <c r="R63" s="10"/>
      <c r="S63" s="10"/>
      <c r="T63" s="10"/>
      <c r="U63" s="10"/>
      <c r="V63" s="10"/>
      <c r="W63" s="10"/>
    </row>
    <row r="64" spans="1:23" ht="12" customHeight="1" x14ac:dyDescent="0.15">
      <c r="A64" s="8" t="s">
        <v>688</v>
      </c>
      <c r="B64" s="8" t="s">
        <v>272</v>
      </c>
      <c r="C64" s="8">
        <v>47</v>
      </c>
      <c r="D64" s="8">
        <v>33</v>
      </c>
      <c r="E64" s="8" t="s">
        <v>273</v>
      </c>
      <c r="F64" s="10" t="s">
        <v>287</v>
      </c>
      <c r="G64" s="10">
        <v>2551</v>
      </c>
      <c r="H64" s="10">
        <v>1585</v>
      </c>
      <c r="I64" s="48">
        <v>8.5299999999999994</v>
      </c>
      <c r="J64" s="48">
        <v>0.79700000000000004</v>
      </c>
      <c r="K64" s="8">
        <f t="shared" si="5"/>
        <v>9.327</v>
      </c>
      <c r="L64" s="13">
        <v>10</v>
      </c>
      <c r="M64" s="12">
        <f t="shared" si="4"/>
        <v>0.93269999999999997</v>
      </c>
      <c r="N64" s="8">
        <v>4</v>
      </c>
      <c r="O64" s="10"/>
      <c r="P64" s="10"/>
      <c r="Q64" s="10"/>
      <c r="R64" s="10"/>
      <c r="S64" s="10"/>
      <c r="T64" s="10"/>
      <c r="U64" s="10"/>
      <c r="V64" s="10"/>
      <c r="W64" s="10"/>
    </row>
    <row r="65" spans="1:23" ht="12" customHeight="1" x14ac:dyDescent="0.15">
      <c r="A65" s="8" t="s">
        <v>689</v>
      </c>
      <c r="B65" s="8" t="s">
        <v>272</v>
      </c>
      <c r="C65" s="8">
        <v>73</v>
      </c>
      <c r="D65" s="8">
        <v>66</v>
      </c>
      <c r="E65" s="8" t="s">
        <v>336</v>
      </c>
      <c r="F65" s="10" t="s">
        <v>287</v>
      </c>
      <c r="G65" s="10">
        <v>2670</v>
      </c>
      <c r="H65" s="10">
        <v>4276</v>
      </c>
      <c r="I65" s="48">
        <v>26.59</v>
      </c>
      <c r="J65" s="48">
        <v>17.498999999999999</v>
      </c>
      <c r="K65" s="8">
        <f t="shared" si="5"/>
        <v>44.088999999999999</v>
      </c>
      <c r="L65" s="13">
        <v>20</v>
      </c>
      <c r="M65" s="12">
        <f t="shared" si="4"/>
        <v>2.20445</v>
      </c>
      <c r="N65" s="8">
        <v>11</v>
      </c>
      <c r="O65" s="10"/>
      <c r="P65" s="10"/>
      <c r="Q65" s="10"/>
      <c r="R65" s="10"/>
      <c r="S65" s="10"/>
      <c r="T65" s="10"/>
      <c r="U65" s="10"/>
      <c r="V65" s="10"/>
      <c r="W65" s="10"/>
    </row>
    <row r="66" spans="1:23" ht="12" customHeight="1" x14ac:dyDescent="0.15">
      <c r="A66" s="8" t="s">
        <v>690</v>
      </c>
      <c r="B66" s="8" t="s">
        <v>26</v>
      </c>
      <c r="C66" s="8">
        <v>9</v>
      </c>
      <c r="D66" s="8">
        <v>46</v>
      </c>
      <c r="E66" s="8" t="s">
        <v>323</v>
      </c>
      <c r="F66" s="10" t="s">
        <v>273</v>
      </c>
      <c r="G66" s="10">
        <v>3213</v>
      </c>
      <c r="H66" s="10">
        <v>3610</v>
      </c>
      <c r="I66" s="48">
        <v>33.64</v>
      </c>
      <c r="J66" s="48">
        <v>50.116999999999997</v>
      </c>
      <c r="K66" s="8">
        <f t="shared" si="5"/>
        <v>83.757000000000005</v>
      </c>
      <c r="L66" s="13">
        <v>50</v>
      </c>
      <c r="M66" s="12">
        <f t="shared" si="4"/>
        <v>1.6751400000000001</v>
      </c>
      <c r="N66" s="8">
        <v>11.6</v>
      </c>
      <c r="O66" s="10"/>
      <c r="P66" s="10"/>
      <c r="Q66" s="10"/>
      <c r="R66" s="10"/>
      <c r="S66" s="10"/>
      <c r="T66" s="10"/>
      <c r="U66" s="10"/>
      <c r="V66" s="10"/>
      <c r="W66" s="10"/>
    </row>
    <row r="67" spans="1:23" ht="12" customHeight="1" x14ac:dyDescent="0.15">
      <c r="A67" s="8" t="s">
        <v>691</v>
      </c>
      <c r="B67" s="8" t="s">
        <v>30</v>
      </c>
      <c r="C67" s="8">
        <v>72</v>
      </c>
      <c r="D67" s="8">
        <v>73</v>
      </c>
      <c r="E67" s="8" t="s">
        <v>379</v>
      </c>
      <c r="F67" s="10" t="s">
        <v>307</v>
      </c>
      <c r="G67" s="10">
        <v>3944</v>
      </c>
      <c r="H67" s="10">
        <v>11668</v>
      </c>
      <c r="I67" s="48">
        <v>148.41499999999999</v>
      </c>
      <c r="J67" s="48">
        <v>173.46899999999999</v>
      </c>
      <c r="K67" s="8">
        <f t="shared" si="5"/>
        <v>321.88400000000001</v>
      </c>
      <c r="L67" s="13">
        <v>130</v>
      </c>
      <c r="M67" s="12">
        <f t="shared" si="4"/>
        <v>2.4760307692307695</v>
      </c>
      <c r="N67" s="8">
        <v>46.02</v>
      </c>
      <c r="O67" s="10"/>
      <c r="P67" s="10"/>
      <c r="Q67" s="10"/>
      <c r="R67" s="10"/>
      <c r="S67" s="10"/>
      <c r="T67" s="10"/>
      <c r="U67" s="10"/>
      <c r="V67" s="10"/>
      <c r="W67" s="10"/>
    </row>
    <row r="68" spans="1:23" ht="13" x14ac:dyDescent="0.15">
      <c r="A68" s="8" t="s">
        <v>692</v>
      </c>
      <c r="B68" s="8" t="s">
        <v>272</v>
      </c>
      <c r="C68" s="8">
        <v>54</v>
      </c>
      <c r="D68" s="8">
        <v>54</v>
      </c>
      <c r="E68" s="8" t="s">
        <v>273</v>
      </c>
      <c r="F68" s="10" t="s">
        <v>273</v>
      </c>
      <c r="G68" s="10">
        <v>2518</v>
      </c>
      <c r="H68" s="10">
        <v>3655</v>
      </c>
      <c r="I68" s="48">
        <v>31.01</v>
      </c>
      <c r="J68" s="48">
        <v>29.029</v>
      </c>
      <c r="K68" s="8">
        <f t="shared" si="5"/>
        <v>60.039000000000001</v>
      </c>
      <c r="L68" s="13">
        <v>40</v>
      </c>
      <c r="M68" s="12">
        <f t="shared" si="4"/>
        <v>1.5009749999999999</v>
      </c>
      <c r="N68" s="8">
        <v>9.1999999999999993</v>
      </c>
      <c r="O68" s="10"/>
      <c r="P68" s="10"/>
      <c r="Q68" s="10"/>
      <c r="R68" s="10"/>
      <c r="S68" s="10"/>
      <c r="T68" s="10"/>
      <c r="U68" s="10"/>
      <c r="V68" s="10"/>
      <c r="W68" s="10"/>
    </row>
    <row r="69" spans="1:23" ht="26" x14ac:dyDescent="0.15">
      <c r="A69" s="8" t="s">
        <v>693</v>
      </c>
      <c r="B69" s="8" t="s">
        <v>290</v>
      </c>
      <c r="C69" s="8">
        <v>9</v>
      </c>
      <c r="D69" s="8">
        <v>29</v>
      </c>
      <c r="E69" s="8" t="s">
        <v>298</v>
      </c>
      <c r="F69" s="10" t="s">
        <v>299</v>
      </c>
      <c r="G69" s="10">
        <v>2572</v>
      </c>
      <c r="H69" s="10">
        <v>2660</v>
      </c>
      <c r="I69" s="48">
        <v>14.74</v>
      </c>
      <c r="J69" s="48">
        <v>6.2309999999999999</v>
      </c>
      <c r="K69" s="8">
        <f t="shared" si="5"/>
        <v>20.971</v>
      </c>
      <c r="L69" s="13">
        <v>25</v>
      </c>
      <c r="M69" s="12">
        <f t="shared" si="4"/>
        <v>0.83884000000000003</v>
      </c>
      <c r="N69" s="8">
        <v>6.84</v>
      </c>
      <c r="O69" s="10"/>
      <c r="P69" s="10"/>
      <c r="Q69" s="10"/>
      <c r="R69" s="10"/>
      <c r="S69" s="10"/>
      <c r="T69" s="10"/>
      <c r="U69" s="10"/>
      <c r="V69" s="10"/>
      <c r="W69" s="10"/>
    </row>
    <row r="70" spans="1:23" ht="13" x14ac:dyDescent="0.15">
      <c r="A70" s="8" t="s">
        <v>694</v>
      </c>
      <c r="B70" s="8" t="s">
        <v>19</v>
      </c>
      <c r="C70" s="8">
        <v>77</v>
      </c>
      <c r="D70" s="8">
        <v>54</v>
      </c>
      <c r="E70" s="8" t="s">
        <v>273</v>
      </c>
      <c r="F70" s="10" t="s">
        <v>273</v>
      </c>
      <c r="G70" s="10">
        <v>2784</v>
      </c>
      <c r="H70" s="10">
        <v>3020</v>
      </c>
      <c r="I70" s="48">
        <v>29.01</v>
      </c>
      <c r="J70" s="48">
        <v>64.23</v>
      </c>
      <c r="K70" s="8">
        <f t="shared" si="5"/>
        <v>93.240000000000009</v>
      </c>
      <c r="L70" s="13">
        <v>35</v>
      </c>
      <c r="M70" s="12">
        <f t="shared" si="4"/>
        <v>2.6640000000000001</v>
      </c>
      <c r="N70" s="8">
        <v>8.4</v>
      </c>
      <c r="O70" s="10"/>
      <c r="P70" s="10"/>
      <c r="Q70" s="10"/>
      <c r="R70" s="10"/>
      <c r="S70" s="10"/>
      <c r="T70" s="10"/>
      <c r="U70" s="10"/>
      <c r="V70" s="10"/>
      <c r="W70" s="10"/>
    </row>
    <row r="71" spans="1:23" ht="13" x14ac:dyDescent="0.15">
      <c r="A71" s="8" t="s">
        <v>695</v>
      </c>
      <c r="B71" s="8" t="s">
        <v>272</v>
      </c>
      <c r="C71" s="8">
        <v>70</v>
      </c>
      <c r="D71" s="8">
        <v>70</v>
      </c>
      <c r="E71" s="8" t="s">
        <v>291</v>
      </c>
      <c r="F71" s="10" t="s">
        <v>280</v>
      </c>
      <c r="G71" s="10">
        <v>4</v>
      </c>
      <c r="H71" s="10"/>
      <c r="I71" s="48">
        <v>2.4300000000000002</v>
      </c>
      <c r="J71" s="48">
        <v>7.02</v>
      </c>
      <c r="K71" s="8">
        <f t="shared" si="5"/>
        <v>9.4499999999999993</v>
      </c>
      <c r="L71" s="13">
        <v>15</v>
      </c>
      <c r="M71" s="12">
        <f t="shared" si="4"/>
        <v>0.63</v>
      </c>
      <c r="N71" s="8">
        <v>0.11</v>
      </c>
      <c r="O71" s="10"/>
      <c r="P71" s="10"/>
      <c r="Q71" s="10"/>
      <c r="R71" s="10"/>
      <c r="S71" s="10"/>
      <c r="T71" s="10"/>
      <c r="U71" s="10"/>
      <c r="V71" s="10"/>
      <c r="W71" s="10"/>
    </row>
    <row r="72" spans="1:23" ht="13" x14ac:dyDescent="0.15">
      <c r="A72" s="8" t="s">
        <v>696</v>
      </c>
      <c r="B72" s="8" t="s">
        <v>272</v>
      </c>
      <c r="C72" s="8">
        <v>14</v>
      </c>
      <c r="D72" s="8">
        <v>49</v>
      </c>
      <c r="E72" s="8" t="s">
        <v>279</v>
      </c>
      <c r="F72" s="10" t="s">
        <v>273</v>
      </c>
      <c r="G72" s="10">
        <v>1605</v>
      </c>
      <c r="H72" s="10">
        <v>4754</v>
      </c>
      <c r="I72" s="48">
        <v>20.260000000000002</v>
      </c>
      <c r="J72" s="48">
        <v>1.153</v>
      </c>
      <c r="K72" s="8">
        <f t="shared" si="5"/>
        <v>21.413</v>
      </c>
      <c r="L72" s="13"/>
      <c r="M72" s="12"/>
      <c r="N72" s="8">
        <v>7.6</v>
      </c>
      <c r="O72" s="10"/>
      <c r="P72" s="10"/>
      <c r="Q72" s="10"/>
      <c r="R72" s="10"/>
      <c r="S72" s="10"/>
      <c r="T72" s="10"/>
      <c r="U72" s="10"/>
      <c r="V72" s="10"/>
      <c r="W72" s="10"/>
    </row>
    <row r="73" spans="1:23" ht="12" customHeight="1" x14ac:dyDescent="0.15">
      <c r="A73" s="8" t="s">
        <v>697</v>
      </c>
      <c r="B73" s="8" t="s">
        <v>30</v>
      </c>
      <c r="C73" s="8"/>
      <c r="D73" s="8"/>
      <c r="E73" s="8" t="s">
        <v>298</v>
      </c>
      <c r="F73" s="10" t="s">
        <v>299</v>
      </c>
      <c r="G73" s="10">
        <v>3216</v>
      </c>
      <c r="H73" s="10">
        <v>12649</v>
      </c>
      <c r="I73" s="48">
        <v>84.751999999999995</v>
      </c>
      <c r="J73" s="48">
        <v>92.759</v>
      </c>
      <c r="K73" s="8">
        <f t="shared" si="5"/>
        <v>177.511</v>
      </c>
      <c r="L73" s="13">
        <v>3</v>
      </c>
      <c r="M73" s="12">
        <f t="shared" ref="M73:M119" si="6">SUM(K73/L73)</f>
        <v>59.170333333333332</v>
      </c>
      <c r="N73" s="8">
        <v>40.67</v>
      </c>
      <c r="O73" s="10"/>
      <c r="P73" s="10"/>
      <c r="Q73" s="25" t="s">
        <v>698</v>
      </c>
      <c r="R73" s="10"/>
      <c r="S73" s="10"/>
      <c r="T73" s="10"/>
      <c r="U73" s="10"/>
      <c r="V73" s="10"/>
      <c r="W73" s="10"/>
    </row>
    <row r="74" spans="1:23" ht="26" x14ac:dyDescent="0.15">
      <c r="A74" s="8" t="s">
        <v>699</v>
      </c>
      <c r="B74" s="8" t="s">
        <v>26</v>
      </c>
      <c r="C74" s="8">
        <v>50</v>
      </c>
      <c r="D74" s="8">
        <v>57</v>
      </c>
      <c r="E74" s="8" t="s">
        <v>323</v>
      </c>
      <c r="F74" s="10" t="s">
        <v>287</v>
      </c>
      <c r="G74" s="10">
        <v>3356</v>
      </c>
      <c r="H74" s="10">
        <v>9308</v>
      </c>
      <c r="I74" s="48">
        <v>88.77</v>
      </c>
      <c r="J74" s="48">
        <v>137.72999999999999</v>
      </c>
      <c r="K74" s="8">
        <f t="shared" si="5"/>
        <v>226.5</v>
      </c>
      <c r="L74" s="13">
        <v>95</v>
      </c>
      <c r="M74" s="12">
        <f t="shared" si="6"/>
        <v>2.3842105263157896</v>
      </c>
      <c r="N74" s="8">
        <v>31.2</v>
      </c>
      <c r="O74" s="10"/>
      <c r="P74" s="10"/>
      <c r="Q74" s="10"/>
      <c r="R74" s="10"/>
      <c r="S74" s="10"/>
      <c r="T74" s="10"/>
      <c r="U74" s="10"/>
      <c r="V74" s="10"/>
      <c r="W74" s="10"/>
    </row>
    <row r="75" spans="1:23" ht="12" customHeight="1" x14ac:dyDescent="0.15">
      <c r="A75" s="8" t="s">
        <v>700</v>
      </c>
      <c r="B75" s="8" t="s">
        <v>456</v>
      </c>
      <c r="C75" s="8">
        <v>74</v>
      </c>
      <c r="D75" s="8">
        <v>45</v>
      </c>
      <c r="E75" s="8" t="s">
        <v>298</v>
      </c>
      <c r="F75" s="10" t="s">
        <v>273</v>
      </c>
      <c r="G75" s="10">
        <v>2470</v>
      </c>
      <c r="H75" s="10">
        <v>4092</v>
      </c>
      <c r="I75" s="48">
        <v>25.003</v>
      </c>
      <c r="J75" s="48">
        <v>58.185000000000002</v>
      </c>
      <c r="K75" s="8">
        <f t="shared" si="5"/>
        <v>83.188000000000002</v>
      </c>
      <c r="L75" s="13">
        <v>24</v>
      </c>
      <c r="M75" s="12">
        <f t="shared" si="6"/>
        <v>3.4661666666666666</v>
      </c>
      <c r="N75" s="8">
        <v>10.1</v>
      </c>
      <c r="O75" s="10"/>
      <c r="P75" s="10"/>
      <c r="Q75" s="23" t="s">
        <v>618</v>
      </c>
      <c r="R75" s="10"/>
      <c r="S75" s="10"/>
      <c r="T75" s="10"/>
      <c r="U75" s="10"/>
      <c r="V75" s="10"/>
      <c r="W75" s="10"/>
    </row>
    <row r="76" spans="1:23" ht="13" x14ac:dyDescent="0.15">
      <c r="A76" s="8" t="s">
        <v>701</v>
      </c>
      <c r="B76" s="8" t="s">
        <v>23</v>
      </c>
      <c r="C76" s="8">
        <v>88</v>
      </c>
      <c r="D76" s="8">
        <v>62</v>
      </c>
      <c r="E76" s="8" t="s">
        <v>273</v>
      </c>
      <c r="F76" s="10" t="s">
        <v>273</v>
      </c>
      <c r="G76" s="10"/>
      <c r="H76" s="10"/>
      <c r="I76" s="48">
        <v>4.03</v>
      </c>
      <c r="J76" s="48">
        <v>0.27900000000000003</v>
      </c>
      <c r="K76" s="8">
        <f t="shared" si="5"/>
        <v>4.3090000000000002</v>
      </c>
      <c r="L76" s="13">
        <v>3</v>
      </c>
      <c r="M76" s="12">
        <f t="shared" si="6"/>
        <v>1.4363333333333335</v>
      </c>
      <c r="N76" s="8">
        <v>0.1</v>
      </c>
      <c r="O76" s="10"/>
      <c r="P76" s="10"/>
      <c r="Q76" s="10"/>
      <c r="R76" s="10"/>
      <c r="S76" s="10"/>
      <c r="T76" s="10"/>
      <c r="U76" s="10"/>
      <c r="V76" s="10"/>
      <c r="W76" s="10"/>
    </row>
    <row r="77" spans="1:23" ht="12" customHeight="1" x14ac:dyDescent="0.15">
      <c r="A77" s="8" t="s">
        <v>702</v>
      </c>
      <c r="B77" s="8" t="s">
        <v>26</v>
      </c>
      <c r="C77" s="8">
        <v>64</v>
      </c>
      <c r="D77" s="8">
        <v>52</v>
      </c>
      <c r="E77" s="8" t="s">
        <v>298</v>
      </c>
      <c r="F77" s="10" t="s">
        <v>287</v>
      </c>
      <c r="G77" s="10">
        <v>2669</v>
      </c>
      <c r="H77" s="10">
        <v>9277</v>
      </c>
      <c r="I77" s="48">
        <v>52</v>
      </c>
      <c r="J77" s="48">
        <v>75.231999999999999</v>
      </c>
      <c r="K77" s="8">
        <f t="shared" si="5"/>
        <v>127.232</v>
      </c>
      <c r="L77" s="13">
        <v>40</v>
      </c>
      <c r="M77" s="12">
        <f t="shared" si="6"/>
        <v>3.1808000000000001</v>
      </c>
      <c r="N77" s="8">
        <v>24.8</v>
      </c>
      <c r="O77" s="10"/>
      <c r="P77" s="10"/>
      <c r="Q77" s="10"/>
      <c r="R77" s="10"/>
      <c r="S77" s="10"/>
      <c r="T77" s="10"/>
      <c r="U77" s="10"/>
      <c r="V77" s="10"/>
      <c r="W77" s="10"/>
    </row>
    <row r="78" spans="1:23" ht="12" customHeight="1" x14ac:dyDescent="0.15">
      <c r="A78" s="8" t="s">
        <v>703</v>
      </c>
      <c r="B78" s="8" t="s">
        <v>326</v>
      </c>
      <c r="C78" s="8">
        <v>36</v>
      </c>
      <c r="D78" s="8">
        <v>71</v>
      </c>
      <c r="E78" s="8" t="s">
        <v>323</v>
      </c>
      <c r="F78" s="10" t="s">
        <v>287</v>
      </c>
      <c r="G78" s="10">
        <v>3646</v>
      </c>
      <c r="H78" s="10">
        <v>8254</v>
      </c>
      <c r="I78" s="48">
        <v>90.759</v>
      </c>
      <c r="J78" s="48">
        <v>245.60599999999999</v>
      </c>
      <c r="K78" s="8">
        <f t="shared" si="5"/>
        <v>336.36500000000001</v>
      </c>
      <c r="L78" s="13">
        <v>200</v>
      </c>
      <c r="M78" s="12">
        <f t="shared" si="6"/>
        <v>1.6818250000000001</v>
      </c>
      <c r="N78" s="8">
        <v>30</v>
      </c>
      <c r="O78" s="10"/>
      <c r="P78" s="10"/>
      <c r="Q78" s="10"/>
      <c r="R78" s="10"/>
      <c r="S78" s="10"/>
      <c r="T78" s="10"/>
      <c r="U78" s="10"/>
      <c r="V78" s="10"/>
      <c r="W78" s="10"/>
    </row>
    <row r="79" spans="1:23" ht="12" customHeight="1" x14ac:dyDescent="0.15">
      <c r="A79" s="8" t="s">
        <v>704</v>
      </c>
      <c r="B79" s="8" t="s">
        <v>658</v>
      </c>
      <c r="C79" s="8">
        <v>71</v>
      </c>
      <c r="D79" s="8">
        <v>72</v>
      </c>
      <c r="E79" s="8" t="s">
        <v>323</v>
      </c>
      <c r="F79" s="10" t="s">
        <v>287</v>
      </c>
      <c r="G79" s="10">
        <v>3255</v>
      </c>
      <c r="H79" s="10">
        <v>6686</v>
      </c>
      <c r="I79" s="48">
        <v>90.38</v>
      </c>
      <c r="J79" s="48">
        <v>108.626</v>
      </c>
      <c r="K79" s="8">
        <f t="shared" si="5"/>
        <v>199.006</v>
      </c>
      <c r="L79" s="13">
        <v>58</v>
      </c>
      <c r="M79" s="12">
        <f t="shared" si="6"/>
        <v>3.4311379310344829</v>
      </c>
      <c r="N79" s="8">
        <v>21.8</v>
      </c>
      <c r="O79" s="10"/>
      <c r="P79" s="10"/>
      <c r="Q79" s="10"/>
      <c r="R79" s="10"/>
      <c r="S79" s="10"/>
      <c r="T79" s="10"/>
      <c r="U79" s="10"/>
      <c r="V79" s="10"/>
      <c r="W79" s="10"/>
    </row>
    <row r="80" spans="1:23" ht="12" customHeight="1" x14ac:dyDescent="0.15">
      <c r="A80" s="8" t="s">
        <v>705</v>
      </c>
      <c r="B80" s="8" t="s">
        <v>658</v>
      </c>
      <c r="C80" s="8">
        <v>28</v>
      </c>
      <c r="D80" s="8">
        <v>70</v>
      </c>
      <c r="E80" s="8" t="s">
        <v>279</v>
      </c>
      <c r="F80" s="10" t="s">
        <v>280</v>
      </c>
      <c r="G80" s="10">
        <v>2212</v>
      </c>
      <c r="H80" s="10">
        <v>3657</v>
      </c>
      <c r="I80" s="48">
        <v>19.07</v>
      </c>
      <c r="J80" s="48">
        <v>36.963999999999999</v>
      </c>
      <c r="K80" s="8">
        <f t="shared" si="5"/>
        <v>56.033999999999999</v>
      </c>
      <c r="L80" s="13">
        <v>16</v>
      </c>
      <c r="M80" s="12">
        <f t="shared" si="6"/>
        <v>3.5021249999999999</v>
      </c>
      <c r="N80" s="8">
        <v>8</v>
      </c>
      <c r="O80" s="10"/>
      <c r="P80" s="10"/>
      <c r="Q80" s="10"/>
      <c r="R80" s="10"/>
      <c r="S80" s="10"/>
      <c r="T80" s="10"/>
      <c r="U80" s="10"/>
      <c r="V80" s="10"/>
      <c r="W80" s="10"/>
    </row>
    <row r="81" spans="1:23" ht="13" x14ac:dyDescent="0.15">
      <c r="A81" s="8" t="s">
        <v>706</v>
      </c>
      <c r="B81" s="8" t="s">
        <v>19</v>
      </c>
      <c r="C81" s="8">
        <v>22</v>
      </c>
      <c r="D81" s="8">
        <v>43</v>
      </c>
      <c r="E81" s="8" t="s">
        <v>362</v>
      </c>
      <c r="F81" s="10" t="s">
        <v>287</v>
      </c>
      <c r="G81" s="10">
        <v>2521</v>
      </c>
      <c r="H81" s="10">
        <v>2430</v>
      </c>
      <c r="I81" s="48">
        <v>13.79</v>
      </c>
      <c r="J81" s="48">
        <v>4.62</v>
      </c>
      <c r="K81" s="8">
        <f t="shared" si="5"/>
        <v>18.41</v>
      </c>
      <c r="L81" s="13">
        <v>32</v>
      </c>
      <c r="M81" s="12">
        <f t="shared" si="6"/>
        <v>0.5753125</v>
      </c>
      <c r="N81" s="8">
        <v>6.1</v>
      </c>
      <c r="O81" s="10"/>
      <c r="P81" s="10"/>
      <c r="Q81" s="10"/>
      <c r="R81" s="10"/>
      <c r="S81" s="10"/>
      <c r="T81" s="10"/>
      <c r="U81" s="10"/>
      <c r="V81" s="10"/>
      <c r="W81" s="10"/>
    </row>
    <row r="82" spans="1:23" ht="12" customHeight="1" x14ac:dyDescent="0.15">
      <c r="A82" s="8" t="s">
        <v>707</v>
      </c>
      <c r="B82" s="8" t="s">
        <v>708</v>
      </c>
      <c r="C82" s="8">
        <v>24</v>
      </c>
      <c r="D82" s="8">
        <v>53</v>
      </c>
      <c r="E82" s="8" t="s">
        <v>298</v>
      </c>
      <c r="F82" s="10" t="s">
        <v>287</v>
      </c>
      <c r="G82" s="10">
        <v>3203</v>
      </c>
      <c r="H82" s="10">
        <v>8320</v>
      </c>
      <c r="I82" s="48">
        <v>60.13</v>
      </c>
      <c r="J82" s="48">
        <v>236.09</v>
      </c>
      <c r="K82" s="8">
        <f t="shared" si="5"/>
        <v>296.22000000000003</v>
      </c>
      <c r="L82" s="13">
        <v>60</v>
      </c>
      <c r="M82" s="12">
        <f t="shared" si="6"/>
        <v>4.9370000000000003</v>
      </c>
      <c r="N82" s="8">
        <v>26.7</v>
      </c>
      <c r="O82" s="10"/>
      <c r="P82" s="10"/>
      <c r="Q82" s="10"/>
      <c r="R82" s="10"/>
      <c r="S82" s="10"/>
      <c r="T82" s="10"/>
      <c r="U82" s="10"/>
      <c r="V82" s="10"/>
      <c r="W82" s="10"/>
    </row>
    <row r="83" spans="1:23" ht="13" x14ac:dyDescent="0.15">
      <c r="A83" s="8" t="s">
        <v>709</v>
      </c>
      <c r="B83" s="8" t="s">
        <v>19</v>
      </c>
      <c r="C83" s="8">
        <v>42</v>
      </c>
      <c r="D83" s="8">
        <v>59</v>
      </c>
      <c r="E83" s="8" t="s">
        <v>323</v>
      </c>
      <c r="F83" s="10" t="s">
        <v>287</v>
      </c>
      <c r="G83" s="10">
        <v>3503</v>
      </c>
      <c r="H83" s="10">
        <v>10295</v>
      </c>
      <c r="I83" s="48">
        <v>105.26900000000001</v>
      </c>
      <c r="J83" s="48">
        <v>216.4</v>
      </c>
      <c r="K83" s="8">
        <f t="shared" si="5"/>
        <v>321.66899999999998</v>
      </c>
      <c r="L83" s="13">
        <v>200</v>
      </c>
      <c r="M83" s="12">
        <f t="shared" si="6"/>
        <v>1.6083449999999999</v>
      </c>
      <c r="N83" s="8">
        <v>36</v>
      </c>
      <c r="O83" s="10"/>
      <c r="P83" s="10"/>
      <c r="Q83" s="10"/>
      <c r="R83" s="10"/>
      <c r="S83" s="10"/>
      <c r="T83" s="10"/>
      <c r="U83" s="10"/>
      <c r="V83" s="10"/>
      <c r="W83" s="10"/>
    </row>
    <row r="84" spans="1:23" ht="12" customHeight="1" x14ac:dyDescent="0.15">
      <c r="A84" s="8" t="s">
        <v>710</v>
      </c>
      <c r="B84" s="8" t="s">
        <v>23</v>
      </c>
      <c r="C84" s="8">
        <v>62</v>
      </c>
      <c r="D84" s="8">
        <v>62</v>
      </c>
      <c r="E84" s="8" t="s">
        <v>336</v>
      </c>
      <c r="F84" s="10" t="s">
        <v>287</v>
      </c>
      <c r="G84" s="10">
        <v>3612</v>
      </c>
      <c r="H84" s="10">
        <v>9970</v>
      </c>
      <c r="I84" s="48">
        <v>118.31100000000001</v>
      </c>
      <c r="J84" s="48">
        <v>175.191</v>
      </c>
      <c r="K84" s="8">
        <f t="shared" si="5"/>
        <v>293.50200000000001</v>
      </c>
      <c r="L84" s="13">
        <v>110</v>
      </c>
      <c r="M84" s="12">
        <f t="shared" si="6"/>
        <v>2.6682000000000001</v>
      </c>
      <c r="N84" s="8">
        <v>36</v>
      </c>
      <c r="O84" s="10"/>
      <c r="P84" s="10"/>
      <c r="Q84" s="10"/>
      <c r="R84" s="10"/>
      <c r="S84" s="10"/>
      <c r="T84" s="10"/>
      <c r="U84" s="10"/>
      <c r="V84" s="10"/>
      <c r="W84" s="10"/>
    </row>
    <row r="85" spans="1:23" ht="12" customHeight="1" x14ac:dyDescent="0.15">
      <c r="A85" s="8" t="s">
        <v>711</v>
      </c>
      <c r="B85" s="8" t="s">
        <v>272</v>
      </c>
      <c r="C85" s="8">
        <v>10</v>
      </c>
      <c r="D85" s="8">
        <v>47</v>
      </c>
      <c r="E85" s="8" t="s">
        <v>373</v>
      </c>
      <c r="F85" s="10" t="s">
        <v>652</v>
      </c>
      <c r="G85" s="10">
        <v>2808</v>
      </c>
      <c r="H85" s="10">
        <v>8024</v>
      </c>
      <c r="I85" s="48">
        <v>45.71</v>
      </c>
      <c r="J85" s="48">
        <v>90.44</v>
      </c>
      <c r="K85" s="8">
        <f t="shared" si="5"/>
        <v>136.15</v>
      </c>
      <c r="L85" s="13">
        <v>20</v>
      </c>
      <c r="M85" s="12">
        <f t="shared" si="6"/>
        <v>6.8075000000000001</v>
      </c>
      <c r="N85" s="8">
        <v>22.53</v>
      </c>
      <c r="O85" s="10"/>
      <c r="P85" s="10"/>
      <c r="Q85" s="10"/>
      <c r="R85" s="10"/>
      <c r="S85" s="10"/>
      <c r="T85" s="10"/>
      <c r="U85" s="10"/>
      <c r="V85" s="10"/>
      <c r="W85" s="10"/>
    </row>
    <row r="86" spans="1:23" ht="13" x14ac:dyDescent="0.15">
      <c r="A86" s="8" t="s">
        <v>712</v>
      </c>
      <c r="B86" s="8" t="s">
        <v>19</v>
      </c>
      <c r="C86" s="8">
        <v>81</v>
      </c>
      <c r="D86" s="8">
        <v>83</v>
      </c>
      <c r="E86" s="8" t="s">
        <v>449</v>
      </c>
      <c r="F86" s="10" t="s">
        <v>287</v>
      </c>
      <c r="G86" s="10">
        <v>2818</v>
      </c>
      <c r="H86" s="10">
        <v>3765</v>
      </c>
      <c r="I86" s="48">
        <v>31.52</v>
      </c>
      <c r="J86" s="48">
        <v>16.14</v>
      </c>
      <c r="K86" s="8">
        <f t="shared" si="5"/>
        <v>47.66</v>
      </c>
      <c r="L86" s="13">
        <v>60</v>
      </c>
      <c r="M86" s="12">
        <f t="shared" si="6"/>
        <v>0.79433333333333322</v>
      </c>
      <c r="N86" s="8">
        <v>10.6</v>
      </c>
      <c r="O86" s="10"/>
      <c r="P86" s="10"/>
      <c r="Q86" s="10"/>
      <c r="R86" s="10"/>
      <c r="S86" s="10"/>
      <c r="T86" s="10"/>
      <c r="U86" s="10"/>
      <c r="V86" s="10"/>
      <c r="W86" s="10"/>
    </row>
    <row r="87" spans="1:23" ht="13" x14ac:dyDescent="0.15">
      <c r="A87" s="8" t="s">
        <v>713</v>
      </c>
      <c r="B87" s="8" t="s">
        <v>370</v>
      </c>
      <c r="C87" s="8">
        <v>15</v>
      </c>
      <c r="D87" s="8">
        <v>49</v>
      </c>
      <c r="E87" s="8" t="s">
        <v>279</v>
      </c>
      <c r="F87" s="10" t="s">
        <v>273</v>
      </c>
      <c r="G87" s="10">
        <v>3445</v>
      </c>
      <c r="H87" s="10">
        <v>8999</v>
      </c>
      <c r="I87" s="48">
        <v>95.346999999999994</v>
      </c>
      <c r="J87" s="48">
        <v>193</v>
      </c>
      <c r="K87" s="8">
        <f t="shared" si="5"/>
        <v>288.34699999999998</v>
      </c>
      <c r="L87" s="13">
        <v>100</v>
      </c>
      <c r="M87" s="12">
        <f t="shared" si="6"/>
        <v>2.88347</v>
      </c>
      <c r="N87" s="8">
        <v>31</v>
      </c>
      <c r="O87" s="10"/>
      <c r="P87" s="10"/>
      <c r="Q87" s="10"/>
      <c r="R87" s="10"/>
      <c r="S87" s="10"/>
      <c r="T87" s="10"/>
      <c r="U87" s="10"/>
      <c r="V87" s="10"/>
      <c r="W87" s="10"/>
    </row>
    <row r="88" spans="1:23" ht="12" customHeight="1" x14ac:dyDescent="0.15">
      <c r="A88" s="8" t="s">
        <v>714</v>
      </c>
      <c r="B88" s="8" t="s">
        <v>30</v>
      </c>
      <c r="C88" s="8">
        <v>57</v>
      </c>
      <c r="D88" s="8">
        <v>60</v>
      </c>
      <c r="E88" s="8" t="s">
        <v>279</v>
      </c>
      <c r="F88" s="10" t="s">
        <v>273</v>
      </c>
      <c r="G88" s="10">
        <v>2956</v>
      </c>
      <c r="H88" s="10">
        <v>3307</v>
      </c>
      <c r="I88" s="48">
        <v>32.01</v>
      </c>
      <c r="J88" s="48">
        <v>17.768000000000001</v>
      </c>
      <c r="K88" s="8">
        <f t="shared" si="5"/>
        <v>49.777999999999999</v>
      </c>
      <c r="L88" s="13">
        <v>20</v>
      </c>
      <c r="M88" s="12">
        <f t="shared" si="6"/>
        <v>2.4889000000000001</v>
      </c>
      <c r="N88" s="8">
        <v>9.8000000000000007</v>
      </c>
      <c r="O88" s="10"/>
      <c r="P88" s="10"/>
      <c r="Q88" s="10"/>
      <c r="R88" s="10"/>
      <c r="S88" s="10"/>
      <c r="T88" s="10"/>
      <c r="U88" s="10"/>
      <c r="V88" s="10"/>
      <c r="W88" s="10"/>
    </row>
    <row r="89" spans="1:23" ht="12" customHeight="1" x14ac:dyDescent="0.15">
      <c r="A89" s="8" t="s">
        <v>715</v>
      </c>
      <c r="B89" s="8" t="s">
        <v>30</v>
      </c>
      <c r="C89" s="8">
        <v>57</v>
      </c>
      <c r="D89" s="8">
        <v>64</v>
      </c>
      <c r="E89" s="8" t="s">
        <v>306</v>
      </c>
      <c r="F89" s="10" t="s">
        <v>307</v>
      </c>
      <c r="G89" s="10">
        <v>4359</v>
      </c>
      <c r="H89" s="10">
        <v>16251</v>
      </c>
      <c r="I89" s="48">
        <v>238.74</v>
      </c>
      <c r="J89" s="48">
        <v>513.86400000000003</v>
      </c>
      <c r="K89" s="8">
        <f t="shared" si="5"/>
        <v>752.60400000000004</v>
      </c>
      <c r="L89" s="13">
        <v>165</v>
      </c>
      <c r="M89" s="12">
        <f t="shared" si="6"/>
        <v>4.5612363636363638</v>
      </c>
      <c r="N89" s="8">
        <v>70.8</v>
      </c>
      <c r="O89" s="10"/>
      <c r="P89" s="10"/>
      <c r="Q89" s="10"/>
      <c r="R89" s="10"/>
      <c r="S89" s="10"/>
      <c r="T89" s="10"/>
      <c r="U89" s="10"/>
      <c r="V89" s="10"/>
      <c r="W89" s="10"/>
    </row>
    <row r="90" spans="1:23" ht="12" customHeight="1" x14ac:dyDescent="0.15">
      <c r="A90" s="8" t="s">
        <v>716</v>
      </c>
      <c r="B90" s="8" t="s">
        <v>30</v>
      </c>
      <c r="C90" s="8">
        <v>68</v>
      </c>
      <c r="D90" s="8">
        <v>73</v>
      </c>
      <c r="E90" s="8" t="s">
        <v>342</v>
      </c>
      <c r="F90" s="10" t="s">
        <v>280</v>
      </c>
      <c r="G90" s="10">
        <v>2991</v>
      </c>
      <c r="H90" s="10">
        <v>13729</v>
      </c>
      <c r="I90" s="48">
        <v>128.012</v>
      </c>
      <c r="J90" s="48">
        <v>166.79</v>
      </c>
      <c r="K90" s="8">
        <f t="shared" si="5"/>
        <v>294.80200000000002</v>
      </c>
      <c r="L90" s="13">
        <v>80</v>
      </c>
      <c r="M90" s="12">
        <f t="shared" si="6"/>
        <v>3.6850250000000004</v>
      </c>
      <c r="N90" s="8">
        <v>41</v>
      </c>
      <c r="O90" s="10"/>
      <c r="P90" s="10"/>
      <c r="Q90" s="10"/>
      <c r="R90" s="10"/>
      <c r="S90" s="10"/>
      <c r="T90" s="10"/>
      <c r="U90" s="10"/>
      <c r="V90" s="10"/>
      <c r="W90" s="10"/>
    </row>
    <row r="91" spans="1:23" ht="12" customHeight="1" x14ac:dyDescent="0.15">
      <c r="A91" s="8" t="s">
        <v>717</v>
      </c>
      <c r="B91" s="8" t="s">
        <v>272</v>
      </c>
      <c r="C91" s="8">
        <v>16</v>
      </c>
      <c r="D91" s="8">
        <v>19</v>
      </c>
      <c r="E91" s="8" t="s">
        <v>298</v>
      </c>
      <c r="F91" s="10" t="s">
        <v>287</v>
      </c>
      <c r="G91" s="10">
        <v>2880</v>
      </c>
      <c r="H91" s="10">
        <v>4060</v>
      </c>
      <c r="I91" s="48">
        <v>21.39</v>
      </c>
      <c r="J91" s="48">
        <v>45.427</v>
      </c>
      <c r="K91" s="8">
        <f t="shared" si="5"/>
        <v>66.817000000000007</v>
      </c>
      <c r="L91" s="13">
        <v>10</v>
      </c>
      <c r="M91" s="12">
        <f t="shared" si="6"/>
        <v>6.6817000000000011</v>
      </c>
      <c r="N91" s="8">
        <v>11.69</v>
      </c>
      <c r="O91" s="10"/>
      <c r="P91" s="10"/>
      <c r="Q91" s="10"/>
      <c r="R91" s="10"/>
      <c r="S91" s="10"/>
      <c r="T91" s="10"/>
      <c r="U91" s="10"/>
      <c r="V91" s="10"/>
      <c r="W91" s="10"/>
    </row>
    <row r="92" spans="1:23" ht="12" customHeight="1" x14ac:dyDescent="0.15">
      <c r="A92" s="8" t="s">
        <v>718</v>
      </c>
      <c r="B92" s="8" t="s">
        <v>272</v>
      </c>
      <c r="C92" s="8">
        <v>81</v>
      </c>
      <c r="D92" s="8">
        <v>47</v>
      </c>
      <c r="E92" s="8" t="s">
        <v>415</v>
      </c>
      <c r="F92" s="10" t="s">
        <v>273</v>
      </c>
      <c r="G92" s="10">
        <v>4</v>
      </c>
      <c r="H92" s="10">
        <v>23734</v>
      </c>
      <c r="I92" s="48">
        <v>4.3600000000000003</v>
      </c>
      <c r="J92" s="48">
        <v>0.81799999999999995</v>
      </c>
      <c r="K92" s="8">
        <f t="shared" si="5"/>
        <v>5.1779999999999999</v>
      </c>
      <c r="L92" s="13">
        <v>15</v>
      </c>
      <c r="M92" s="12">
        <f t="shared" si="6"/>
        <v>0.34520000000000001</v>
      </c>
      <c r="N92" s="8">
        <v>0.09</v>
      </c>
      <c r="O92" s="10"/>
      <c r="P92" s="10"/>
      <c r="Q92" s="10"/>
      <c r="R92" s="10"/>
      <c r="S92" s="10"/>
      <c r="T92" s="10"/>
      <c r="U92" s="10"/>
      <c r="V92" s="10"/>
      <c r="W92" s="10"/>
    </row>
    <row r="93" spans="1:23" ht="12" customHeight="1" x14ac:dyDescent="0.15">
      <c r="A93" s="8" t="s">
        <v>719</v>
      </c>
      <c r="B93" s="8" t="s">
        <v>658</v>
      </c>
      <c r="C93" s="8">
        <v>46</v>
      </c>
      <c r="D93" s="8">
        <v>67</v>
      </c>
      <c r="E93" s="8" t="s">
        <v>379</v>
      </c>
      <c r="F93" s="10" t="s">
        <v>280</v>
      </c>
      <c r="G93" s="10">
        <v>2435</v>
      </c>
      <c r="H93" s="10">
        <v>6494</v>
      </c>
      <c r="I93" s="48">
        <v>42.4</v>
      </c>
      <c r="J93" s="48">
        <v>116.89100000000001</v>
      </c>
      <c r="K93" s="8">
        <f t="shared" si="5"/>
        <v>159.291</v>
      </c>
      <c r="L93" s="13">
        <v>30</v>
      </c>
      <c r="M93" s="12">
        <f t="shared" si="6"/>
        <v>5.3097000000000003</v>
      </c>
      <c r="N93" s="8">
        <v>15.8</v>
      </c>
      <c r="O93" s="10"/>
      <c r="P93" s="10"/>
      <c r="Q93" s="23" t="s">
        <v>618</v>
      </c>
      <c r="R93" s="10"/>
      <c r="S93" s="10"/>
      <c r="T93" s="10"/>
      <c r="U93" s="10"/>
      <c r="V93" s="10"/>
      <c r="W93" s="10"/>
    </row>
    <row r="94" spans="1:23" ht="12" customHeight="1" x14ac:dyDescent="0.15">
      <c r="A94" s="8" t="s">
        <v>720</v>
      </c>
      <c r="B94" s="8" t="s">
        <v>272</v>
      </c>
      <c r="C94" s="8">
        <v>49</v>
      </c>
      <c r="D94" s="8">
        <v>20</v>
      </c>
      <c r="E94" s="8" t="s">
        <v>323</v>
      </c>
      <c r="F94" s="10" t="s">
        <v>280</v>
      </c>
      <c r="G94" s="10">
        <v>6</v>
      </c>
      <c r="H94" s="10">
        <v>12628</v>
      </c>
      <c r="I94" s="48">
        <v>1.81</v>
      </c>
      <c r="J94" s="48">
        <v>7.6689999999999996</v>
      </c>
      <c r="K94" s="8">
        <f t="shared" si="5"/>
        <v>9.4789999999999992</v>
      </c>
      <c r="L94" s="13">
        <v>22</v>
      </c>
      <c r="M94" s="12">
        <f t="shared" si="6"/>
        <v>0.43086363636363634</v>
      </c>
      <c r="N94" s="8">
        <v>7.4999999999999997E-2</v>
      </c>
      <c r="O94" s="10"/>
      <c r="P94" s="10"/>
      <c r="Q94" s="10"/>
      <c r="R94" s="10"/>
      <c r="S94" s="10"/>
      <c r="T94" s="10"/>
      <c r="U94" s="10"/>
      <c r="V94" s="10"/>
      <c r="W94" s="10"/>
    </row>
    <row r="95" spans="1:23" ht="12" customHeight="1" x14ac:dyDescent="0.15">
      <c r="A95" s="8" t="s">
        <v>721</v>
      </c>
      <c r="B95" s="8" t="s">
        <v>23</v>
      </c>
      <c r="C95" s="8">
        <v>27</v>
      </c>
      <c r="D95" s="8">
        <v>57</v>
      </c>
      <c r="E95" s="8" t="s">
        <v>323</v>
      </c>
      <c r="F95" s="10" t="s">
        <v>287</v>
      </c>
      <c r="G95" s="10">
        <v>2206</v>
      </c>
      <c r="H95" s="10">
        <v>9298</v>
      </c>
      <c r="I95" s="48">
        <v>57.74</v>
      </c>
      <c r="J95" s="48">
        <v>11.31</v>
      </c>
      <c r="K95" s="8">
        <f t="shared" si="5"/>
        <v>69.05</v>
      </c>
      <c r="L95" s="13">
        <v>32</v>
      </c>
      <c r="M95" s="12">
        <f t="shared" si="6"/>
        <v>2.1578124999999999</v>
      </c>
      <c r="N95" s="8">
        <v>20.5</v>
      </c>
      <c r="O95" s="10"/>
      <c r="P95" s="10"/>
      <c r="Q95" s="10"/>
      <c r="R95" s="10"/>
      <c r="S95" s="10"/>
      <c r="T95" s="10"/>
      <c r="U95" s="10"/>
      <c r="V95" s="10"/>
      <c r="W95" s="10"/>
    </row>
    <row r="96" spans="1:23" ht="12" customHeight="1" x14ac:dyDescent="0.15">
      <c r="A96" s="8" t="s">
        <v>722</v>
      </c>
      <c r="B96" s="8" t="s">
        <v>326</v>
      </c>
      <c r="C96" s="8">
        <v>89</v>
      </c>
      <c r="D96" s="8">
        <v>88</v>
      </c>
      <c r="E96" s="8" t="s">
        <v>279</v>
      </c>
      <c r="F96" s="10" t="s">
        <v>307</v>
      </c>
      <c r="G96" s="10">
        <v>3603</v>
      </c>
      <c r="H96" s="10">
        <v>13535</v>
      </c>
      <c r="I96" s="48">
        <v>200.821</v>
      </c>
      <c r="J96" s="48">
        <v>390.97300000000001</v>
      </c>
      <c r="K96" s="8">
        <f t="shared" si="5"/>
        <v>591.79399999999998</v>
      </c>
      <c r="L96" s="13">
        <v>260</v>
      </c>
      <c r="M96" s="12">
        <f t="shared" si="6"/>
        <v>2.2761307692307691</v>
      </c>
      <c r="N96" s="8">
        <v>48.77</v>
      </c>
      <c r="O96" s="10"/>
      <c r="P96" s="10"/>
      <c r="Q96" s="10"/>
      <c r="R96" s="10"/>
      <c r="S96" s="10"/>
      <c r="T96" s="10"/>
      <c r="U96" s="10"/>
      <c r="V96" s="10"/>
      <c r="W96" s="10"/>
    </row>
    <row r="97" spans="1:23" ht="12" customHeight="1" x14ac:dyDescent="0.15">
      <c r="A97" s="8" t="s">
        <v>723</v>
      </c>
      <c r="B97" s="8" t="s">
        <v>26</v>
      </c>
      <c r="C97" s="8">
        <v>47</v>
      </c>
      <c r="D97" s="8">
        <v>71</v>
      </c>
      <c r="E97" s="8" t="s">
        <v>445</v>
      </c>
      <c r="F97" s="10" t="s">
        <v>287</v>
      </c>
      <c r="G97" s="10">
        <v>3535</v>
      </c>
      <c r="H97" s="10">
        <v>7262</v>
      </c>
      <c r="I97" s="48">
        <v>77.22</v>
      </c>
      <c r="J97" s="48">
        <v>100.01600000000001</v>
      </c>
      <c r="K97" s="8">
        <f t="shared" si="5"/>
        <v>177.23599999999999</v>
      </c>
      <c r="L97" s="13">
        <v>100</v>
      </c>
      <c r="M97" s="12">
        <f t="shared" si="6"/>
        <v>1.7723599999999999</v>
      </c>
      <c r="N97" s="8">
        <v>25.7</v>
      </c>
      <c r="O97" s="10"/>
      <c r="P97" s="10"/>
      <c r="Q97" s="10"/>
      <c r="R97" s="10"/>
      <c r="S97" s="10"/>
      <c r="T97" s="10"/>
      <c r="U97" s="10"/>
      <c r="V97" s="10"/>
      <c r="W97" s="10"/>
    </row>
    <row r="98" spans="1:23" ht="13" x14ac:dyDescent="0.15">
      <c r="A98" s="8" t="s">
        <v>724</v>
      </c>
      <c r="B98" s="8" t="s">
        <v>19</v>
      </c>
      <c r="C98" s="8">
        <v>66</v>
      </c>
      <c r="D98" s="8">
        <v>37</v>
      </c>
      <c r="E98" s="8" t="s">
        <v>323</v>
      </c>
      <c r="F98" s="10" t="s">
        <v>652</v>
      </c>
      <c r="G98" s="10">
        <v>2823</v>
      </c>
      <c r="H98" s="10">
        <v>4668</v>
      </c>
      <c r="I98" s="48">
        <v>35.606000000000002</v>
      </c>
      <c r="J98" s="48">
        <v>32.268999999999998</v>
      </c>
      <c r="K98" s="8">
        <f t="shared" si="5"/>
        <v>67.875</v>
      </c>
      <c r="L98" s="13">
        <v>20</v>
      </c>
      <c r="M98" s="12">
        <f t="shared" si="6"/>
        <v>3.3937499999999998</v>
      </c>
      <c r="N98" s="8">
        <v>13.1</v>
      </c>
      <c r="O98" s="10"/>
      <c r="P98" s="10"/>
      <c r="Q98" s="10"/>
      <c r="R98" s="10"/>
      <c r="S98" s="10"/>
      <c r="T98" s="10"/>
      <c r="U98" s="10"/>
      <c r="V98" s="10"/>
      <c r="W98" s="10"/>
    </row>
    <row r="99" spans="1:23" ht="12" customHeight="1" x14ac:dyDescent="0.15">
      <c r="A99" s="8" t="s">
        <v>725</v>
      </c>
      <c r="B99" s="8" t="s">
        <v>22</v>
      </c>
      <c r="C99" s="8">
        <v>20</v>
      </c>
      <c r="D99" s="8">
        <v>47</v>
      </c>
      <c r="E99" s="8" t="s">
        <v>279</v>
      </c>
      <c r="F99" s="10" t="s">
        <v>273</v>
      </c>
      <c r="G99" s="10">
        <v>3280</v>
      </c>
      <c r="H99" s="10">
        <v>3720</v>
      </c>
      <c r="I99" s="48">
        <v>37.49</v>
      </c>
      <c r="J99" s="48">
        <v>39.987000000000002</v>
      </c>
      <c r="K99" s="8">
        <f t="shared" si="5"/>
        <v>77.477000000000004</v>
      </c>
      <c r="L99" s="13">
        <v>35</v>
      </c>
      <c r="M99" s="12">
        <f t="shared" si="6"/>
        <v>2.2136285714285715</v>
      </c>
      <c r="N99" s="8">
        <v>12.2</v>
      </c>
      <c r="O99" s="10"/>
      <c r="P99" s="10"/>
      <c r="Q99" s="10"/>
      <c r="R99" s="10"/>
      <c r="S99" s="10"/>
      <c r="T99" s="10"/>
      <c r="U99" s="10"/>
      <c r="V99" s="10"/>
      <c r="W99" s="10"/>
    </row>
    <row r="100" spans="1:23" ht="12" customHeight="1" x14ac:dyDescent="0.15">
      <c r="A100" s="8" t="s">
        <v>726</v>
      </c>
      <c r="B100" s="8" t="s">
        <v>272</v>
      </c>
      <c r="C100" s="8">
        <v>48</v>
      </c>
      <c r="D100" s="8">
        <v>68</v>
      </c>
      <c r="E100" s="8" t="s">
        <v>339</v>
      </c>
      <c r="F100" s="10" t="s">
        <v>287</v>
      </c>
      <c r="G100" s="10">
        <v>3111</v>
      </c>
      <c r="H100" s="10">
        <v>10540</v>
      </c>
      <c r="I100" s="48">
        <v>94.834999999999994</v>
      </c>
      <c r="J100" s="48">
        <v>62.271999999999998</v>
      </c>
      <c r="K100" s="8">
        <f t="shared" si="5"/>
        <v>157.107</v>
      </c>
      <c r="L100" s="13">
        <v>80</v>
      </c>
      <c r="M100" s="12">
        <f t="shared" si="6"/>
        <v>1.9638374999999999</v>
      </c>
      <c r="N100" s="8">
        <v>32.700000000000003</v>
      </c>
      <c r="O100" s="10"/>
      <c r="P100" s="10"/>
      <c r="Q100" s="10"/>
      <c r="R100" s="10"/>
      <c r="S100" s="10"/>
      <c r="T100" s="10"/>
      <c r="U100" s="10"/>
      <c r="V100" s="10"/>
      <c r="W100" s="10"/>
    </row>
    <row r="101" spans="1:23" ht="12" customHeight="1" x14ac:dyDescent="0.15">
      <c r="A101" s="8" t="s">
        <v>727</v>
      </c>
      <c r="B101" s="8" t="s">
        <v>23</v>
      </c>
      <c r="C101" s="8">
        <v>7</v>
      </c>
      <c r="D101" s="8">
        <v>41</v>
      </c>
      <c r="E101" s="8" t="s">
        <v>323</v>
      </c>
      <c r="F101" s="10" t="s">
        <v>287</v>
      </c>
      <c r="G101" s="10">
        <v>3074</v>
      </c>
      <c r="H101" s="10">
        <v>6729</v>
      </c>
      <c r="I101" s="48">
        <v>67.061000000000007</v>
      </c>
      <c r="J101" s="48">
        <v>69.272000000000006</v>
      </c>
      <c r="K101" s="8">
        <f t="shared" si="5"/>
        <v>136.33300000000003</v>
      </c>
      <c r="L101" s="13">
        <v>40</v>
      </c>
      <c r="M101" s="12">
        <f t="shared" si="6"/>
        <v>3.4083250000000005</v>
      </c>
      <c r="N101" s="8">
        <v>20.7</v>
      </c>
      <c r="O101" s="10"/>
      <c r="P101" s="10"/>
      <c r="Q101" s="25" t="s">
        <v>624</v>
      </c>
      <c r="R101" s="10"/>
      <c r="S101" s="10"/>
      <c r="T101" s="10"/>
      <c r="U101" s="10"/>
      <c r="V101" s="10"/>
      <c r="W101" s="10"/>
    </row>
    <row r="102" spans="1:23" ht="12" customHeight="1" x14ac:dyDescent="0.15">
      <c r="A102" s="8" t="s">
        <v>728</v>
      </c>
      <c r="B102" s="8" t="s">
        <v>26</v>
      </c>
      <c r="C102" s="8">
        <v>49</v>
      </c>
      <c r="D102" s="8">
        <v>63</v>
      </c>
      <c r="E102" s="8" t="s">
        <v>339</v>
      </c>
      <c r="F102" s="10" t="s">
        <v>404</v>
      </c>
      <c r="G102" s="10">
        <v>3555</v>
      </c>
      <c r="H102" s="10">
        <v>6752</v>
      </c>
      <c r="I102" s="48">
        <v>104.386</v>
      </c>
      <c r="J102" s="48">
        <v>311.29899999999998</v>
      </c>
      <c r="K102" s="8">
        <f t="shared" si="5"/>
        <v>415.68499999999995</v>
      </c>
      <c r="L102" s="13">
        <v>155</v>
      </c>
      <c r="M102" s="12">
        <f t="shared" si="6"/>
        <v>2.681838709677419</v>
      </c>
      <c r="N102" s="8">
        <v>24</v>
      </c>
      <c r="O102" s="10"/>
      <c r="P102" s="10"/>
      <c r="Q102" s="10"/>
      <c r="R102" s="10"/>
      <c r="S102" s="10"/>
      <c r="T102" s="10"/>
      <c r="U102" s="10"/>
      <c r="V102" s="10"/>
      <c r="W102" s="10"/>
    </row>
    <row r="103" spans="1:23" ht="12" customHeight="1" x14ac:dyDescent="0.15">
      <c r="A103" s="8" t="s">
        <v>729</v>
      </c>
      <c r="B103" s="8" t="s">
        <v>730</v>
      </c>
      <c r="C103" s="8">
        <v>72</v>
      </c>
      <c r="D103" s="8">
        <v>54</v>
      </c>
      <c r="E103" s="8" t="s">
        <v>298</v>
      </c>
      <c r="F103" s="10" t="s">
        <v>299</v>
      </c>
      <c r="G103" s="10">
        <v>2476</v>
      </c>
      <c r="H103" s="10">
        <v>6489</v>
      </c>
      <c r="I103" s="48">
        <v>39.119999999999997</v>
      </c>
      <c r="J103" s="48">
        <v>15.683</v>
      </c>
      <c r="K103" s="8">
        <f t="shared" si="5"/>
        <v>54.802999999999997</v>
      </c>
      <c r="L103" s="13">
        <v>20</v>
      </c>
      <c r="M103" s="12">
        <f t="shared" si="6"/>
        <v>2.7401499999999999</v>
      </c>
      <c r="N103" s="8">
        <v>16.07</v>
      </c>
      <c r="O103" s="10"/>
      <c r="P103" s="10"/>
      <c r="Q103" s="23" t="s">
        <v>731</v>
      </c>
      <c r="R103" s="10"/>
      <c r="S103" s="10"/>
      <c r="T103" s="10"/>
      <c r="U103" s="10"/>
      <c r="V103" s="10"/>
      <c r="W103" s="10"/>
    </row>
    <row r="104" spans="1:23" ht="12" customHeight="1" x14ac:dyDescent="0.15">
      <c r="A104" s="8" t="s">
        <v>732</v>
      </c>
      <c r="B104" s="8" t="s">
        <v>272</v>
      </c>
      <c r="C104" s="8">
        <v>40</v>
      </c>
      <c r="D104" s="8">
        <v>58</v>
      </c>
      <c r="E104" s="8" t="s">
        <v>445</v>
      </c>
      <c r="F104" s="10" t="s">
        <v>287</v>
      </c>
      <c r="G104" s="10">
        <v>3270</v>
      </c>
      <c r="H104" s="10">
        <v>10650</v>
      </c>
      <c r="I104" s="48">
        <v>103.068</v>
      </c>
      <c r="J104" s="48">
        <v>171.40100000000001</v>
      </c>
      <c r="K104" s="8">
        <f t="shared" si="5"/>
        <v>274.46899999999999</v>
      </c>
      <c r="L104" s="13">
        <v>82</v>
      </c>
      <c r="M104" s="12">
        <f t="shared" si="6"/>
        <v>3.3471829268292681</v>
      </c>
      <c r="N104" s="8">
        <v>34.799999999999997</v>
      </c>
      <c r="O104" s="10"/>
      <c r="P104" s="10"/>
      <c r="Q104" s="10"/>
      <c r="R104" s="10"/>
      <c r="S104" s="10"/>
      <c r="T104" s="10"/>
      <c r="U104" s="10"/>
      <c r="V104" s="10"/>
      <c r="W104" s="10"/>
    </row>
    <row r="105" spans="1:23" ht="12" customHeight="1" x14ac:dyDescent="0.15">
      <c r="A105" s="8" t="s">
        <v>733</v>
      </c>
      <c r="B105" s="8" t="s">
        <v>30</v>
      </c>
      <c r="C105" s="8">
        <v>91</v>
      </c>
      <c r="D105" s="8">
        <v>88</v>
      </c>
      <c r="E105" s="8" t="s">
        <v>449</v>
      </c>
      <c r="F105" s="10" t="s">
        <v>280</v>
      </c>
      <c r="G105" s="10">
        <v>2503</v>
      </c>
      <c r="H105" s="10">
        <v>4848</v>
      </c>
      <c r="I105" s="48">
        <v>93.617000000000004</v>
      </c>
      <c r="J105" s="48">
        <v>35.536999999999999</v>
      </c>
      <c r="K105" s="8">
        <f t="shared" si="5"/>
        <v>129.154</v>
      </c>
      <c r="L105" s="13">
        <v>25</v>
      </c>
      <c r="M105" s="12">
        <f t="shared" si="6"/>
        <v>5.1661599999999996</v>
      </c>
      <c r="N105" s="8">
        <v>12</v>
      </c>
      <c r="O105" s="10" t="s">
        <v>734</v>
      </c>
      <c r="P105" s="10"/>
      <c r="Q105" s="10"/>
      <c r="R105" s="10"/>
      <c r="S105" s="10"/>
      <c r="T105" s="10"/>
      <c r="U105" s="10"/>
      <c r="V105" s="10"/>
      <c r="W105" s="10"/>
    </row>
    <row r="106" spans="1:23" ht="12" customHeight="1" x14ac:dyDescent="0.15">
      <c r="A106" s="8" t="s">
        <v>735</v>
      </c>
      <c r="B106" s="8" t="s">
        <v>658</v>
      </c>
      <c r="C106" s="8">
        <v>83</v>
      </c>
      <c r="D106" s="8">
        <v>68</v>
      </c>
      <c r="E106" s="8" t="s">
        <v>342</v>
      </c>
      <c r="F106" s="10" t="s">
        <v>736</v>
      </c>
      <c r="G106" s="61">
        <v>819</v>
      </c>
      <c r="H106" s="10">
        <v>2520</v>
      </c>
      <c r="I106" s="48">
        <v>15.54</v>
      </c>
      <c r="J106" s="48">
        <v>44.68</v>
      </c>
      <c r="K106" s="8">
        <f t="shared" si="5"/>
        <v>60.22</v>
      </c>
      <c r="L106" s="13">
        <v>45</v>
      </c>
      <c r="M106" s="12">
        <f t="shared" si="6"/>
        <v>1.3382222222222222</v>
      </c>
      <c r="N106" s="8">
        <v>2</v>
      </c>
      <c r="O106" s="10"/>
      <c r="P106" s="10"/>
      <c r="Q106" s="10"/>
      <c r="R106" s="10"/>
      <c r="S106" s="10"/>
      <c r="T106" s="10"/>
      <c r="U106" s="10"/>
      <c r="V106" s="10"/>
      <c r="W106" s="10"/>
    </row>
    <row r="107" spans="1:23" ht="12" customHeight="1" x14ac:dyDescent="0.15">
      <c r="A107" s="8" t="s">
        <v>737</v>
      </c>
      <c r="B107" s="8" t="s">
        <v>272</v>
      </c>
      <c r="C107" s="8">
        <v>61</v>
      </c>
      <c r="D107" s="8">
        <v>47</v>
      </c>
      <c r="E107" s="8" t="s">
        <v>294</v>
      </c>
      <c r="F107" s="10" t="s">
        <v>273</v>
      </c>
      <c r="G107" s="10"/>
      <c r="H107" s="10"/>
      <c r="I107" s="48">
        <v>1.48</v>
      </c>
      <c r="J107" s="48">
        <v>0.49</v>
      </c>
      <c r="K107" s="8">
        <f t="shared" si="5"/>
        <v>1.97</v>
      </c>
      <c r="L107" s="13">
        <v>10</v>
      </c>
      <c r="M107" s="12">
        <f t="shared" si="6"/>
        <v>0.19700000000000001</v>
      </c>
      <c r="N107" s="8">
        <v>0.51</v>
      </c>
      <c r="O107" s="10"/>
      <c r="P107" s="10"/>
      <c r="Q107" s="25" t="s">
        <v>738</v>
      </c>
      <c r="R107" s="10"/>
      <c r="S107" s="10"/>
      <c r="T107" s="10"/>
      <c r="U107" s="10"/>
      <c r="V107" s="10"/>
      <c r="W107" s="10"/>
    </row>
    <row r="108" spans="1:23" ht="12" customHeight="1" x14ac:dyDescent="0.15">
      <c r="A108" s="8" t="s">
        <v>739</v>
      </c>
      <c r="B108" s="8" t="s">
        <v>23</v>
      </c>
      <c r="C108" s="8">
        <v>66</v>
      </c>
      <c r="D108" s="8">
        <v>75</v>
      </c>
      <c r="E108" s="8" t="s">
        <v>449</v>
      </c>
      <c r="F108" s="10" t="s">
        <v>287</v>
      </c>
      <c r="G108" s="10">
        <v>3663</v>
      </c>
      <c r="H108" s="10">
        <v>15197</v>
      </c>
      <c r="I108" s="48">
        <v>176.59</v>
      </c>
      <c r="J108" s="48">
        <v>182.53</v>
      </c>
      <c r="K108" s="8">
        <f t="shared" si="5"/>
        <v>359.12</v>
      </c>
      <c r="L108" s="13">
        <v>40</v>
      </c>
      <c r="M108" s="12">
        <f t="shared" si="6"/>
        <v>8.9779999999999998</v>
      </c>
      <c r="N108" s="8">
        <v>55.7</v>
      </c>
      <c r="O108" s="10"/>
      <c r="P108" s="10"/>
      <c r="Q108" s="10"/>
      <c r="R108" s="10"/>
      <c r="S108" s="10"/>
      <c r="T108" s="10"/>
      <c r="U108" s="10"/>
      <c r="V108" s="10"/>
      <c r="W108" s="10"/>
    </row>
    <row r="109" spans="1:23" ht="12" customHeight="1" x14ac:dyDescent="0.15">
      <c r="A109" s="8" t="s">
        <v>740</v>
      </c>
      <c r="B109" s="8" t="s">
        <v>272</v>
      </c>
      <c r="C109" s="8">
        <v>94</v>
      </c>
      <c r="D109" s="8">
        <v>72</v>
      </c>
      <c r="E109" s="8" t="s">
        <v>273</v>
      </c>
      <c r="F109" s="10" t="s">
        <v>273</v>
      </c>
      <c r="G109" s="10">
        <v>847</v>
      </c>
      <c r="H109" s="10">
        <v>4162</v>
      </c>
      <c r="I109" s="48">
        <v>20.81</v>
      </c>
      <c r="J109" s="48">
        <v>13.894</v>
      </c>
      <c r="K109" s="8">
        <f t="shared" si="5"/>
        <v>34.704000000000001</v>
      </c>
      <c r="L109" s="13">
        <v>4</v>
      </c>
      <c r="M109" s="12">
        <f t="shared" si="6"/>
        <v>8.6760000000000002</v>
      </c>
      <c r="N109" s="8">
        <v>3.5</v>
      </c>
      <c r="O109" s="10"/>
      <c r="P109" s="10"/>
      <c r="Q109" s="10"/>
      <c r="R109" s="10"/>
      <c r="S109" s="10"/>
      <c r="T109" s="10"/>
      <c r="U109" s="10"/>
      <c r="V109" s="10"/>
      <c r="W109" s="10"/>
    </row>
    <row r="110" spans="1:23" ht="12" customHeight="1" x14ac:dyDescent="0.15">
      <c r="A110" s="8" t="s">
        <v>741</v>
      </c>
      <c r="B110" s="8" t="s">
        <v>272</v>
      </c>
      <c r="C110" s="8">
        <v>95</v>
      </c>
      <c r="D110" s="8">
        <v>93</v>
      </c>
      <c r="E110" s="8" t="s">
        <v>286</v>
      </c>
      <c r="F110" s="10" t="s">
        <v>635</v>
      </c>
      <c r="G110" s="10">
        <v>700</v>
      </c>
      <c r="H110" s="66">
        <v>6406</v>
      </c>
      <c r="I110" s="48">
        <v>138.79</v>
      </c>
      <c r="J110" s="48">
        <v>275.41399999999999</v>
      </c>
      <c r="K110" s="8">
        <f t="shared" si="5"/>
        <v>414.20399999999995</v>
      </c>
      <c r="L110" s="13">
        <v>15</v>
      </c>
      <c r="M110" s="12">
        <f t="shared" si="6"/>
        <v>27.613599999999998</v>
      </c>
      <c r="N110" s="60">
        <v>4.4000000000000004</v>
      </c>
      <c r="O110" s="67" t="s">
        <v>742</v>
      </c>
      <c r="P110" s="10"/>
      <c r="Q110" s="25" t="s">
        <v>743</v>
      </c>
      <c r="R110" s="10"/>
      <c r="S110" s="66"/>
      <c r="T110" s="66"/>
      <c r="U110" s="66"/>
      <c r="V110" s="66"/>
      <c r="W110" s="66"/>
    </row>
    <row r="111" spans="1:23" ht="12" customHeight="1" x14ac:dyDescent="0.15">
      <c r="A111" s="8" t="s">
        <v>744</v>
      </c>
      <c r="B111" s="8" t="s">
        <v>30</v>
      </c>
      <c r="C111" s="8">
        <v>6</v>
      </c>
      <c r="D111" s="8">
        <v>42</v>
      </c>
      <c r="E111" s="8" t="s">
        <v>339</v>
      </c>
      <c r="F111" s="10" t="s">
        <v>287</v>
      </c>
      <c r="G111" s="10">
        <v>3169</v>
      </c>
      <c r="H111" s="10">
        <v>12725</v>
      </c>
      <c r="I111" s="48">
        <v>131.77199999999999</v>
      </c>
      <c r="J111" s="48">
        <v>187.941</v>
      </c>
      <c r="K111" s="8">
        <f t="shared" si="5"/>
        <v>319.71299999999997</v>
      </c>
      <c r="L111" s="13">
        <v>150</v>
      </c>
      <c r="M111" s="12">
        <f t="shared" si="6"/>
        <v>2.1314199999999999</v>
      </c>
      <c r="N111" s="8">
        <v>40.299999999999997</v>
      </c>
      <c r="O111" s="10"/>
      <c r="P111" s="10"/>
      <c r="Q111" s="10"/>
      <c r="R111" s="10"/>
      <c r="S111" s="10"/>
      <c r="T111" s="10"/>
      <c r="U111" s="10"/>
      <c r="V111" s="10"/>
      <c r="W111" s="10"/>
    </row>
    <row r="112" spans="1:23" ht="12" customHeight="1" x14ac:dyDescent="0.15">
      <c r="A112" s="8" t="s">
        <v>745</v>
      </c>
      <c r="B112" s="8" t="s">
        <v>272</v>
      </c>
      <c r="C112" s="8">
        <v>73</v>
      </c>
      <c r="D112" s="8">
        <v>32</v>
      </c>
      <c r="E112" s="8" t="s">
        <v>298</v>
      </c>
      <c r="F112" s="10" t="s">
        <v>280</v>
      </c>
      <c r="G112" s="10">
        <v>2874</v>
      </c>
      <c r="H112" s="10">
        <v>7087</v>
      </c>
      <c r="I112" s="48">
        <v>41.03</v>
      </c>
      <c r="J112" s="48">
        <v>26.702999999999999</v>
      </c>
      <c r="K112" s="8">
        <f t="shared" si="5"/>
        <v>67.733000000000004</v>
      </c>
      <c r="L112" s="13">
        <v>1.8</v>
      </c>
      <c r="M112" s="12">
        <f t="shared" si="6"/>
        <v>37.629444444444445</v>
      </c>
      <c r="N112" s="8">
        <v>20.399999999999999</v>
      </c>
      <c r="O112" s="10"/>
      <c r="P112" s="10"/>
      <c r="Q112" s="10"/>
      <c r="R112" s="10"/>
      <c r="S112" s="10"/>
      <c r="T112" s="10"/>
      <c r="U112" s="10"/>
      <c r="V112" s="10"/>
      <c r="W112" s="10"/>
    </row>
    <row r="113" spans="1:23" ht="12" customHeight="1" x14ac:dyDescent="0.15">
      <c r="A113" s="8" t="s">
        <v>746</v>
      </c>
      <c r="B113" s="8" t="s">
        <v>326</v>
      </c>
      <c r="C113" s="8">
        <v>19</v>
      </c>
      <c r="D113" s="8">
        <v>66</v>
      </c>
      <c r="E113" s="8" t="s">
        <v>276</v>
      </c>
      <c r="F113" s="10" t="s">
        <v>280</v>
      </c>
      <c r="G113" s="10">
        <v>2673</v>
      </c>
      <c r="H113" s="10">
        <v>5989</v>
      </c>
      <c r="I113" s="48">
        <v>62.95</v>
      </c>
      <c r="J113" s="48">
        <v>26.09</v>
      </c>
      <c r="K113" s="8">
        <f t="shared" si="5"/>
        <v>89.04</v>
      </c>
      <c r="L113" s="13">
        <v>20</v>
      </c>
      <c r="M113" s="12">
        <f t="shared" si="6"/>
        <v>4.452</v>
      </c>
      <c r="N113" s="8">
        <v>16</v>
      </c>
      <c r="O113" s="10"/>
      <c r="P113" s="10"/>
      <c r="Q113" s="10"/>
      <c r="R113" s="10"/>
      <c r="S113" s="10"/>
      <c r="T113" s="10"/>
      <c r="U113" s="10"/>
      <c r="V113" s="10"/>
      <c r="W113" s="10"/>
    </row>
    <row r="114" spans="1:23" ht="13" x14ac:dyDescent="0.15">
      <c r="A114" s="8" t="s">
        <v>747</v>
      </c>
      <c r="B114" s="8" t="s">
        <v>370</v>
      </c>
      <c r="C114" s="8">
        <v>47</v>
      </c>
      <c r="D114" s="8">
        <v>55</v>
      </c>
      <c r="E114" s="8" t="s">
        <v>336</v>
      </c>
      <c r="F114" s="10" t="s">
        <v>287</v>
      </c>
      <c r="G114" s="10">
        <v>2936</v>
      </c>
      <c r="H114" s="10">
        <v>3204</v>
      </c>
      <c r="I114" s="48">
        <v>23.59</v>
      </c>
      <c r="J114" s="48">
        <v>5.79</v>
      </c>
      <c r="K114" s="8">
        <f t="shared" si="5"/>
        <v>29.38</v>
      </c>
      <c r="L114" s="13">
        <v>25</v>
      </c>
      <c r="M114" s="12">
        <f t="shared" si="6"/>
        <v>1.1752</v>
      </c>
      <c r="N114" s="8">
        <v>9.4</v>
      </c>
      <c r="O114" s="10"/>
      <c r="P114" s="10"/>
      <c r="Q114" s="10"/>
      <c r="R114" s="10"/>
      <c r="S114" s="10"/>
      <c r="T114" s="10"/>
      <c r="U114" s="10"/>
      <c r="V114" s="10"/>
      <c r="W114" s="10"/>
    </row>
    <row r="115" spans="1:23" ht="12" customHeight="1" x14ac:dyDescent="0.15">
      <c r="A115" s="8" t="s">
        <v>748</v>
      </c>
      <c r="B115" s="8" t="s">
        <v>29</v>
      </c>
      <c r="C115" s="8">
        <v>51</v>
      </c>
      <c r="D115" s="8">
        <v>66</v>
      </c>
      <c r="E115" s="8" t="s">
        <v>362</v>
      </c>
      <c r="F115" s="10" t="s">
        <v>652</v>
      </c>
      <c r="G115" s="10">
        <v>2564</v>
      </c>
      <c r="H115" s="10">
        <v>2552</v>
      </c>
      <c r="I115" s="48">
        <v>21.15</v>
      </c>
      <c r="J115" s="48">
        <v>46.3</v>
      </c>
      <c r="K115" s="8">
        <f t="shared" si="5"/>
        <v>67.449999999999989</v>
      </c>
      <c r="L115" s="13">
        <v>30</v>
      </c>
      <c r="M115" s="12">
        <f t="shared" si="6"/>
        <v>2.2483333333333331</v>
      </c>
      <c r="N115" s="8">
        <v>6.54</v>
      </c>
      <c r="O115" s="10"/>
      <c r="P115" s="10"/>
      <c r="Q115" s="10"/>
      <c r="R115" s="10"/>
      <c r="S115" s="10"/>
      <c r="T115" s="10"/>
      <c r="U115" s="10"/>
      <c r="V115" s="10"/>
      <c r="W115" s="10"/>
    </row>
    <row r="116" spans="1:23" ht="12" customHeight="1" x14ac:dyDescent="0.15">
      <c r="A116" s="8" t="s">
        <v>749</v>
      </c>
      <c r="B116" s="8" t="s">
        <v>23</v>
      </c>
      <c r="C116" s="8">
        <v>78</v>
      </c>
      <c r="D116" s="8">
        <v>57</v>
      </c>
      <c r="E116" s="8" t="s">
        <v>273</v>
      </c>
      <c r="F116" s="10" t="s">
        <v>287</v>
      </c>
      <c r="G116" s="10">
        <v>3651</v>
      </c>
      <c r="H116" s="10">
        <v>9735</v>
      </c>
      <c r="I116" s="48">
        <v>119.21899999999999</v>
      </c>
      <c r="J116" s="48">
        <v>51.212000000000003</v>
      </c>
      <c r="K116" s="8">
        <f t="shared" si="5"/>
        <v>170.43099999999998</v>
      </c>
      <c r="L116" s="13">
        <v>100</v>
      </c>
      <c r="M116" s="12">
        <f t="shared" si="6"/>
        <v>1.7043099999999998</v>
      </c>
      <c r="N116" s="8">
        <v>35.5</v>
      </c>
      <c r="O116" s="10"/>
      <c r="P116" s="10"/>
      <c r="Q116" s="10"/>
      <c r="R116" s="10"/>
      <c r="S116" s="10"/>
      <c r="T116" s="10"/>
      <c r="U116" s="10"/>
      <c r="V116" s="10"/>
      <c r="W116" s="10"/>
    </row>
    <row r="117" spans="1:23" ht="12" customHeight="1" x14ac:dyDescent="0.15">
      <c r="A117" s="8" t="s">
        <v>750</v>
      </c>
      <c r="B117" s="8" t="s">
        <v>272</v>
      </c>
      <c r="C117" s="8">
        <v>68</v>
      </c>
      <c r="D117" s="8">
        <v>56</v>
      </c>
      <c r="E117" s="8" t="s">
        <v>286</v>
      </c>
      <c r="F117" s="10" t="s">
        <v>635</v>
      </c>
      <c r="G117" s="10">
        <v>244</v>
      </c>
      <c r="H117" s="10">
        <v>3300</v>
      </c>
      <c r="I117" s="48">
        <v>3.57</v>
      </c>
      <c r="J117" s="48">
        <v>1.107</v>
      </c>
      <c r="K117" s="8">
        <f t="shared" si="5"/>
        <v>4.6769999999999996</v>
      </c>
      <c r="L117" s="13">
        <v>10</v>
      </c>
      <c r="M117" s="12">
        <f t="shared" si="6"/>
        <v>0.46769999999999995</v>
      </c>
      <c r="N117" s="8">
        <v>0.8</v>
      </c>
      <c r="O117" s="10"/>
      <c r="P117" s="10"/>
      <c r="Q117" s="10"/>
      <c r="R117" s="10"/>
      <c r="S117" s="10"/>
      <c r="T117" s="10"/>
      <c r="U117" s="10"/>
      <c r="V117" s="10"/>
      <c r="W117" s="10"/>
    </row>
    <row r="118" spans="1:23" ht="12" customHeight="1" x14ac:dyDescent="0.15">
      <c r="A118" s="8" t="s">
        <v>751</v>
      </c>
      <c r="B118" s="8" t="s">
        <v>23</v>
      </c>
      <c r="C118" s="8">
        <v>96</v>
      </c>
      <c r="D118" s="8">
        <v>89</v>
      </c>
      <c r="E118" s="8" t="s">
        <v>627</v>
      </c>
      <c r="F118" s="10" t="s">
        <v>635</v>
      </c>
      <c r="G118" s="10">
        <v>2771</v>
      </c>
      <c r="H118" s="10">
        <v>8100</v>
      </c>
      <c r="I118" s="48">
        <v>96.962000000000003</v>
      </c>
      <c r="J118" s="48">
        <v>127.95699999999999</v>
      </c>
      <c r="K118" s="8">
        <f t="shared" si="5"/>
        <v>224.91899999999998</v>
      </c>
      <c r="L118" s="13">
        <v>50</v>
      </c>
      <c r="M118" s="12">
        <f t="shared" si="6"/>
        <v>4.49838</v>
      </c>
      <c r="N118" s="8">
        <v>22.4</v>
      </c>
      <c r="O118" s="10"/>
      <c r="P118" s="10"/>
      <c r="Q118" s="10"/>
      <c r="R118" s="10"/>
      <c r="S118" s="10"/>
      <c r="T118" s="10"/>
      <c r="U118" s="10"/>
      <c r="V118" s="10"/>
      <c r="W118" s="10"/>
    </row>
    <row r="119" spans="1:23" ht="12" customHeight="1" x14ac:dyDescent="0.15">
      <c r="A119" s="8" t="s">
        <v>752</v>
      </c>
      <c r="B119" s="8" t="s">
        <v>326</v>
      </c>
      <c r="C119" s="8">
        <v>42</v>
      </c>
      <c r="D119" s="8">
        <v>57</v>
      </c>
      <c r="E119" s="8" t="s">
        <v>445</v>
      </c>
      <c r="F119" s="10" t="s">
        <v>287</v>
      </c>
      <c r="G119" s="10">
        <v>3504</v>
      </c>
      <c r="H119" s="10">
        <v>5028</v>
      </c>
      <c r="I119" s="48">
        <v>63.15</v>
      </c>
      <c r="J119" s="48">
        <v>152.13</v>
      </c>
      <c r="K119" s="8">
        <f t="shared" si="5"/>
        <v>215.28</v>
      </c>
      <c r="L119" s="13">
        <v>150</v>
      </c>
      <c r="M119" s="12">
        <f t="shared" si="6"/>
        <v>1.4352</v>
      </c>
      <c r="N119" s="8">
        <v>17.600000000000001</v>
      </c>
      <c r="O119" s="10"/>
      <c r="P119" s="10"/>
      <c r="Q119" s="10"/>
      <c r="R119" s="10"/>
      <c r="S119" s="10"/>
      <c r="T119" s="10"/>
      <c r="U119" s="10"/>
      <c r="V119" s="10"/>
      <c r="W119" s="10"/>
    </row>
    <row r="120" spans="1:23" ht="26" x14ac:dyDescent="0.15">
      <c r="A120" s="8" t="s">
        <v>753</v>
      </c>
      <c r="B120" s="8" t="s">
        <v>290</v>
      </c>
      <c r="C120" s="8">
        <v>13</v>
      </c>
      <c r="D120" s="8">
        <v>46</v>
      </c>
      <c r="E120" s="8" t="s">
        <v>323</v>
      </c>
      <c r="F120" s="10" t="s">
        <v>287</v>
      </c>
      <c r="G120" s="10">
        <v>2924</v>
      </c>
      <c r="H120" s="10">
        <v>3326</v>
      </c>
      <c r="I120" s="48">
        <v>24.31</v>
      </c>
      <c r="J120" s="48">
        <v>20.928999999999998</v>
      </c>
      <c r="K120" s="8">
        <f t="shared" si="5"/>
        <v>45.238999999999997</v>
      </c>
      <c r="L120" s="13"/>
      <c r="M120" s="12"/>
      <c r="N120" s="8">
        <v>9.6999999999999993</v>
      </c>
      <c r="O120" s="10"/>
      <c r="P120" s="10"/>
      <c r="Q120" s="10"/>
      <c r="R120" s="10"/>
      <c r="S120" s="10"/>
      <c r="T120" s="10"/>
      <c r="U120" s="10"/>
      <c r="V120" s="10"/>
      <c r="W120" s="10"/>
    </row>
    <row r="121" spans="1:23" ht="12" customHeight="1" x14ac:dyDescent="0.15">
      <c r="A121" s="8" t="s">
        <v>754</v>
      </c>
      <c r="B121" s="8" t="s">
        <v>272</v>
      </c>
      <c r="C121" s="8">
        <v>52</v>
      </c>
      <c r="D121" s="8">
        <v>44</v>
      </c>
      <c r="E121" s="8" t="s">
        <v>273</v>
      </c>
      <c r="F121" s="10" t="s">
        <v>273</v>
      </c>
      <c r="G121" s="10">
        <v>2012</v>
      </c>
      <c r="H121" s="10">
        <v>4193</v>
      </c>
      <c r="I121" s="48">
        <v>27.78</v>
      </c>
      <c r="J121" s="48">
        <v>22.050999999999998</v>
      </c>
      <c r="K121" s="8">
        <f t="shared" si="5"/>
        <v>49.831000000000003</v>
      </c>
      <c r="L121" s="13">
        <v>19</v>
      </c>
      <c r="M121" s="12">
        <f t="shared" ref="M121:M133" si="7">SUM(K121/L121)</f>
        <v>2.622684210526316</v>
      </c>
      <c r="N121" s="8">
        <v>8.4</v>
      </c>
      <c r="O121" s="10"/>
      <c r="P121" s="10"/>
      <c r="Q121" s="10"/>
      <c r="R121" s="10"/>
      <c r="S121" s="10"/>
      <c r="T121" s="10"/>
      <c r="U121" s="10"/>
      <c r="V121" s="10"/>
      <c r="W121" s="10"/>
    </row>
    <row r="122" spans="1:23" ht="12" customHeight="1" x14ac:dyDescent="0.15">
      <c r="A122" s="68" t="s">
        <v>755</v>
      </c>
      <c r="B122" s="68" t="s">
        <v>23</v>
      </c>
      <c r="C122" s="68">
        <v>20</v>
      </c>
      <c r="D122" s="68">
        <v>44</v>
      </c>
      <c r="E122" s="68"/>
      <c r="F122" s="69" t="s">
        <v>343</v>
      </c>
      <c r="G122" s="69">
        <v>2756</v>
      </c>
      <c r="H122" s="69">
        <v>5977</v>
      </c>
      <c r="I122" s="70">
        <v>67.631</v>
      </c>
      <c r="J122" s="70">
        <v>210.715</v>
      </c>
      <c r="K122" s="8">
        <f t="shared" si="5"/>
        <v>278.346</v>
      </c>
      <c r="L122" s="71">
        <v>100</v>
      </c>
      <c r="M122" s="72">
        <f t="shared" si="7"/>
        <v>2.7834599999999998</v>
      </c>
      <c r="N122" s="68">
        <v>16</v>
      </c>
      <c r="O122" s="69"/>
      <c r="P122" s="69"/>
      <c r="Q122" s="69"/>
      <c r="R122" s="69"/>
      <c r="S122" s="69"/>
      <c r="T122" s="69"/>
      <c r="U122" s="69"/>
      <c r="V122" s="69"/>
      <c r="W122" s="69"/>
    </row>
    <row r="123" spans="1:23" ht="13" x14ac:dyDescent="0.15">
      <c r="A123" s="8" t="s">
        <v>756</v>
      </c>
      <c r="B123" s="8" t="s">
        <v>370</v>
      </c>
      <c r="C123" s="8">
        <v>94</v>
      </c>
      <c r="D123" s="8">
        <v>83</v>
      </c>
      <c r="E123" s="8" t="s">
        <v>323</v>
      </c>
      <c r="F123" s="10" t="s">
        <v>652</v>
      </c>
      <c r="G123" s="10">
        <v>2856</v>
      </c>
      <c r="H123" s="10">
        <v>8322</v>
      </c>
      <c r="I123" s="48">
        <v>92.186000000000007</v>
      </c>
      <c r="J123" s="48">
        <v>61.838999999999999</v>
      </c>
      <c r="K123" s="8">
        <f t="shared" si="5"/>
        <v>154.02500000000001</v>
      </c>
      <c r="L123" s="13">
        <v>37</v>
      </c>
      <c r="M123" s="12">
        <f t="shared" si="7"/>
        <v>4.1628378378378379</v>
      </c>
      <c r="N123" s="8">
        <v>23.8</v>
      </c>
      <c r="O123" s="10"/>
      <c r="P123" s="10"/>
      <c r="Q123" s="10"/>
      <c r="R123" s="10"/>
      <c r="S123" s="10"/>
      <c r="T123" s="10"/>
      <c r="U123" s="10"/>
      <c r="V123" s="10"/>
      <c r="W123" s="10"/>
    </row>
    <row r="124" spans="1:23" ht="12" customHeight="1" x14ac:dyDescent="0.15">
      <c r="A124" s="8" t="s">
        <v>757</v>
      </c>
      <c r="B124" s="8" t="s">
        <v>658</v>
      </c>
      <c r="C124" s="8">
        <v>50</v>
      </c>
      <c r="D124" s="8">
        <v>74</v>
      </c>
      <c r="E124" s="8" t="s">
        <v>298</v>
      </c>
      <c r="F124" s="10" t="s">
        <v>280</v>
      </c>
      <c r="G124" s="10">
        <v>4468</v>
      </c>
      <c r="H124" s="10">
        <v>14510</v>
      </c>
      <c r="I124" s="48">
        <v>300.52999999999997</v>
      </c>
      <c r="J124" s="48">
        <v>397.959</v>
      </c>
      <c r="K124" s="8">
        <f t="shared" si="5"/>
        <v>698.48900000000003</v>
      </c>
      <c r="L124" s="13">
        <v>68</v>
      </c>
      <c r="M124" s="12">
        <f t="shared" si="7"/>
        <v>10.27189705882353</v>
      </c>
      <c r="N124" s="8">
        <v>64.8</v>
      </c>
      <c r="O124" s="10"/>
      <c r="P124" s="10"/>
      <c r="Q124" s="10"/>
      <c r="R124" s="10"/>
      <c r="S124" s="10"/>
      <c r="T124" s="10"/>
      <c r="U124" s="10"/>
      <c r="V124" s="10"/>
      <c r="W124" s="10"/>
    </row>
    <row r="125" spans="1:23" ht="13" x14ac:dyDescent="0.15">
      <c r="A125" s="8" t="s">
        <v>758</v>
      </c>
      <c r="B125" s="8" t="s">
        <v>19</v>
      </c>
      <c r="C125" s="8">
        <v>33</v>
      </c>
      <c r="D125" s="8">
        <v>38</v>
      </c>
      <c r="E125" s="8" t="s">
        <v>298</v>
      </c>
      <c r="F125" s="10" t="s">
        <v>280</v>
      </c>
      <c r="G125" s="10">
        <v>3222</v>
      </c>
      <c r="H125" s="10">
        <v>9770</v>
      </c>
      <c r="I125" s="48">
        <v>61.98</v>
      </c>
      <c r="J125" s="48">
        <v>77.81</v>
      </c>
      <c r="K125" s="8">
        <f t="shared" si="5"/>
        <v>139.79</v>
      </c>
      <c r="L125" s="13">
        <v>150</v>
      </c>
      <c r="M125" s="12">
        <f t="shared" si="7"/>
        <v>0.93193333333333328</v>
      </c>
      <c r="N125" s="8">
        <v>31.5</v>
      </c>
      <c r="O125" s="10"/>
      <c r="P125" s="10"/>
      <c r="Q125" s="10"/>
      <c r="R125" s="10"/>
      <c r="S125" s="10"/>
      <c r="T125" s="10"/>
      <c r="U125" s="10"/>
      <c r="V125" s="10"/>
      <c r="W125" s="10"/>
    </row>
    <row r="126" spans="1:23" ht="13" x14ac:dyDescent="0.15">
      <c r="A126" s="8" t="s">
        <v>759</v>
      </c>
      <c r="B126" s="8" t="s">
        <v>26</v>
      </c>
      <c r="C126" s="8">
        <v>16</v>
      </c>
      <c r="D126" s="8">
        <v>46</v>
      </c>
      <c r="E126" s="8" t="s">
        <v>273</v>
      </c>
      <c r="F126" s="10" t="s">
        <v>273</v>
      </c>
      <c r="G126" s="10">
        <v>3344</v>
      </c>
      <c r="H126" s="10">
        <v>4190</v>
      </c>
      <c r="I126" s="48">
        <v>60.02</v>
      </c>
      <c r="J126" s="48">
        <v>52.44</v>
      </c>
      <c r="K126" s="8">
        <f t="shared" si="5"/>
        <v>112.46000000000001</v>
      </c>
      <c r="L126" s="13">
        <v>48</v>
      </c>
      <c r="M126" s="12">
        <f t="shared" si="7"/>
        <v>2.342916666666667</v>
      </c>
      <c r="N126" s="8">
        <v>14</v>
      </c>
      <c r="O126" s="10"/>
      <c r="P126" s="10"/>
      <c r="Q126" s="10"/>
      <c r="R126" s="10"/>
      <c r="S126" s="10"/>
      <c r="T126" s="10"/>
      <c r="U126" s="10"/>
      <c r="V126" s="10"/>
      <c r="W126" s="10"/>
    </row>
    <row r="127" spans="1:23" ht="12" customHeight="1" x14ac:dyDescent="0.15">
      <c r="A127" s="8" t="s">
        <v>760</v>
      </c>
      <c r="B127" s="8" t="s">
        <v>326</v>
      </c>
      <c r="C127" s="8">
        <v>99</v>
      </c>
      <c r="D127" s="8">
        <v>91</v>
      </c>
      <c r="E127" s="8" t="s">
        <v>362</v>
      </c>
      <c r="F127" s="10" t="s">
        <v>307</v>
      </c>
      <c r="G127" s="10">
        <v>4028</v>
      </c>
      <c r="H127" s="10">
        <v>27385</v>
      </c>
      <c r="I127" s="48">
        <v>415</v>
      </c>
      <c r="J127" s="48">
        <v>648.16</v>
      </c>
      <c r="K127" s="8">
        <f t="shared" si="5"/>
        <v>1063.1599999999999</v>
      </c>
      <c r="L127" s="13">
        <v>200</v>
      </c>
      <c r="M127" s="12">
        <f t="shared" si="7"/>
        <v>5.3157999999999994</v>
      </c>
      <c r="N127" s="8">
        <v>110.3</v>
      </c>
      <c r="O127" s="10"/>
      <c r="P127" s="10"/>
      <c r="Q127" s="10"/>
      <c r="R127" s="10"/>
      <c r="S127" s="10"/>
      <c r="T127" s="10"/>
      <c r="U127" s="10"/>
      <c r="V127" s="10"/>
      <c r="W127" s="10"/>
    </row>
    <row r="128" spans="1:23" ht="12" customHeight="1" x14ac:dyDescent="0.15">
      <c r="A128" s="8" t="s">
        <v>761</v>
      </c>
      <c r="B128" s="8" t="s">
        <v>272</v>
      </c>
      <c r="C128" s="8">
        <v>50</v>
      </c>
      <c r="D128" s="8">
        <v>67</v>
      </c>
      <c r="E128" s="8" t="s">
        <v>330</v>
      </c>
      <c r="F128" s="10" t="s">
        <v>287</v>
      </c>
      <c r="G128" s="10">
        <v>3451</v>
      </c>
      <c r="H128" s="10">
        <v>12578</v>
      </c>
      <c r="I128" s="48">
        <v>172.06200000000001</v>
      </c>
      <c r="J128" s="48">
        <v>228</v>
      </c>
      <c r="K128" s="8">
        <f t="shared" si="5"/>
        <v>400.06200000000001</v>
      </c>
      <c r="L128" s="13">
        <v>170</v>
      </c>
      <c r="M128" s="12">
        <f t="shared" si="7"/>
        <v>2.3533058823529411</v>
      </c>
      <c r="N128" s="8">
        <v>44.03</v>
      </c>
      <c r="O128" s="10"/>
      <c r="P128" s="10"/>
      <c r="Q128" s="10"/>
      <c r="R128" s="10"/>
      <c r="S128" s="10"/>
      <c r="T128" s="10"/>
      <c r="U128" s="10"/>
      <c r="V128" s="10"/>
      <c r="W128" s="10"/>
    </row>
    <row r="129" spans="1:23" ht="12" customHeight="1" x14ac:dyDescent="0.15">
      <c r="A129" s="60" t="s">
        <v>762</v>
      </c>
      <c r="B129" s="60" t="s">
        <v>30</v>
      </c>
      <c r="C129" s="60">
        <v>96</v>
      </c>
      <c r="D129" s="60">
        <v>86</v>
      </c>
      <c r="E129" s="60" t="s">
        <v>336</v>
      </c>
      <c r="F129" s="61" t="s">
        <v>404</v>
      </c>
      <c r="G129" s="61">
        <v>3047</v>
      </c>
      <c r="H129" s="61">
        <v>8149</v>
      </c>
      <c r="I129" s="62">
        <v>171.24299999999999</v>
      </c>
      <c r="J129" s="62">
        <v>81.03</v>
      </c>
      <c r="K129" s="8">
        <f t="shared" si="5"/>
        <v>252.273</v>
      </c>
      <c r="L129" s="63">
        <v>38</v>
      </c>
      <c r="M129" s="64">
        <f t="shared" si="7"/>
        <v>6.6387631578947364</v>
      </c>
      <c r="N129" s="60">
        <v>24</v>
      </c>
      <c r="O129" s="61"/>
      <c r="P129" s="61"/>
      <c r="Q129" s="61"/>
      <c r="R129" s="61"/>
      <c r="S129" s="61"/>
      <c r="T129" s="61"/>
      <c r="U129" s="61"/>
      <c r="V129" s="61"/>
      <c r="W129" s="61"/>
    </row>
    <row r="130" spans="1:23" ht="12" customHeight="1" x14ac:dyDescent="0.15">
      <c r="A130" s="8" t="s">
        <v>763</v>
      </c>
      <c r="B130" s="8" t="s">
        <v>26</v>
      </c>
      <c r="C130" s="8">
        <v>86</v>
      </c>
      <c r="D130" s="8">
        <v>73</v>
      </c>
      <c r="E130" s="8" t="s">
        <v>362</v>
      </c>
      <c r="F130" s="10" t="s">
        <v>287</v>
      </c>
      <c r="G130" s="10">
        <v>3207</v>
      </c>
      <c r="H130" s="10">
        <v>7075</v>
      </c>
      <c r="I130" s="48">
        <v>81.56</v>
      </c>
      <c r="J130" s="48">
        <v>86.242000000000004</v>
      </c>
      <c r="K130" s="8">
        <f t="shared" si="5"/>
        <v>167.80200000000002</v>
      </c>
      <c r="L130" s="13">
        <v>95</v>
      </c>
      <c r="M130" s="12">
        <f t="shared" si="7"/>
        <v>1.7663368421052634</v>
      </c>
      <c r="N130" s="8">
        <v>22.69</v>
      </c>
      <c r="O130" s="10"/>
      <c r="P130" s="10"/>
      <c r="Q130" s="10"/>
      <c r="R130" s="10"/>
      <c r="S130" s="10"/>
      <c r="T130" s="10"/>
      <c r="U130" s="10"/>
      <c r="V130" s="10"/>
      <c r="W130" s="10"/>
    </row>
    <row r="131" spans="1:23" ht="13" x14ac:dyDescent="0.15">
      <c r="A131" s="8" t="s">
        <v>764</v>
      </c>
      <c r="B131" s="8" t="s">
        <v>370</v>
      </c>
      <c r="C131" s="8">
        <v>17</v>
      </c>
      <c r="D131" s="8">
        <v>54</v>
      </c>
      <c r="E131" s="8" t="s">
        <v>279</v>
      </c>
      <c r="F131" s="10" t="s">
        <v>273</v>
      </c>
      <c r="G131" s="10">
        <v>3655</v>
      </c>
      <c r="H131" s="10">
        <v>15351</v>
      </c>
      <c r="I131" s="48">
        <v>110.485</v>
      </c>
      <c r="J131" s="48">
        <v>106</v>
      </c>
      <c r="K131" s="8">
        <f t="shared" si="5"/>
        <v>216.48500000000001</v>
      </c>
      <c r="L131" s="13">
        <v>52</v>
      </c>
      <c r="M131" s="12">
        <f t="shared" si="7"/>
        <v>4.1631730769230773</v>
      </c>
      <c r="N131" s="8">
        <v>56.2</v>
      </c>
      <c r="O131" s="10"/>
      <c r="P131" s="10"/>
      <c r="Q131" s="10"/>
      <c r="R131" s="10"/>
      <c r="S131" s="10"/>
      <c r="T131" s="10"/>
      <c r="U131" s="10"/>
      <c r="V131" s="10"/>
      <c r="W131" s="10"/>
    </row>
    <row r="132" spans="1:23" ht="12" customHeight="1" x14ac:dyDescent="0.15">
      <c r="A132" s="8" t="s">
        <v>765</v>
      </c>
      <c r="B132" s="8" t="s">
        <v>272</v>
      </c>
      <c r="C132" s="8">
        <v>4</v>
      </c>
      <c r="D132" s="8">
        <v>32</v>
      </c>
      <c r="E132" s="8" t="s">
        <v>273</v>
      </c>
      <c r="F132" s="10" t="s">
        <v>273</v>
      </c>
      <c r="G132" s="10">
        <v>3233</v>
      </c>
      <c r="H132" s="10">
        <v>3774</v>
      </c>
      <c r="I132" s="48">
        <v>36.659999999999997</v>
      </c>
      <c r="J132" s="48">
        <v>43.886000000000003</v>
      </c>
      <c r="K132" s="8">
        <f t="shared" si="5"/>
        <v>80.545999999999992</v>
      </c>
      <c r="L132" s="13">
        <v>20</v>
      </c>
      <c r="M132" s="12">
        <f t="shared" si="7"/>
        <v>4.0272999999999994</v>
      </c>
      <c r="N132" s="8">
        <v>12.2</v>
      </c>
      <c r="O132" s="10"/>
      <c r="P132" s="10"/>
      <c r="Q132" s="10"/>
      <c r="R132" s="10"/>
      <c r="S132" s="10"/>
      <c r="T132" s="10"/>
      <c r="U132" s="10"/>
      <c r="V132" s="10"/>
      <c r="W132" s="10"/>
    </row>
    <row r="133" spans="1:23" ht="12" customHeight="1" x14ac:dyDescent="0.15">
      <c r="A133" s="8" t="s">
        <v>766</v>
      </c>
      <c r="B133" s="8" t="s">
        <v>272</v>
      </c>
      <c r="C133" s="8">
        <v>54</v>
      </c>
      <c r="D133" s="8">
        <v>43</v>
      </c>
      <c r="E133" s="8" t="s">
        <v>323</v>
      </c>
      <c r="F133" s="10" t="s">
        <v>280</v>
      </c>
      <c r="G133" s="10">
        <v>3565</v>
      </c>
      <c r="H133" s="10">
        <v>5333</v>
      </c>
      <c r="I133" s="48">
        <v>52.47</v>
      </c>
      <c r="J133" s="48">
        <v>82.272999999999996</v>
      </c>
      <c r="K133" s="8">
        <f t="shared" si="5"/>
        <v>134.74299999999999</v>
      </c>
      <c r="L133" s="13">
        <v>70</v>
      </c>
      <c r="M133" s="12">
        <f t="shared" si="7"/>
        <v>1.9248999999999998</v>
      </c>
      <c r="N133" s="8">
        <v>19</v>
      </c>
      <c r="O133" s="10"/>
      <c r="P133" s="10"/>
      <c r="Q133" s="10"/>
      <c r="R133" s="10"/>
      <c r="S133" s="10"/>
      <c r="T133" s="10"/>
      <c r="U133" s="10"/>
      <c r="V133" s="10"/>
      <c r="W133" s="10"/>
    </row>
    <row r="134" spans="1:23" ht="13" x14ac:dyDescent="0.15">
      <c r="A134" s="8" t="s">
        <v>767</v>
      </c>
      <c r="B134" s="8" t="s">
        <v>326</v>
      </c>
      <c r="C134" s="8">
        <v>15</v>
      </c>
      <c r="D134" s="8">
        <v>44</v>
      </c>
      <c r="E134" s="8" t="s">
        <v>279</v>
      </c>
      <c r="F134" s="10" t="s">
        <v>273</v>
      </c>
      <c r="G134" s="10">
        <v>2456</v>
      </c>
      <c r="H134" s="10">
        <v>5029</v>
      </c>
      <c r="I134" s="48">
        <v>32.68</v>
      </c>
      <c r="J134" s="48">
        <v>10.36</v>
      </c>
      <c r="K134" s="8">
        <f t="shared" si="5"/>
        <v>43.04</v>
      </c>
      <c r="L134" s="13"/>
      <c r="M134" s="12"/>
      <c r="N134" s="8">
        <v>12.3</v>
      </c>
      <c r="O134" s="10"/>
      <c r="P134" s="10"/>
      <c r="Q134" s="10"/>
      <c r="R134" s="10"/>
      <c r="S134" s="10"/>
      <c r="T134" s="10"/>
      <c r="U134" s="10"/>
      <c r="V134" s="10"/>
      <c r="W134" s="10"/>
    </row>
    <row r="135" spans="1:23" ht="12" customHeight="1" x14ac:dyDescent="0.15">
      <c r="A135" s="8" t="s">
        <v>768</v>
      </c>
      <c r="B135" s="8" t="s">
        <v>29</v>
      </c>
      <c r="C135" s="8">
        <v>27</v>
      </c>
      <c r="D135" s="8">
        <v>67</v>
      </c>
      <c r="E135" s="8" t="s">
        <v>273</v>
      </c>
      <c r="F135" s="10" t="s">
        <v>273</v>
      </c>
      <c r="G135" s="10">
        <v>2155</v>
      </c>
      <c r="H135" s="10">
        <v>13591</v>
      </c>
      <c r="I135" s="48">
        <v>60.09</v>
      </c>
      <c r="J135" s="48">
        <v>0.57999999999999996</v>
      </c>
      <c r="K135" s="8">
        <f t="shared" si="5"/>
        <v>60.67</v>
      </c>
      <c r="L135" s="13">
        <v>20</v>
      </c>
      <c r="M135" s="12">
        <f t="shared" ref="M135:M140" si="8">SUM(K135/L135)</f>
        <v>3.0335000000000001</v>
      </c>
      <c r="N135" s="8">
        <v>29.3</v>
      </c>
      <c r="O135" s="10"/>
      <c r="P135" s="10"/>
      <c r="Q135" s="10"/>
      <c r="R135" s="10"/>
      <c r="S135" s="10"/>
      <c r="T135" s="10"/>
      <c r="U135" s="10"/>
      <c r="V135" s="10"/>
      <c r="W135" s="10"/>
    </row>
    <row r="136" spans="1:23" ht="12" customHeight="1" x14ac:dyDescent="0.15">
      <c r="A136" s="8" t="s">
        <v>769</v>
      </c>
      <c r="B136" s="8" t="s">
        <v>272</v>
      </c>
      <c r="C136" s="8">
        <v>94</v>
      </c>
      <c r="D136" s="8">
        <v>73</v>
      </c>
      <c r="E136" s="8" t="s">
        <v>339</v>
      </c>
      <c r="F136" s="10" t="s">
        <v>280</v>
      </c>
      <c r="G136" s="73"/>
      <c r="H136" s="10"/>
      <c r="I136" s="48">
        <v>6.5309999999999997</v>
      </c>
      <c r="J136" s="48">
        <v>7.3</v>
      </c>
      <c r="K136" s="8">
        <f t="shared" si="5"/>
        <v>13.831</v>
      </c>
      <c r="L136" s="13">
        <v>2</v>
      </c>
      <c r="M136" s="12">
        <f t="shared" si="8"/>
        <v>6.9154999999999998</v>
      </c>
      <c r="N136" s="8">
        <v>0.8</v>
      </c>
      <c r="O136" s="10"/>
      <c r="P136" s="10"/>
      <c r="Q136" s="10"/>
      <c r="R136" s="10"/>
      <c r="S136" s="10"/>
      <c r="T136" s="10"/>
      <c r="U136" s="10"/>
      <c r="V136" s="10"/>
      <c r="W136" s="10"/>
    </row>
    <row r="137" spans="1:23" ht="12" customHeight="1" x14ac:dyDescent="0.15">
      <c r="A137" s="8" t="s">
        <v>770</v>
      </c>
      <c r="B137" s="8"/>
      <c r="C137" s="8">
        <v>14</v>
      </c>
      <c r="D137" s="8">
        <v>36</v>
      </c>
      <c r="E137" s="8"/>
      <c r="F137" s="10" t="s">
        <v>273</v>
      </c>
      <c r="G137" s="10">
        <v>3515</v>
      </c>
      <c r="H137" s="10">
        <v>4669</v>
      </c>
      <c r="I137" s="48">
        <v>100.246</v>
      </c>
      <c r="J137" s="48">
        <v>101.33799999999999</v>
      </c>
      <c r="K137" s="8">
        <f t="shared" si="5"/>
        <v>201.584</v>
      </c>
      <c r="L137" s="13">
        <v>80</v>
      </c>
      <c r="M137" s="12">
        <f t="shared" si="8"/>
        <v>2.5198</v>
      </c>
      <c r="N137" s="8">
        <v>16.399999999999999</v>
      </c>
      <c r="O137" s="10"/>
      <c r="P137" s="10"/>
      <c r="Q137" s="25" t="s">
        <v>771</v>
      </c>
      <c r="R137" s="10"/>
      <c r="S137" s="10"/>
      <c r="T137" s="10"/>
      <c r="U137" s="10"/>
      <c r="V137" s="10"/>
      <c r="W137" s="10"/>
    </row>
    <row r="138" spans="1:23" ht="12" customHeight="1" x14ac:dyDescent="0.15">
      <c r="A138" s="8" t="s">
        <v>772</v>
      </c>
      <c r="B138" s="8" t="s">
        <v>272</v>
      </c>
      <c r="C138" s="8">
        <v>18</v>
      </c>
      <c r="D138" s="8">
        <v>45</v>
      </c>
      <c r="E138" s="8" t="s">
        <v>273</v>
      </c>
      <c r="F138" s="10" t="s">
        <v>273</v>
      </c>
      <c r="G138" s="10">
        <v>2548</v>
      </c>
      <c r="H138" s="10">
        <v>3300</v>
      </c>
      <c r="I138" s="48">
        <v>25.7</v>
      </c>
      <c r="J138" s="48">
        <v>6.3029999999999999</v>
      </c>
      <c r="K138" s="8">
        <f t="shared" si="5"/>
        <v>32.003</v>
      </c>
      <c r="L138" s="13">
        <v>20</v>
      </c>
      <c r="M138" s="12">
        <f t="shared" si="8"/>
        <v>1.60015</v>
      </c>
      <c r="N138" s="8">
        <v>8.4</v>
      </c>
      <c r="O138" s="10"/>
      <c r="P138" s="10"/>
      <c r="Q138" s="10"/>
      <c r="R138" s="10"/>
      <c r="S138" s="10"/>
      <c r="T138" s="10"/>
      <c r="U138" s="10"/>
      <c r="V138" s="10"/>
      <c r="W138" s="10"/>
    </row>
    <row r="139" spans="1:23" ht="12" customHeight="1" x14ac:dyDescent="0.15">
      <c r="A139" s="8" t="s">
        <v>773</v>
      </c>
      <c r="B139" s="8" t="s">
        <v>272</v>
      </c>
      <c r="C139" s="8">
        <v>43</v>
      </c>
      <c r="D139" s="8">
        <v>35</v>
      </c>
      <c r="E139" s="8" t="s">
        <v>279</v>
      </c>
      <c r="F139" s="10" t="s">
        <v>273</v>
      </c>
      <c r="G139" s="10">
        <v>402</v>
      </c>
      <c r="H139" s="10"/>
      <c r="I139" s="48">
        <v>3.24</v>
      </c>
      <c r="J139" s="48">
        <v>31.027000000000001</v>
      </c>
      <c r="K139" s="8">
        <f t="shared" si="5"/>
        <v>34.267000000000003</v>
      </c>
      <c r="L139" s="13">
        <v>22</v>
      </c>
      <c r="M139" s="12">
        <f t="shared" si="8"/>
        <v>1.5575909090909092</v>
      </c>
      <c r="N139" s="8">
        <v>0.16</v>
      </c>
      <c r="O139" s="10"/>
      <c r="P139" s="10"/>
      <c r="Q139" s="10"/>
      <c r="R139" s="10"/>
      <c r="S139" s="10"/>
      <c r="T139" s="10"/>
      <c r="U139" s="10"/>
      <c r="V139" s="10"/>
      <c r="W139" s="10"/>
    </row>
    <row r="140" spans="1:23" ht="12" customHeight="1" x14ac:dyDescent="0.15">
      <c r="A140" s="8" t="s">
        <v>774</v>
      </c>
      <c r="B140" s="8" t="s">
        <v>456</v>
      </c>
      <c r="C140" s="8">
        <v>68</v>
      </c>
      <c r="D140" s="8">
        <v>52</v>
      </c>
      <c r="E140" s="8" t="s">
        <v>279</v>
      </c>
      <c r="F140" s="10" t="s">
        <v>273</v>
      </c>
      <c r="G140" s="10">
        <v>1873</v>
      </c>
      <c r="H140" s="10">
        <v>3678</v>
      </c>
      <c r="I140" s="48">
        <v>15.28</v>
      </c>
      <c r="J140" s="48">
        <v>4.3689999999999998</v>
      </c>
      <c r="K140" s="8">
        <f t="shared" si="5"/>
        <v>19.649000000000001</v>
      </c>
      <c r="L140" s="13">
        <v>18</v>
      </c>
      <c r="M140" s="12">
        <f t="shared" si="8"/>
        <v>1.0916111111111111</v>
      </c>
      <c r="N140" s="8">
        <v>6.9</v>
      </c>
      <c r="O140" s="10"/>
      <c r="P140" s="10"/>
      <c r="Q140" s="10"/>
      <c r="R140" s="10"/>
      <c r="S140" s="10"/>
      <c r="T140" s="10"/>
      <c r="U140" s="10"/>
      <c r="V140" s="10"/>
      <c r="W140" s="10"/>
    </row>
    <row r="141" spans="1:23" ht="12" customHeight="1" x14ac:dyDescent="0.15">
      <c r="A141" s="8"/>
      <c r="B141" s="8"/>
      <c r="C141" s="8"/>
      <c r="D141" s="8"/>
      <c r="E141" s="8"/>
      <c r="F141" s="10"/>
      <c r="G141" s="10"/>
      <c r="H141" s="10"/>
      <c r="I141" s="48"/>
      <c r="J141" s="48"/>
      <c r="K141" s="8"/>
      <c r="L141" s="13"/>
      <c r="M141" s="12"/>
      <c r="N141" s="8"/>
      <c r="O141" s="10"/>
      <c r="P141" s="10"/>
      <c r="Q141" s="10"/>
      <c r="R141" s="10"/>
      <c r="S141" s="10"/>
      <c r="T141" s="10"/>
      <c r="U141" s="10"/>
      <c r="V141" s="10"/>
      <c r="W141" s="10"/>
    </row>
    <row r="142" spans="1:23" ht="12" customHeight="1" x14ac:dyDescent="0.15">
      <c r="A142" s="8"/>
      <c r="B142" s="8"/>
      <c r="C142" s="8"/>
      <c r="D142" s="8"/>
      <c r="E142" s="8"/>
      <c r="F142" s="10"/>
      <c r="G142" s="10"/>
      <c r="H142" s="10"/>
      <c r="I142" s="48"/>
      <c r="J142" s="48"/>
      <c r="K142" s="8"/>
      <c r="L142" s="13"/>
      <c r="M142" s="12"/>
      <c r="N142" s="8"/>
      <c r="O142" s="10"/>
      <c r="P142" s="10"/>
      <c r="Q142" s="10"/>
      <c r="R142" s="10"/>
      <c r="S142" s="10"/>
      <c r="T142" s="10"/>
      <c r="U142" s="10"/>
      <c r="V142" s="10"/>
      <c r="W142" s="10"/>
    </row>
    <row r="143" spans="1:23" ht="12" customHeight="1" x14ac:dyDescent="0.15">
      <c r="A143" s="8"/>
      <c r="B143" s="8"/>
      <c r="C143" s="8"/>
      <c r="D143" s="8"/>
      <c r="E143" s="8"/>
      <c r="F143" s="10"/>
      <c r="G143" s="10"/>
      <c r="H143" s="10"/>
      <c r="I143" s="48"/>
      <c r="J143" s="48"/>
      <c r="K143" s="8"/>
      <c r="L143" s="13"/>
      <c r="M143" s="12"/>
      <c r="N143" s="8"/>
      <c r="O143" s="10"/>
      <c r="P143" s="10"/>
      <c r="Q143" s="10"/>
      <c r="R143" s="10"/>
      <c r="S143" s="10"/>
      <c r="T143" s="10"/>
      <c r="U143" s="10"/>
      <c r="V143" s="10"/>
      <c r="W143" s="10"/>
    </row>
    <row r="144" spans="1:23" ht="12" customHeight="1" x14ac:dyDescent="0.15">
      <c r="A144" s="8"/>
      <c r="B144" s="8"/>
      <c r="C144" s="8"/>
      <c r="D144" s="8"/>
      <c r="E144" s="8"/>
      <c r="F144" s="10"/>
      <c r="G144" s="10"/>
      <c r="H144" s="10"/>
      <c r="I144" s="48"/>
      <c r="J144" s="48"/>
      <c r="K144" s="8"/>
      <c r="L144" s="13"/>
      <c r="M144" s="12"/>
      <c r="N144" s="8"/>
      <c r="O144" s="10"/>
      <c r="P144" s="10"/>
      <c r="Q144" s="10"/>
      <c r="R144" s="10"/>
      <c r="S144" s="10"/>
      <c r="T144" s="10"/>
      <c r="U144" s="10"/>
      <c r="V144" s="10"/>
      <c r="W144" s="10"/>
    </row>
    <row r="145" spans="1:23" ht="12" customHeight="1" x14ac:dyDescent="0.15">
      <c r="A145" s="8"/>
      <c r="B145" s="8"/>
      <c r="C145" s="8"/>
      <c r="D145" s="8"/>
      <c r="E145" s="8"/>
      <c r="F145" s="10"/>
      <c r="G145" s="10"/>
      <c r="H145" s="10"/>
      <c r="I145" s="48"/>
      <c r="J145" s="48"/>
      <c r="K145" s="8"/>
      <c r="L145" s="13"/>
      <c r="M145" s="12"/>
      <c r="N145" s="8"/>
      <c r="O145" s="10"/>
      <c r="P145" s="10"/>
      <c r="Q145" s="10"/>
      <c r="R145" s="10"/>
      <c r="S145" s="10"/>
      <c r="T145" s="10"/>
      <c r="U145" s="10"/>
      <c r="V145" s="10"/>
      <c r="W145" s="10"/>
    </row>
    <row r="146" spans="1:23" ht="12" customHeight="1" x14ac:dyDescent="0.15">
      <c r="A146" s="8"/>
      <c r="B146" s="8"/>
      <c r="C146" s="8"/>
      <c r="D146" s="8"/>
      <c r="E146" s="8"/>
      <c r="F146" s="10"/>
      <c r="G146" s="10"/>
      <c r="H146" s="10"/>
      <c r="I146" s="48"/>
      <c r="J146" s="48"/>
      <c r="K146" s="8"/>
      <c r="L146" s="13"/>
      <c r="M146" s="12"/>
      <c r="N146" s="8"/>
      <c r="O146" s="10"/>
      <c r="P146" s="10"/>
      <c r="Q146" s="10"/>
      <c r="R146" s="10"/>
      <c r="S146" s="10"/>
      <c r="T146" s="10"/>
      <c r="U146" s="10"/>
      <c r="V146" s="10"/>
      <c r="W146" s="10"/>
    </row>
    <row r="147" spans="1:23" ht="12" customHeight="1" x14ac:dyDescent="0.15">
      <c r="A147" s="8"/>
      <c r="B147" s="8"/>
      <c r="C147" s="8"/>
      <c r="D147" s="8"/>
      <c r="E147" s="8"/>
      <c r="F147" s="10"/>
      <c r="G147" s="10"/>
      <c r="H147" s="10"/>
      <c r="I147" s="48"/>
      <c r="J147" s="48"/>
      <c r="K147" s="8"/>
      <c r="L147" s="13"/>
      <c r="M147" s="12"/>
      <c r="N147" s="8"/>
      <c r="O147" s="10"/>
      <c r="P147" s="10"/>
      <c r="Q147" s="10"/>
      <c r="R147" s="10"/>
      <c r="S147" s="10"/>
      <c r="T147" s="10"/>
      <c r="U147" s="10"/>
      <c r="V147" s="10"/>
      <c r="W147" s="10"/>
    </row>
    <row r="148" spans="1:23" ht="12" customHeight="1" x14ac:dyDescent="0.15">
      <c r="A148" s="8"/>
      <c r="B148" s="8"/>
      <c r="C148" s="8"/>
      <c r="D148" s="8"/>
      <c r="E148" s="8"/>
      <c r="F148" s="10"/>
      <c r="G148" s="10"/>
      <c r="H148" s="10"/>
      <c r="I148" s="48"/>
      <c r="J148" s="48"/>
      <c r="K148" s="8"/>
      <c r="L148" s="13"/>
      <c r="M148" s="12"/>
      <c r="N148" s="8"/>
      <c r="O148" s="10"/>
      <c r="P148" s="10"/>
      <c r="Q148" s="10"/>
      <c r="R148" s="10"/>
      <c r="S148" s="10"/>
      <c r="T148" s="10"/>
      <c r="U148" s="10"/>
      <c r="V148" s="10"/>
      <c r="W148" s="10"/>
    </row>
    <row r="149" spans="1:23" ht="12" customHeight="1" x14ac:dyDescent="0.15">
      <c r="A149" s="8"/>
      <c r="B149" s="8"/>
      <c r="C149" s="8"/>
      <c r="D149" s="8"/>
      <c r="E149" s="8"/>
      <c r="F149" s="10"/>
      <c r="G149" s="10"/>
      <c r="H149" s="10"/>
      <c r="I149" s="48"/>
      <c r="J149" s="48"/>
      <c r="K149" s="8"/>
      <c r="L149" s="13"/>
      <c r="M149" s="12"/>
      <c r="N149" s="8"/>
      <c r="O149" s="10"/>
      <c r="P149" s="10"/>
      <c r="Q149" s="10"/>
      <c r="R149" s="10"/>
      <c r="S149" s="10"/>
      <c r="T149" s="10"/>
      <c r="U149" s="10"/>
      <c r="V149" s="10"/>
      <c r="W149" s="10"/>
    </row>
    <row r="150" spans="1:23" ht="12" customHeight="1" x14ac:dyDescent="0.15">
      <c r="A150" s="8"/>
      <c r="B150" s="8"/>
      <c r="C150" s="8"/>
      <c r="D150" s="8"/>
      <c r="E150" s="8"/>
      <c r="F150" s="10"/>
      <c r="G150" s="10"/>
      <c r="H150" s="10"/>
      <c r="I150" s="48"/>
      <c r="J150" s="48"/>
      <c r="K150" s="8"/>
      <c r="L150" s="13"/>
      <c r="M150" s="12"/>
      <c r="N150" s="8"/>
      <c r="O150" s="10"/>
      <c r="P150" s="10"/>
      <c r="Q150" s="10"/>
      <c r="R150" s="10"/>
      <c r="S150" s="10"/>
      <c r="T150" s="10"/>
      <c r="U150" s="10"/>
      <c r="V150" s="10"/>
      <c r="W150" s="10"/>
    </row>
    <row r="151" spans="1:23" ht="12" customHeight="1" x14ac:dyDescent="0.15">
      <c r="A151" s="8"/>
      <c r="B151" s="8"/>
      <c r="C151" s="8"/>
      <c r="D151" s="8"/>
      <c r="E151" s="8"/>
      <c r="F151" s="10"/>
      <c r="G151" s="10"/>
      <c r="H151" s="10"/>
      <c r="I151" s="48"/>
      <c r="J151" s="48"/>
      <c r="K151" s="8"/>
      <c r="L151" s="13"/>
      <c r="M151" s="12"/>
      <c r="N151" s="8"/>
      <c r="O151" s="10"/>
      <c r="P151" s="10"/>
      <c r="Q151" s="10"/>
      <c r="R151" s="10"/>
      <c r="S151" s="10"/>
      <c r="T151" s="10"/>
      <c r="U151" s="10"/>
      <c r="V151" s="10"/>
      <c r="W151" s="10"/>
    </row>
    <row r="152" spans="1:23" ht="12" customHeight="1" x14ac:dyDescent="0.15">
      <c r="A152" s="8"/>
      <c r="B152" s="8"/>
      <c r="C152" s="8"/>
      <c r="D152" s="8"/>
      <c r="E152" s="8"/>
      <c r="F152" s="10"/>
      <c r="G152" s="10"/>
      <c r="H152" s="10"/>
      <c r="I152" s="48"/>
      <c r="J152" s="48"/>
      <c r="K152" s="8"/>
      <c r="L152" s="13"/>
      <c r="M152" s="12"/>
      <c r="N152" s="8"/>
      <c r="O152" s="10"/>
      <c r="P152" s="10"/>
      <c r="Q152" s="10"/>
      <c r="R152" s="10"/>
      <c r="S152" s="10"/>
      <c r="T152" s="10"/>
      <c r="U152" s="10"/>
      <c r="V152" s="10"/>
      <c r="W152" s="10"/>
    </row>
  </sheetData>
  <hyperlinks>
    <hyperlink ref="Q4" r:id="rId1" xr:uid="{00000000-0004-0000-0500-000000000000}"/>
    <hyperlink ref="Q7" r:id="rId2" xr:uid="{00000000-0004-0000-0500-000001000000}"/>
    <hyperlink ref="Q10" r:id="rId3" xr:uid="{00000000-0004-0000-0500-000002000000}"/>
    <hyperlink ref="Q11" r:id="rId4" xr:uid="{00000000-0004-0000-0500-000003000000}"/>
    <hyperlink ref="Q12" r:id="rId5" xr:uid="{00000000-0004-0000-0500-000004000000}"/>
    <hyperlink ref="Q13" r:id="rId6" xr:uid="{00000000-0004-0000-0500-000005000000}"/>
    <hyperlink ref="Q14" r:id="rId7" xr:uid="{00000000-0004-0000-0500-000006000000}"/>
    <hyperlink ref="Q15" r:id="rId8" xr:uid="{00000000-0004-0000-0500-000007000000}"/>
    <hyperlink ref="Q16" r:id="rId9" xr:uid="{00000000-0004-0000-0500-000008000000}"/>
    <hyperlink ref="Q17" r:id="rId10" xr:uid="{00000000-0004-0000-0500-000009000000}"/>
    <hyperlink ref="Q18" r:id="rId11" xr:uid="{00000000-0004-0000-0500-00000A000000}"/>
    <hyperlink ref="Q19" r:id="rId12" xr:uid="{00000000-0004-0000-0500-00000B000000}"/>
    <hyperlink ref="Q21" r:id="rId13" xr:uid="{00000000-0004-0000-0500-00000C000000}"/>
    <hyperlink ref="Q22" r:id="rId14" xr:uid="{00000000-0004-0000-0500-00000D000000}"/>
    <hyperlink ref="Q30" r:id="rId15" xr:uid="{00000000-0004-0000-0500-00000E000000}"/>
    <hyperlink ref="Q45" r:id="rId16" xr:uid="{00000000-0004-0000-0500-00000F000000}"/>
    <hyperlink ref="R53" r:id="rId17" xr:uid="{00000000-0004-0000-0500-000010000000}"/>
    <hyperlink ref="Q73" r:id="rId18" xr:uid="{00000000-0004-0000-0500-000011000000}"/>
    <hyperlink ref="Q75" r:id="rId19" xr:uid="{00000000-0004-0000-0500-000012000000}"/>
    <hyperlink ref="Q93" r:id="rId20" xr:uid="{00000000-0004-0000-0500-000013000000}"/>
    <hyperlink ref="Q101" r:id="rId21" xr:uid="{00000000-0004-0000-0500-000014000000}"/>
    <hyperlink ref="Q103" r:id="rId22" xr:uid="{00000000-0004-0000-0500-000015000000}"/>
    <hyperlink ref="Q107" r:id="rId23" xr:uid="{00000000-0004-0000-0500-000016000000}"/>
    <hyperlink ref="Q110" r:id="rId24" xr:uid="{00000000-0004-0000-0500-000017000000}"/>
    <hyperlink ref="Q137" r:id="rId25" xr:uid="{00000000-0004-0000-0500-000018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Q16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12.6640625" defaultRowHeight="12.75" customHeight="1" x14ac:dyDescent="0.15"/>
  <cols>
    <col min="1" max="1" width="21" customWidth="1"/>
    <col min="2" max="2" width="12.6640625" customWidth="1"/>
    <col min="3" max="3" width="5.83203125" customWidth="1"/>
    <col min="4" max="4" width="5" customWidth="1"/>
    <col min="5" max="5" width="10.83203125" customWidth="1"/>
    <col min="6" max="6" width="12.1640625" customWidth="1"/>
    <col min="7" max="7" width="9.1640625" customWidth="1"/>
    <col min="8" max="8" width="11.1640625" customWidth="1"/>
    <col min="9" max="9" width="8.1640625" customWidth="1"/>
    <col min="10" max="11" width="8.33203125" customWidth="1"/>
    <col min="12" max="12" width="5.6640625" customWidth="1"/>
    <col min="13" max="13" width="7.6640625" customWidth="1"/>
    <col min="14" max="14" width="8.6640625" customWidth="1"/>
    <col min="15" max="15" width="5.6640625" customWidth="1"/>
    <col min="16" max="16" width="4.6640625" customWidth="1"/>
    <col min="17" max="17" width="37.6640625" customWidth="1"/>
  </cols>
  <sheetData>
    <row r="1" spans="1:17" ht="12.75" customHeight="1" x14ac:dyDescent="0.15">
      <c r="A1" s="2" t="s">
        <v>1</v>
      </c>
      <c r="B1" s="1" t="s">
        <v>66</v>
      </c>
      <c r="C1" s="2" t="s">
        <v>0</v>
      </c>
      <c r="D1" s="31" t="s">
        <v>775</v>
      </c>
      <c r="E1" s="2" t="s">
        <v>2</v>
      </c>
      <c r="F1" s="2" t="s">
        <v>3</v>
      </c>
      <c r="G1" s="1" t="s">
        <v>776</v>
      </c>
      <c r="H1" s="2" t="s">
        <v>6</v>
      </c>
      <c r="I1" s="52" t="s">
        <v>7</v>
      </c>
      <c r="J1" s="6" t="s">
        <v>8</v>
      </c>
      <c r="K1" s="2" t="s">
        <v>9</v>
      </c>
      <c r="L1" s="6" t="s">
        <v>10</v>
      </c>
      <c r="M1" s="74" t="s">
        <v>777</v>
      </c>
      <c r="N1" s="2" t="s">
        <v>4</v>
      </c>
      <c r="O1" s="6" t="s">
        <v>12</v>
      </c>
      <c r="P1" s="6" t="s">
        <v>13</v>
      </c>
      <c r="Q1" s="33" t="s">
        <v>15</v>
      </c>
    </row>
    <row r="2" spans="1:17" ht="12.75" customHeight="1" x14ac:dyDescent="0.15">
      <c r="A2" s="2"/>
      <c r="B2" s="1"/>
      <c r="C2" s="2"/>
      <c r="D2" s="31"/>
      <c r="E2" s="2"/>
      <c r="F2" s="2"/>
      <c r="G2" s="1"/>
      <c r="H2" s="2" t="s">
        <v>37</v>
      </c>
      <c r="I2" s="52" t="s">
        <v>38</v>
      </c>
      <c r="J2" s="6" t="s">
        <v>38</v>
      </c>
      <c r="K2" s="2" t="s">
        <v>38</v>
      </c>
      <c r="L2" s="6" t="s">
        <v>38</v>
      </c>
      <c r="M2" s="12" t="s">
        <v>39</v>
      </c>
      <c r="N2" s="2" t="s">
        <v>38</v>
      </c>
      <c r="O2" s="6"/>
      <c r="P2" s="6"/>
      <c r="Q2" s="13"/>
    </row>
    <row r="3" spans="1:17" ht="12.75" customHeight="1" x14ac:dyDescent="0.15">
      <c r="A3" s="75" t="s">
        <v>309</v>
      </c>
      <c r="B3" s="75"/>
      <c r="C3" s="76">
        <f t="shared" ref="C3:D3" si="0">AVERAGE(C4:C151)</f>
        <v>47.313868613138688</v>
      </c>
      <c r="D3" s="76">
        <f t="shared" si="0"/>
        <v>57.678832116788321</v>
      </c>
      <c r="E3" s="75"/>
      <c r="F3" s="75"/>
      <c r="G3" s="77">
        <f t="shared" ref="G3:L3" si="1">AVERAGE(G4:G151)</f>
        <v>2597.3795620437954</v>
      </c>
      <c r="H3" s="77">
        <f t="shared" si="1"/>
        <v>8352.5255474452551</v>
      </c>
      <c r="I3" s="77">
        <f t="shared" si="1"/>
        <v>74.047708029197082</v>
      </c>
      <c r="J3" s="77">
        <f t="shared" si="1"/>
        <v>92.93375912408753</v>
      </c>
      <c r="K3" s="77">
        <f t="shared" si="1"/>
        <v>166.70908029197079</v>
      </c>
      <c r="L3" s="77">
        <f t="shared" si="1"/>
        <v>54.09422794117647</v>
      </c>
      <c r="M3" s="78">
        <f>SUM(K3/L3)</f>
        <v>3.0818275190701447</v>
      </c>
      <c r="N3" s="77">
        <f>AVERAGE(N4:N151)</f>
        <v>21.742043795620436</v>
      </c>
      <c r="O3" s="75"/>
      <c r="P3" s="75"/>
      <c r="Q3" s="75"/>
    </row>
    <row r="4" spans="1:17" ht="12.75" customHeight="1" x14ac:dyDescent="0.15">
      <c r="A4" s="10" t="s">
        <v>778</v>
      </c>
      <c r="B4" s="8" t="s">
        <v>26</v>
      </c>
      <c r="C4" s="10">
        <v>83</v>
      </c>
      <c r="D4" s="20">
        <v>92</v>
      </c>
      <c r="E4" s="10" t="s">
        <v>316</v>
      </c>
      <c r="F4" s="10" t="s">
        <v>287</v>
      </c>
      <c r="G4" s="8">
        <v>3452</v>
      </c>
      <c r="H4" s="8">
        <v>22313</v>
      </c>
      <c r="I4" s="48">
        <v>760.5</v>
      </c>
      <c r="J4" s="48">
        <v>2021</v>
      </c>
      <c r="K4" s="24">
        <f>SUM(I4:J4)</f>
        <v>2781.5</v>
      </c>
      <c r="L4" s="13">
        <v>237</v>
      </c>
      <c r="M4" s="22">
        <f t="shared" ref="M4:M66" si="2">SUM(K4/L4)</f>
        <v>11.736286919831224</v>
      </c>
      <c r="N4" s="10">
        <v>77</v>
      </c>
      <c r="O4" s="13"/>
      <c r="P4" s="13"/>
      <c r="Q4" s="23" t="s">
        <v>779</v>
      </c>
    </row>
    <row r="5" spans="1:17" ht="12.75" customHeight="1" x14ac:dyDescent="0.15">
      <c r="A5" s="10" t="s">
        <v>780</v>
      </c>
      <c r="B5" s="8" t="s">
        <v>30</v>
      </c>
      <c r="C5" s="10">
        <v>20</v>
      </c>
      <c r="D5" s="20">
        <v>76</v>
      </c>
      <c r="E5" s="10" t="s">
        <v>336</v>
      </c>
      <c r="F5" s="10" t="s">
        <v>287</v>
      </c>
      <c r="G5" s="8">
        <v>4234</v>
      </c>
      <c r="H5" s="8">
        <v>25736</v>
      </c>
      <c r="I5" s="48">
        <v>402.1</v>
      </c>
      <c r="J5" s="48">
        <v>434.2</v>
      </c>
      <c r="K5" s="24">
        <v>836.3</v>
      </c>
      <c r="L5" s="13">
        <v>210</v>
      </c>
      <c r="M5" s="22">
        <f t="shared" si="2"/>
        <v>3.9823809523809524</v>
      </c>
      <c r="N5" s="10">
        <v>109</v>
      </c>
      <c r="O5" s="13"/>
      <c r="P5" s="13"/>
      <c r="Q5" s="23" t="s">
        <v>781</v>
      </c>
    </row>
    <row r="6" spans="1:17" ht="12.75" customHeight="1" x14ac:dyDescent="0.15">
      <c r="A6" s="10" t="s">
        <v>782</v>
      </c>
      <c r="B6" s="8" t="s">
        <v>370</v>
      </c>
      <c r="C6" s="10">
        <v>83</v>
      </c>
      <c r="D6" s="20">
        <v>75</v>
      </c>
      <c r="E6" s="10" t="s">
        <v>339</v>
      </c>
      <c r="F6" s="10" t="s">
        <v>404</v>
      </c>
      <c r="G6" s="8">
        <v>4325</v>
      </c>
      <c r="H6" s="8">
        <v>17997</v>
      </c>
      <c r="I6" s="48">
        <v>302</v>
      </c>
      <c r="J6" s="48">
        <v>632</v>
      </c>
      <c r="K6" s="24">
        <v>934</v>
      </c>
      <c r="L6" s="13">
        <v>250</v>
      </c>
      <c r="M6" s="22">
        <f t="shared" si="2"/>
        <v>3.7360000000000002</v>
      </c>
      <c r="N6" s="10">
        <v>77.8</v>
      </c>
      <c r="O6" s="13"/>
      <c r="P6" s="13"/>
      <c r="Q6" s="23" t="s">
        <v>783</v>
      </c>
    </row>
    <row r="7" spans="1:17" ht="12.75" customHeight="1" x14ac:dyDescent="0.15">
      <c r="A7" s="10" t="s">
        <v>784</v>
      </c>
      <c r="B7" s="8" t="s">
        <v>658</v>
      </c>
      <c r="C7" s="10">
        <v>27</v>
      </c>
      <c r="D7" s="20">
        <v>78</v>
      </c>
      <c r="E7" s="10" t="s">
        <v>279</v>
      </c>
      <c r="F7" s="10" t="s">
        <v>280</v>
      </c>
      <c r="G7" s="8">
        <v>4024</v>
      </c>
      <c r="H7" s="8">
        <v>35497</v>
      </c>
      <c r="I7" s="48">
        <v>296.62</v>
      </c>
      <c r="J7" s="48">
        <v>413.2</v>
      </c>
      <c r="K7" s="24">
        <f t="shared" ref="K7:K11" si="3">SUM(I7:J7)</f>
        <v>709.81999999999994</v>
      </c>
      <c r="L7" s="13">
        <v>50</v>
      </c>
      <c r="M7" s="22">
        <f t="shared" si="2"/>
        <v>14.196399999999999</v>
      </c>
      <c r="N7" s="10">
        <v>142.80000000000001</v>
      </c>
      <c r="O7" s="13"/>
      <c r="P7" s="13"/>
      <c r="Q7" s="23" t="s">
        <v>785</v>
      </c>
    </row>
    <row r="8" spans="1:17" ht="12.75" customHeight="1" x14ac:dyDescent="0.15">
      <c r="A8" s="10" t="s">
        <v>786</v>
      </c>
      <c r="B8" s="8" t="s">
        <v>326</v>
      </c>
      <c r="C8" s="10">
        <v>98</v>
      </c>
      <c r="D8" s="20">
        <v>86</v>
      </c>
      <c r="E8" s="10" t="s">
        <v>306</v>
      </c>
      <c r="F8" s="10" t="s">
        <v>307</v>
      </c>
      <c r="G8" s="8">
        <v>3766</v>
      </c>
      <c r="H8" s="8">
        <v>18085</v>
      </c>
      <c r="I8" s="48">
        <v>293</v>
      </c>
      <c r="J8" s="48">
        <v>438.3</v>
      </c>
      <c r="K8" s="24">
        <f t="shared" si="3"/>
        <v>731.3</v>
      </c>
      <c r="L8" s="13">
        <v>175</v>
      </c>
      <c r="M8" s="22">
        <f t="shared" si="2"/>
        <v>4.1788571428571428</v>
      </c>
      <c r="N8" s="10">
        <v>68.099999999999994</v>
      </c>
      <c r="O8" s="13" t="s">
        <v>787</v>
      </c>
      <c r="P8" s="13" t="s">
        <v>787</v>
      </c>
      <c r="Q8" s="23" t="s">
        <v>788</v>
      </c>
    </row>
    <row r="9" spans="1:17" ht="12.75" customHeight="1" x14ac:dyDescent="0.15">
      <c r="A9" s="10" t="s">
        <v>789</v>
      </c>
      <c r="B9" s="8" t="s">
        <v>370</v>
      </c>
      <c r="C9" s="10">
        <v>79</v>
      </c>
      <c r="D9" s="20">
        <v>87</v>
      </c>
      <c r="E9" s="10" t="s">
        <v>273</v>
      </c>
      <c r="F9" s="10" t="s">
        <v>273</v>
      </c>
      <c r="G9" s="8">
        <v>3269</v>
      </c>
      <c r="H9" s="8">
        <v>13759</v>
      </c>
      <c r="I9" s="48">
        <v>277.3</v>
      </c>
      <c r="J9" s="48">
        <v>190.16</v>
      </c>
      <c r="K9" s="24">
        <f t="shared" si="3"/>
        <v>467.46000000000004</v>
      </c>
      <c r="L9" s="13">
        <v>35</v>
      </c>
      <c r="M9" s="22">
        <f t="shared" si="2"/>
        <v>13.356000000000002</v>
      </c>
      <c r="N9" s="10">
        <v>45</v>
      </c>
      <c r="O9" s="13"/>
      <c r="P9" s="13"/>
      <c r="Q9" s="23" t="s">
        <v>790</v>
      </c>
    </row>
    <row r="10" spans="1:17" ht="12.75" customHeight="1" x14ac:dyDescent="0.15">
      <c r="A10" s="10" t="s">
        <v>791</v>
      </c>
      <c r="B10" s="8" t="s">
        <v>30</v>
      </c>
      <c r="C10" s="10">
        <v>94</v>
      </c>
      <c r="D10" s="20">
        <v>91</v>
      </c>
      <c r="E10" s="10" t="s">
        <v>336</v>
      </c>
      <c r="F10" s="10" t="s">
        <v>287</v>
      </c>
      <c r="G10" s="8">
        <v>3849</v>
      </c>
      <c r="H10" s="8">
        <v>19539</v>
      </c>
      <c r="I10" s="48">
        <v>257.7</v>
      </c>
      <c r="J10" s="48">
        <v>127.95</v>
      </c>
      <c r="K10" s="24">
        <f t="shared" si="3"/>
        <v>385.65</v>
      </c>
      <c r="L10" s="13">
        <v>140</v>
      </c>
      <c r="M10" s="22">
        <f t="shared" si="2"/>
        <v>2.7546428571428572</v>
      </c>
      <c r="N10" s="10">
        <v>75.2</v>
      </c>
      <c r="O10" s="13"/>
      <c r="P10" s="13"/>
      <c r="Q10" s="23" t="s">
        <v>781</v>
      </c>
    </row>
    <row r="11" spans="1:17" ht="12.75" customHeight="1" x14ac:dyDescent="0.15">
      <c r="A11" s="10" t="s">
        <v>792</v>
      </c>
      <c r="B11" s="8" t="s">
        <v>370</v>
      </c>
      <c r="C11" s="10">
        <v>65</v>
      </c>
      <c r="D11" s="20">
        <v>90</v>
      </c>
      <c r="E11" s="10" t="s">
        <v>793</v>
      </c>
      <c r="F11" s="10" t="s">
        <v>635</v>
      </c>
      <c r="G11" s="8">
        <v>3110</v>
      </c>
      <c r="H11" s="8">
        <v>10971</v>
      </c>
      <c r="I11" s="48">
        <v>255.959</v>
      </c>
      <c r="J11" s="48">
        <v>53.24</v>
      </c>
      <c r="K11" s="24">
        <f t="shared" si="3"/>
        <v>309.19900000000001</v>
      </c>
      <c r="L11" s="13">
        <v>29</v>
      </c>
      <c r="M11" s="22">
        <f t="shared" si="2"/>
        <v>10.662034482758621</v>
      </c>
      <c r="N11" s="10">
        <v>34.1</v>
      </c>
      <c r="O11" s="13" t="s">
        <v>622</v>
      </c>
      <c r="P11" s="13"/>
      <c r="Q11" s="23" t="s">
        <v>794</v>
      </c>
    </row>
    <row r="12" spans="1:17" ht="12.75" customHeight="1" x14ac:dyDescent="0.15">
      <c r="A12" s="10" t="s">
        <v>795</v>
      </c>
      <c r="B12" s="8" t="s">
        <v>272</v>
      </c>
      <c r="C12" s="10">
        <v>21</v>
      </c>
      <c r="D12" s="20">
        <v>59</v>
      </c>
      <c r="E12" s="10" t="s">
        <v>273</v>
      </c>
      <c r="F12" s="10" t="s">
        <v>307</v>
      </c>
      <c r="G12" s="8">
        <v>3700</v>
      </c>
      <c r="H12" s="8">
        <v>13210</v>
      </c>
      <c r="I12" s="48">
        <v>219.5</v>
      </c>
      <c r="J12" s="48">
        <v>223</v>
      </c>
      <c r="K12" s="24">
        <v>440.7</v>
      </c>
      <c r="L12" s="13">
        <v>75</v>
      </c>
      <c r="M12" s="22">
        <f t="shared" si="2"/>
        <v>5.8759999999999994</v>
      </c>
      <c r="N12" s="10">
        <v>48.8</v>
      </c>
      <c r="O12" s="13"/>
      <c r="P12" s="13"/>
      <c r="Q12" s="23" t="s">
        <v>796</v>
      </c>
    </row>
    <row r="13" spans="1:17" ht="12.75" customHeight="1" x14ac:dyDescent="0.15">
      <c r="A13" s="10" t="s">
        <v>797</v>
      </c>
      <c r="B13" s="8" t="s">
        <v>370</v>
      </c>
      <c r="C13" s="10">
        <v>70</v>
      </c>
      <c r="D13" s="20">
        <v>81</v>
      </c>
      <c r="E13" s="10" t="s">
        <v>342</v>
      </c>
      <c r="F13" s="10" t="s">
        <v>287</v>
      </c>
      <c r="G13" s="8">
        <v>3626</v>
      </c>
      <c r="H13" s="8">
        <v>17183</v>
      </c>
      <c r="I13" s="48">
        <v>209.02</v>
      </c>
      <c r="J13" s="48">
        <v>315</v>
      </c>
      <c r="K13" s="24">
        <f>SUM(I13:J13)</f>
        <v>524.02</v>
      </c>
      <c r="L13" s="13">
        <v>90</v>
      </c>
      <c r="M13" s="22">
        <f t="shared" si="2"/>
        <v>5.8224444444444439</v>
      </c>
      <c r="N13" s="10">
        <v>62.3</v>
      </c>
      <c r="O13" s="13"/>
      <c r="P13" s="13"/>
      <c r="Q13" s="23" t="s">
        <v>798</v>
      </c>
    </row>
    <row r="14" spans="1:17" ht="12.75" customHeight="1" x14ac:dyDescent="0.15">
      <c r="A14" s="10" t="s">
        <v>799</v>
      </c>
      <c r="B14" s="8" t="s">
        <v>30</v>
      </c>
      <c r="C14" s="10">
        <v>72</v>
      </c>
      <c r="D14" s="20">
        <v>65</v>
      </c>
      <c r="E14" s="10" t="s">
        <v>298</v>
      </c>
      <c r="F14" s="10" t="s">
        <v>307</v>
      </c>
      <c r="G14" s="8">
        <v>4104</v>
      </c>
      <c r="H14" s="8">
        <v>14454</v>
      </c>
      <c r="I14" s="48">
        <v>198.4</v>
      </c>
      <c r="J14" s="48">
        <v>183.2</v>
      </c>
      <c r="K14" s="24">
        <v>381.5</v>
      </c>
      <c r="L14" s="13">
        <v>175</v>
      </c>
      <c r="M14" s="22">
        <f t="shared" si="2"/>
        <v>2.1800000000000002</v>
      </c>
      <c r="N14" s="10">
        <v>59.3</v>
      </c>
      <c r="O14" s="13"/>
      <c r="P14" s="13"/>
      <c r="Q14" s="23" t="s">
        <v>800</v>
      </c>
    </row>
    <row r="15" spans="1:17" ht="12.75" customHeight="1" x14ac:dyDescent="0.15">
      <c r="A15" s="10" t="s">
        <v>801</v>
      </c>
      <c r="B15" s="8" t="s">
        <v>26</v>
      </c>
      <c r="C15" s="10">
        <v>45</v>
      </c>
      <c r="D15" s="20">
        <v>72</v>
      </c>
      <c r="E15" s="10" t="s">
        <v>339</v>
      </c>
      <c r="F15" s="10" t="s">
        <v>307</v>
      </c>
      <c r="G15" s="8">
        <v>4099</v>
      </c>
      <c r="H15" s="8">
        <v>10171</v>
      </c>
      <c r="I15" s="48">
        <v>196.57</v>
      </c>
      <c r="J15" s="48">
        <v>690.11</v>
      </c>
      <c r="K15" s="24">
        <f t="shared" ref="K15:K18" si="4">SUM(I15:J15)</f>
        <v>886.68000000000006</v>
      </c>
      <c r="L15" s="13">
        <v>90</v>
      </c>
      <c r="M15" s="22">
        <f t="shared" si="2"/>
        <v>9.8520000000000003</v>
      </c>
      <c r="N15" s="10">
        <v>41.7</v>
      </c>
      <c r="O15" s="13"/>
      <c r="P15" s="13"/>
      <c r="Q15" s="23" t="s">
        <v>802</v>
      </c>
    </row>
    <row r="16" spans="1:17" ht="12.75" customHeight="1" x14ac:dyDescent="0.15">
      <c r="A16" s="10" t="s">
        <v>803</v>
      </c>
      <c r="B16" s="8" t="s">
        <v>26</v>
      </c>
      <c r="C16" s="10">
        <v>37</v>
      </c>
      <c r="D16" s="20">
        <v>72</v>
      </c>
      <c r="E16" s="10" t="s">
        <v>336</v>
      </c>
      <c r="F16" s="10" t="s">
        <v>287</v>
      </c>
      <c r="G16" s="8">
        <v>4099</v>
      </c>
      <c r="H16" s="8">
        <v>20751</v>
      </c>
      <c r="I16" s="48">
        <v>179.9</v>
      </c>
      <c r="J16" s="48">
        <v>193.2</v>
      </c>
      <c r="K16" s="24">
        <f t="shared" si="4"/>
        <v>373.1</v>
      </c>
      <c r="L16" s="13">
        <v>150</v>
      </c>
      <c r="M16" s="22">
        <f t="shared" si="2"/>
        <v>2.4873333333333334</v>
      </c>
      <c r="N16" s="10">
        <v>85.1</v>
      </c>
      <c r="O16" s="13"/>
      <c r="P16" s="13"/>
      <c r="Q16" s="23" t="s">
        <v>804</v>
      </c>
    </row>
    <row r="17" spans="1:17" ht="12.75" customHeight="1" x14ac:dyDescent="0.15">
      <c r="A17" s="10" t="s">
        <v>805</v>
      </c>
      <c r="B17" s="8" t="s">
        <v>26</v>
      </c>
      <c r="C17" s="10">
        <v>43</v>
      </c>
      <c r="D17" s="20">
        <v>60</v>
      </c>
      <c r="E17" s="10" t="s">
        <v>339</v>
      </c>
      <c r="F17" s="10" t="s">
        <v>287</v>
      </c>
      <c r="G17" s="8">
        <v>4096</v>
      </c>
      <c r="H17" s="8">
        <v>13226</v>
      </c>
      <c r="I17" s="48">
        <v>177.2</v>
      </c>
      <c r="J17" s="48">
        <v>235.8</v>
      </c>
      <c r="K17" s="24">
        <f t="shared" si="4"/>
        <v>413</v>
      </c>
      <c r="L17" s="13">
        <v>150</v>
      </c>
      <c r="M17" s="22">
        <f t="shared" si="2"/>
        <v>2.7533333333333334</v>
      </c>
      <c r="N17" s="10">
        <v>54.2</v>
      </c>
      <c r="O17" s="13"/>
      <c r="P17" s="13"/>
      <c r="Q17" s="23" t="s">
        <v>781</v>
      </c>
    </row>
    <row r="18" spans="1:17" ht="12.75" customHeight="1" x14ac:dyDescent="0.15">
      <c r="A18" s="10">
        <v>2012</v>
      </c>
      <c r="B18" s="8" t="s">
        <v>23</v>
      </c>
      <c r="C18" s="10">
        <v>39</v>
      </c>
      <c r="D18" s="20">
        <v>63</v>
      </c>
      <c r="E18" s="10" t="s">
        <v>373</v>
      </c>
      <c r="F18" s="10" t="s">
        <v>287</v>
      </c>
      <c r="G18" s="8">
        <v>3404</v>
      </c>
      <c r="H18" s="8">
        <v>19165</v>
      </c>
      <c r="I18" s="48">
        <v>166.12</v>
      </c>
      <c r="J18" s="48">
        <v>603.56700000000001</v>
      </c>
      <c r="K18" s="24">
        <f t="shared" si="4"/>
        <v>769.68700000000001</v>
      </c>
      <c r="L18" s="13">
        <v>200</v>
      </c>
      <c r="M18" s="22">
        <f t="shared" si="2"/>
        <v>3.8484350000000003</v>
      </c>
      <c r="N18" s="10">
        <v>65.3</v>
      </c>
      <c r="O18" s="13"/>
      <c r="P18" s="13"/>
      <c r="Q18" s="23" t="s">
        <v>806</v>
      </c>
    </row>
    <row r="19" spans="1:17" ht="12.75" customHeight="1" x14ac:dyDescent="0.15">
      <c r="A19" s="10" t="s">
        <v>807</v>
      </c>
      <c r="B19" s="8" t="s">
        <v>326</v>
      </c>
      <c r="C19" s="10">
        <v>43</v>
      </c>
      <c r="D19" s="20">
        <v>74</v>
      </c>
      <c r="E19" s="10" t="s">
        <v>279</v>
      </c>
      <c r="F19" s="10" t="s">
        <v>273</v>
      </c>
      <c r="G19" s="8">
        <v>3056</v>
      </c>
      <c r="H19" s="8">
        <v>11004</v>
      </c>
      <c r="I19" s="48">
        <v>163.958</v>
      </c>
      <c r="J19" s="48">
        <v>153.417</v>
      </c>
      <c r="K19" s="24">
        <v>314.7</v>
      </c>
      <c r="L19" s="13">
        <v>40</v>
      </c>
      <c r="M19" s="22">
        <f t="shared" si="2"/>
        <v>7.8674999999999997</v>
      </c>
      <c r="N19" s="10">
        <v>33.6</v>
      </c>
      <c r="O19" s="13"/>
      <c r="P19" s="13"/>
      <c r="Q19" s="23" t="s">
        <v>781</v>
      </c>
    </row>
    <row r="20" spans="1:17" ht="12.75" customHeight="1" x14ac:dyDescent="0.15">
      <c r="A20" s="10" t="s">
        <v>808</v>
      </c>
      <c r="B20" s="8" t="s">
        <v>19</v>
      </c>
      <c r="C20" s="10">
        <v>28</v>
      </c>
      <c r="D20" s="20">
        <v>76</v>
      </c>
      <c r="E20" s="10" t="s">
        <v>336</v>
      </c>
      <c r="F20" s="10" t="s">
        <v>287</v>
      </c>
      <c r="G20" s="8">
        <v>3461</v>
      </c>
      <c r="H20" s="8">
        <v>20500</v>
      </c>
      <c r="I20" s="48">
        <v>155.1</v>
      </c>
      <c r="J20" s="48">
        <v>208</v>
      </c>
      <c r="K20" s="24">
        <f>SUM(I20:J20)</f>
        <v>363.1</v>
      </c>
      <c r="L20" s="13">
        <v>85</v>
      </c>
      <c r="M20" s="22">
        <f t="shared" si="2"/>
        <v>4.2717647058823536</v>
      </c>
      <c r="N20" s="10">
        <v>70.900000000000006</v>
      </c>
      <c r="O20" s="13"/>
      <c r="P20" s="13"/>
      <c r="Q20" s="23" t="s">
        <v>809</v>
      </c>
    </row>
    <row r="21" spans="1:17" ht="12.75" customHeight="1" x14ac:dyDescent="0.15">
      <c r="A21" s="10" t="s">
        <v>810</v>
      </c>
      <c r="B21" s="8" t="s">
        <v>30</v>
      </c>
      <c r="C21" s="10">
        <v>33</v>
      </c>
      <c r="D21" s="20">
        <v>62</v>
      </c>
      <c r="E21" s="10" t="s">
        <v>445</v>
      </c>
      <c r="F21" s="10" t="s">
        <v>287</v>
      </c>
      <c r="G21" s="8">
        <v>4007</v>
      </c>
      <c r="H21" s="8">
        <v>13654</v>
      </c>
      <c r="I21" s="48">
        <v>150.19999999999999</v>
      </c>
      <c r="J21" s="48">
        <v>152.26</v>
      </c>
      <c r="K21" s="24">
        <v>302.10000000000002</v>
      </c>
      <c r="L21" s="13">
        <v>175</v>
      </c>
      <c r="M21" s="22">
        <f t="shared" si="2"/>
        <v>1.7262857142857144</v>
      </c>
      <c r="N21" s="10">
        <v>54.7</v>
      </c>
      <c r="O21" s="13"/>
      <c r="P21" s="13"/>
      <c r="Q21" s="23" t="s">
        <v>781</v>
      </c>
    </row>
    <row r="22" spans="1:17" ht="12.75" customHeight="1" x14ac:dyDescent="0.15">
      <c r="A22" s="10" t="s">
        <v>811</v>
      </c>
      <c r="B22" s="8" t="s">
        <v>23</v>
      </c>
      <c r="C22" s="10">
        <v>33</v>
      </c>
      <c r="D22" s="20">
        <v>50</v>
      </c>
      <c r="E22" s="10" t="s">
        <v>273</v>
      </c>
      <c r="F22" s="10" t="s">
        <v>287</v>
      </c>
      <c r="G22" s="8">
        <v>3144</v>
      </c>
      <c r="H22" s="8">
        <v>10125</v>
      </c>
      <c r="I22" s="48">
        <v>146.33000000000001</v>
      </c>
      <c r="J22" s="48">
        <v>36.950000000000003</v>
      </c>
      <c r="K22" s="24">
        <f t="shared" ref="K22:K24" si="5">SUM(I22:J22)</f>
        <v>183.28000000000003</v>
      </c>
      <c r="L22" s="13">
        <v>26</v>
      </c>
      <c r="M22" s="22">
        <f t="shared" si="2"/>
        <v>7.0492307692307703</v>
      </c>
      <c r="N22" s="10">
        <v>31.8</v>
      </c>
      <c r="O22" s="13"/>
      <c r="P22" s="13"/>
      <c r="Q22" s="23" t="s">
        <v>812</v>
      </c>
    </row>
    <row r="23" spans="1:17" ht="12.75" customHeight="1" x14ac:dyDescent="0.15">
      <c r="A23" s="10" t="s">
        <v>813</v>
      </c>
      <c r="B23" s="8" t="s">
        <v>26</v>
      </c>
      <c r="C23" s="10">
        <v>58</v>
      </c>
      <c r="D23" s="20">
        <v>83</v>
      </c>
      <c r="E23" s="10" t="s">
        <v>445</v>
      </c>
      <c r="F23" s="10" t="s">
        <v>287</v>
      </c>
      <c r="G23" s="8">
        <v>3183</v>
      </c>
      <c r="H23" s="8">
        <v>7765</v>
      </c>
      <c r="I23" s="48">
        <v>145</v>
      </c>
      <c r="J23" s="48">
        <v>81.8</v>
      </c>
      <c r="K23" s="24">
        <f t="shared" si="5"/>
        <v>226.8</v>
      </c>
      <c r="L23" s="13">
        <v>25</v>
      </c>
      <c r="M23" s="22">
        <f t="shared" si="2"/>
        <v>9.072000000000001</v>
      </c>
      <c r="N23" s="10">
        <v>24.7</v>
      </c>
      <c r="O23" s="13"/>
      <c r="P23" s="13"/>
      <c r="Q23" s="23" t="s">
        <v>814</v>
      </c>
    </row>
    <row r="24" spans="1:17" ht="12.75" customHeight="1" x14ac:dyDescent="0.15">
      <c r="A24" s="10" t="s">
        <v>815</v>
      </c>
      <c r="B24" s="8" t="s">
        <v>326</v>
      </c>
      <c r="C24" s="10">
        <v>52</v>
      </c>
      <c r="D24" s="20">
        <v>72</v>
      </c>
      <c r="E24" s="10" t="s">
        <v>379</v>
      </c>
      <c r="F24" s="10" t="s">
        <v>307</v>
      </c>
      <c r="G24" s="8">
        <v>3683</v>
      </c>
      <c r="H24" s="8">
        <v>8159</v>
      </c>
      <c r="I24" s="48">
        <v>137.9</v>
      </c>
      <c r="J24" s="48">
        <v>187.43</v>
      </c>
      <c r="K24" s="24">
        <f t="shared" si="5"/>
        <v>325.33000000000004</v>
      </c>
      <c r="L24" s="13">
        <v>200</v>
      </c>
      <c r="M24" s="22">
        <f t="shared" si="2"/>
        <v>1.6266500000000002</v>
      </c>
      <c r="N24" s="10">
        <v>30.1</v>
      </c>
      <c r="O24" s="13"/>
      <c r="P24" s="13"/>
      <c r="Q24" s="23" t="s">
        <v>816</v>
      </c>
    </row>
    <row r="25" spans="1:17" ht="12.75" customHeight="1" x14ac:dyDescent="0.15">
      <c r="A25" s="10" t="s">
        <v>817</v>
      </c>
      <c r="B25" s="8" t="s">
        <v>23</v>
      </c>
      <c r="C25" s="10">
        <v>36</v>
      </c>
      <c r="D25" s="20">
        <v>65</v>
      </c>
      <c r="E25" s="10" t="s">
        <v>342</v>
      </c>
      <c r="F25" s="10" t="s">
        <v>736</v>
      </c>
      <c r="G25" s="8">
        <v>3527</v>
      </c>
      <c r="H25" s="8">
        <v>13100</v>
      </c>
      <c r="I25" s="48">
        <v>133.4</v>
      </c>
      <c r="J25" s="48">
        <v>352.6</v>
      </c>
      <c r="K25" s="24">
        <v>485.9</v>
      </c>
      <c r="L25" s="13">
        <v>150</v>
      </c>
      <c r="M25" s="22">
        <f t="shared" si="2"/>
        <v>3.2393333333333332</v>
      </c>
      <c r="N25" s="10">
        <v>46.2</v>
      </c>
      <c r="O25" s="13"/>
      <c r="P25" s="13"/>
      <c r="Q25" s="23" t="s">
        <v>818</v>
      </c>
    </row>
    <row r="26" spans="1:17" ht="12.75" customHeight="1" x14ac:dyDescent="0.15">
      <c r="A26" s="10" t="s">
        <v>819</v>
      </c>
      <c r="B26" s="8" t="s">
        <v>370</v>
      </c>
      <c r="C26" s="10">
        <v>33</v>
      </c>
      <c r="D26" s="20">
        <v>64</v>
      </c>
      <c r="E26" s="10" t="s">
        <v>298</v>
      </c>
      <c r="F26" s="10" t="s">
        <v>287</v>
      </c>
      <c r="G26" s="8">
        <v>3530</v>
      </c>
      <c r="H26" s="8">
        <v>12056</v>
      </c>
      <c r="I26" s="48">
        <v>125.3</v>
      </c>
      <c r="J26" s="48">
        <v>246.7</v>
      </c>
      <c r="K26" s="24">
        <v>372</v>
      </c>
      <c r="L26" s="13">
        <v>200</v>
      </c>
      <c r="M26" s="22">
        <f t="shared" si="2"/>
        <v>1.86</v>
      </c>
      <c r="N26" s="10">
        <v>42.6</v>
      </c>
      <c r="O26" s="13"/>
      <c r="P26" s="13"/>
      <c r="Q26" s="23" t="s">
        <v>820</v>
      </c>
    </row>
    <row r="27" spans="1:17" ht="12.75" customHeight="1" x14ac:dyDescent="0.15">
      <c r="A27" s="10" t="s">
        <v>821</v>
      </c>
      <c r="B27" s="8" t="s">
        <v>23</v>
      </c>
      <c r="C27" s="10">
        <v>86</v>
      </c>
      <c r="D27" s="20">
        <v>70</v>
      </c>
      <c r="E27" s="10" t="s">
        <v>273</v>
      </c>
      <c r="F27" s="10" t="s">
        <v>307</v>
      </c>
      <c r="G27" s="8">
        <v>3119</v>
      </c>
      <c r="H27" s="8">
        <v>9716</v>
      </c>
      <c r="I27" s="48">
        <v>124.9</v>
      </c>
      <c r="J27" s="48">
        <v>118.13</v>
      </c>
      <c r="K27" s="24">
        <f t="shared" ref="K27:K28" si="6">SUM(I27:J27)</f>
        <v>243.03</v>
      </c>
      <c r="L27" s="13">
        <v>100</v>
      </c>
      <c r="M27" s="22">
        <f t="shared" si="2"/>
        <v>2.4302999999999999</v>
      </c>
      <c r="N27" s="10">
        <v>30.3</v>
      </c>
      <c r="O27" s="13"/>
      <c r="P27" s="13"/>
      <c r="Q27" s="23" t="s">
        <v>822</v>
      </c>
    </row>
    <row r="28" spans="1:17" ht="12.75" customHeight="1" x14ac:dyDescent="0.15">
      <c r="A28" s="10" t="s">
        <v>823</v>
      </c>
      <c r="B28" s="8" t="s">
        <v>19</v>
      </c>
      <c r="C28" s="10">
        <v>88</v>
      </c>
      <c r="D28" s="20">
        <v>87</v>
      </c>
      <c r="E28" s="10" t="s">
        <v>449</v>
      </c>
      <c r="F28" s="10" t="s">
        <v>404</v>
      </c>
      <c r="G28" s="8">
        <v>3135</v>
      </c>
      <c r="H28" s="8">
        <v>12024</v>
      </c>
      <c r="I28" s="48">
        <v>120.5</v>
      </c>
      <c r="J28" s="48">
        <v>200.91</v>
      </c>
      <c r="K28" s="24">
        <f t="shared" si="6"/>
        <v>321.40999999999997</v>
      </c>
      <c r="L28" s="13">
        <v>70</v>
      </c>
      <c r="M28" s="22">
        <f t="shared" si="2"/>
        <v>4.5915714285714282</v>
      </c>
      <c r="N28" s="10">
        <v>38</v>
      </c>
      <c r="O28" s="13" t="s">
        <v>824</v>
      </c>
      <c r="P28" s="13" t="s">
        <v>824</v>
      </c>
      <c r="Q28" s="23" t="s">
        <v>781</v>
      </c>
    </row>
    <row r="29" spans="1:17" ht="12.75" customHeight="1" x14ac:dyDescent="0.15">
      <c r="A29" s="10" t="s">
        <v>825</v>
      </c>
      <c r="B29" s="8" t="s">
        <v>326</v>
      </c>
      <c r="C29" s="10">
        <v>22</v>
      </c>
      <c r="D29" s="20">
        <v>50</v>
      </c>
      <c r="E29" s="10" t="s">
        <v>273</v>
      </c>
      <c r="F29" s="10" t="s">
        <v>287</v>
      </c>
      <c r="G29" s="8">
        <v>3697</v>
      </c>
      <c r="H29" s="8">
        <v>8576</v>
      </c>
      <c r="I29" s="48">
        <v>119.4</v>
      </c>
      <c r="J29" s="48">
        <v>173.38</v>
      </c>
      <c r="K29" s="24">
        <v>285.10000000000002</v>
      </c>
      <c r="L29" s="13">
        <v>150</v>
      </c>
      <c r="M29" s="22">
        <f t="shared" si="2"/>
        <v>1.9006666666666667</v>
      </c>
      <c r="N29" s="10">
        <v>31.7</v>
      </c>
      <c r="O29" s="13"/>
      <c r="P29" s="13"/>
      <c r="Q29" s="23" t="s">
        <v>826</v>
      </c>
    </row>
    <row r="30" spans="1:17" ht="12.75" customHeight="1" x14ac:dyDescent="0.15">
      <c r="A30" s="10" t="s">
        <v>827</v>
      </c>
      <c r="B30" s="8" t="s">
        <v>272</v>
      </c>
      <c r="C30" s="10">
        <v>91</v>
      </c>
      <c r="D30" s="20">
        <v>81</v>
      </c>
      <c r="E30" s="10" t="s">
        <v>316</v>
      </c>
      <c r="F30" s="10" t="s">
        <v>287</v>
      </c>
      <c r="G30" s="8">
        <v>3049</v>
      </c>
      <c r="H30" s="8">
        <v>12251</v>
      </c>
      <c r="I30" s="48">
        <v>115.6</v>
      </c>
      <c r="J30" s="48">
        <v>95.17</v>
      </c>
      <c r="K30" s="24">
        <f t="shared" ref="K30:K33" si="7">SUM(I30:J30)</f>
        <v>210.76999999999998</v>
      </c>
      <c r="L30" s="13">
        <v>30</v>
      </c>
      <c r="M30" s="22">
        <f t="shared" si="2"/>
        <v>7.0256666666666661</v>
      </c>
      <c r="N30" s="10">
        <v>37.4</v>
      </c>
      <c r="O30" s="13"/>
      <c r="P30" s="13"/>
      <c r="Q30" s="23" t="s">
        <v>781</v>
      </c>
    </row>
    <row r="31" spans="1:17" ht="12.75" customHeight="1" x14ac:dyDescent="0.15">
      <c r="A31" s="10" t="s">
        <v>828</v>
      </c>
      <c r="B31" s="8" t="s">
        <v>19</v>
      </c>
      <c r="C31" s="10">
        <v>56</v>
      </c>
      <c r="D31" s="20">
        <v>63</v>
      </c>
      <c r="E31" s="10" t="s">
        <v>279</v>
      </c>
      <c r="F31" s="10" t="s">
        <v>273</v>
      </c>
      <c r="G31" s="8">
        <v>2887</v>
      </c>
      <c r="H31" s="8">
        <v>7655</v>
      </c>
      <c r="I31" s="48">
        <v>112.73</v>
      </c>
      <c r="J31" s="48">
        <v>106.36799999999999</v>
      </c>
      <c r="K31" s="24">
        <f t="shared" si="7"/>
        <v>219.09800000000001</v>
      </c>
      <c r="L31" s="13">
        <v>85</v>
      </c>
      <c r="M31" s="22">
        <f t="shared" si="2"/>
        <v>2.5776235294117646</v>
      </c>
      <c r="N31" s="10">
        <v>22.1</v>
      </c>
      <c r="O31" s="13"/>
      <c r="P31" s="13"/>
      <c r="Q31" s="23" t="s">
        <v>829</v>
      </c>
    </row>
    <row r="32" spans="1:17" ht="12.75" customHeight="1" x14ac:dyDescent="0.15">
      <c r="A32" s="10" t="s">
        <v>830</v>
      </c>
      <c r="B32" s="8" t="s">
        <v>19</v>
      </c>
      <c r="C32" s="10">
        <v>12</v>
      </c>
      <c r="D32" s="20">
        <v>47</v>
      </c>
      <c r="E32" s="10" t="s">
        <v>273</v>
      </c>
      <c r="F32" s="10" t="s">
        <v>273</v>
      </c>
      <c r="G32" s="8">
        <v>3000</v>
      </c>
      <c r="H32" s="8">
        <v>11429</v>
      </c>
      <c r="I32" s="48">
        <v>109.2</v>
      </c>
      <c r="J32" s="48">
        <v>62.63</v>
      </c>
      <c r="K32" s="24">
        <f t="shared" si="7"/>
        <v>171.83</v>
      </c>
      <c r="L32" s="13">
        <v>60</v>
      </c>
      <c r="M32" s="22">
        <f t="shared" si="2"/>
        <v>2.8638333333333335</v>
      </c>
      <c r="N32" s="10">
        <v>34.299999999999997</v>
      </c>
      <c r="O32" s="13"/>
      <c r="P32" s="13"/>
      <c r="Q32" s="23" t="s">
        <v>831</v>
      </c>
    </row>
    <row r="33" spans="1:17" ht="12.75" customHeight="1" x14ac:dyDescent="0.15">
      <c r="A33" s="10" t="s">
        <v>832</v>
      </c>
      <c r="B33" s="8" t="s">
        <v>272</v>
      </c>
      <c r="C33" s="10">
        <v>82</v>
      </c>
      <c r="D33" s="20">
        <v>56</v>
      </c>
      <c r="E33" s="10" t="s">
        <v>298</v>
      </c>
      <c r="F33" s="10" t="s">
        <v>299</v>
      </c>
      <c r="G33" s="8">
        <v>760</v>
      </c>
      <c r="H33" s="8">
        <v>25813</v>
      </c>
      <c r="I33" s="48">
        <v>107.92</v>
      </c>
      <c r="J33" s="48">
        <v>85.436000000000007</v>
      </c>
      <c r="K33" s="24">
        <f t="shared" si="7"/>
        <v>193.35599999999999</v>
      </c>
      <c r="L33" s="13">
        <v>1.4999999999999999E-2</v>
      </c>
      <c r="M33" s="22">
        <f t="shared" si="2"/>
        <v>12890.4</v>
      </c>
      <c r="N33" s="10">
        <v>19.600000000000001</v>
      </c>
      <c r="O33" s="22"/>
      <c r="P33" s="13"/>
      <c r="Q33" s="23" t="s">
        <v>781</v>
      </c>
    </row>
    <row r="34" spans="1:17" ht="12.75" customHeight="1" x14ac:dyDescent="0.15">
      <c r="A34" s="10" t="s">
        <v>833</v>
      </c>
      <c r="B34" s="8" t="s">
        <v>370</v>
      </c>
      <c r="C34" s="10">
        <v>64</v>
      </c>
      <c r="D34" s="20">
        <v>68</v>
      </c>
      <c r="E34" s="10" t="s">
        <v>302</v>
      </c>
      <c r="F34" s="10" t="s">
        <v>287</v>
      </c>
      <c r="G34" s="8">
        <v>3611</v>
      </c>
      <c r="H34" s="8">
        <v>15291</v>
      </c>
      <c r="I34" s="48">
        <v>107.5</v>
      </c>
      <c r="J34" s="48">
        <v>77.7</v>
      </c>
      <c r="K34" s="24">
        <v>185.3</v>
      </c>
      <c r="L34" s="13">
        <v>130</v>
      </c>
      <c r="M34" s="22">
        <f t="shared" si="2"/>
        <v>1.4253846153846155</v>
      </c>
      <c r="N34" s="10">
        <v>55.2</v>
      </c>
      <c r="O34" s="13"/>
      <c r="P34" s="13"/>
      <c r="Q34" s="23" t="s">
        <v>834</v>
      </c>
    </row>
    <row r="35" spans="1:17" ht="12.75" customHeight="1" x14ac:dyDescent="0.15">
      <c r="A35" s="10" t="s">
        <v>835</v>
      </c>
      <c r="B35" s="8" t="s">
        <v>326</v>
      </c>
      <c r="C35" s="10">
        <v>84</v>
      </c>
      <c r="D35" s="20">
        <v>72</v>
      </c>
      <c r="E35" s="10" t="s">
        <v>316</v>
      </c>
      <c r="F35" s="10" t="s">
        <v>307</v>
      </c>
      <c r="G35" s="8">
        <v>3434</v>
      </c>
      <c r="H35" s="8">
        <v>7050</v>
      </c>
      <c r="I35" s="48">
        <v>104.4</v>
      </c>
      <c r="J35" s="48">
        <v>162.63999999999999</v>
      </c>
      <c r="K35" s="24">
        <f>SUM(I35:J35)</f>
        <v>267.03999999999996</v>
      </c>
      <c r="L35" s="13">
        <v>105</v>
      </c>
      <c r="M35" s="22">
        <f t="shared" si="2"/>
        <v>2.5432380952380949</v>
      </c>
      <c r="N35" s="10">
        <v>24.2</v>
      </c>
      <c r="O35" s="13"/>
      <c r="P35" s="13"/>
      <c r="Q35" s="23" t="s">
        <v>836</v>
      </c>
    </row>
    <row r="36" spans="1:17" ht="12.75" customHeight="1" x14ac:dyDescent="0.15">
      <c r="A36" s="10" t="s">
        <v>837</v>
      </c>
      <c r="B36" s="8" t="s">
        <v>19</v>
      </c>
      <c r="C36" s="10">
        <v>67</v>
      </c>
      <c r="D36" s="20">
        <v>65</v>
      </c>
      <c r="E36" s="10" t="s">
        <v>449</v>
      </c>
      <c r="F36" s="10" t="s">
        <v>635</v>
      </c>
      <c r="G36" s="8">
        <v>3334</v>
      </c>
      <c r="H36" s="8">
        <v>7580</v>
      </c>
      <c r="I36" s="48">
        <v>97.1</v>
      </c>
      <c r="J36" s="48">
        <v>117</v>
      </c>
      <c r="K36" s="24">
        <v>214.1</v>
      </c>
      <c r="L36" s="13">
        <v>100</v>
      </c>
      <c r="M36" s="22">
        <f t="shared" si="2"/>
        <v>2.141</v>
      </c>
      <c r="N36" s="10">
        <v>25.2</v>
      </c>
      <c r="O36" s="13"/>
      <c r="P36" s="13"/>
      <c r="Q36" s="23" t="s">
        <v>838</v>
      </c>
    </row>
    <row r="37" spans="1:17" ht="12.75" customHeight="1" x14ac:dyDescent="0.15">
      <c r="A37" s="10" t="s">
        <v>839</v>
      </c>
      <c r="B37" s="8" t="s">
        <v>23</v>
      </c>
      <c r="C37" s="10">
        <v>74</v>
      </c>
      <c r="D37" s="20">
        <v>69</v>
      </c>
      <c r="E37" s="10" t="s">
        <v>449</v>
      </c>
      <c r="F37" s="10" t="s">
        <v>635</v>
      </c>
      <c r="G37" s="8">
        <v>2354</v>
      </c>
      <c r="H37" s="8">
        <v>8508</v>
      </c>
      <c r="I37" s="48">
        <v>94.12</v>
      </c>
      <c r="J37" s="48">
        <v>32.451000000000001</v>
      </c>
      <c r="K37" s="24">
        <f t="shared" ref="K37:K46" si="8">SUM(I37:J37)</f>
        <v>126.571</v>
      </c>
      <c r="L37" s="13">
        <v>40</v>
      </c>
      <c r="M37" s="22">
        <f t="shared" si="2"/>
        <v>3.1642749999999999</v>
      </c>
      <c r="N37" s="10">
        <v>20</v>
      </c>
      <c r="O37" s="13"/>
      <c r="P37" s="13"/>
      <c r="Q37" s="23" t="s">
        <v>840</v>
      </c>
    </row>
    <row r="38" spans="1:17" ht="12.75" customHeight="1" x14ac:dyDescent="0.15">
      <c r="A38" s="10" t="s">
        <v>841</v>
      </c>
      <c r="B38" s="8" t="s">
        <v>370</v>
      </c>
      <c r="C38" s="10">
        <v>42</v>
      </c>
      <c r="D38" s="20">
        <v>60</v>
      </c>
      <c r="E38" s="10" t="s">
        <v>279</v>
      </c>
      <c r="F38" s="10" t="s">
        <v>273</v>
      </c>
      <c r="G38" s="8">
        <v>3175</v>
      </c>
      <c r="H38" s="8">
        <v>8751</v>
      </c>
      <c r="I38" s="48">
        <v>93.95</v>
      </c>
      <c r="J38" s="48">
        <v>84.89</v>
      </c>
      <c r="K38" s="24">
        <f t="shared" si="8"/>
        <v>178.84</v>
      </c>
      <c r="L38" s="13">
        <v>25</v>
      </c>
      <c r="M38" s="22">
        <f t="shared" si="2"/>
        <v>7.1536</v>
      </c>
      <c r="N38" s="10">
        <v>27.8</v>
      </c>
      <c r="O38" s="13"/>
      <c r="P38" s="13"/>
      <c r="Q38" s="23" t="s">
        <v>842</v>
      </c>
    </row>
    <row r="39" spans="1:17" ht="12.75" customHeight="1" x14ac:dyDescent="0.15">
      <c r="A39" s="10" t="s">
        <v>843</v>
      </c>
      <c r="B39" s="8" t="s">
        <v>272</v>
      </c>
      <c r="C39" s="10">
        <v>14</v>
      </c>
      <c r="D39" s="20">
        <v>68</v>
      </c>
      <c r="E39" s="10" t="s">
        <v>279</v>
      </c>
      <c r="F39" s="10" t="s">
        <v>273</v>
      </c>
      <c r="G39" s="8">
        <v>2882</v>
      </c>
      <c r="H39" s="8">
        <v>9579</v>
      </c>
      <c r="I39" s="48">
        <v>88.9</v>
      </c>
      <c r="J39" s="48">
        <v>116.383</v>
      </c>
      <c r="K39" s="24">
        <f t="shared" si="8"/>
        <v>205.28300000000002</v>
      </c>
      <c r="L39" s="13">
        <v>38</v>
      </c>
      <c r="M39" s="22">
        <f t="shared" si="2"/>
        <v>5.4021842105263165</v>
      </c>
      <c r="N39" s="10">
        <v>27.6</v>
      </c>
      <c r="O39" s="13"/>
      <c r="P39" s="13"/>
      <c r="Q39" s="23" t="s">
        <v>781</v>
      </c>
    </row>
    <row r="40" spans="1:17" ht="12.75" customHeight="1" x14ac:dyDescent="0.15">
      <c r="A40" s="10" t="s">
        <v>844</v>
      </c>
      <c r="B40" s="8" t="s">
        <v>30</v>
      </c>
      <c r="C40" s="10">
        <v>90</v>
      </c>
      <c r="D40" s="20">
        <v>76</v>
      </c>
      <c r="E40" s="10" t="s">
        <v>286</v>
      </c>
      <c r="F40" s="10" t="s">
        <v>280</v>
      </c>
      <c r="G40" s="8">
        <v>1895</v>
      </c>
      <c r="H40" s="8">
        <v>5947</v>
      </c>
      <c r="I40" s="48">
        <v>83.82</v>
      </c>
      <c r="J40" s="48">
        <v>116.383</v>
      </c>
      <c r="K40" s="24">
        <f t="shared" si="8"/>
        <v>200.20299999999997</v>
      </c>
      <c r="L40" s="13">
        <v>25</v>
      </c>
      <c r="M40" s="22">
        <f t="shared" si="2"/>
        <v>8.0081199999999981</v>
      </c>
      <c r="N40" s="10">
        <v>11.2</v>
      </c>
      <c r="O40" s="13"/>
      <c r="P40" s="13" t="s">
        <v>845</v>
      </c>
      <c r="Q40" s="23" t="s">
        <v>846</v>
      </c>
    </row>
    <row r="41" spans="1:17" ht="12.75" customHeight="1" x14ac:dyDescent="0.15">
      <c r="A41" s="10" t="s">
        <v>847</v>
      </c>
      <c r="B41" s="8" t="s">
        <v>658</v>
      </c>
      <c r="C41" s="10">
        <v>33</v>
      </c>
      <c r="D41" s="20">
        <v>50</v>
      </c>
      <c r="E41" s="10" t="s">
        <v>373</v>
      </c>
      <c r="F41" s="10" t="s">
        <v>280</v>
      </c>
      <c r="G41" s="8">
        <v>3332</v>
      </c>
      <c r="H41" s="8">
        <v>7384</v>
      </c>
      <c r="I41" s="48">
        <v>79.95</v>
      </c>
      <c r="J41" s="48">
        <v>103.63</v>
      </c>
      <c r="K41" s="24">
        <f t="shared" si="8"/>
        <v>183.57999999999998</v>
      </c>
      <c r="L41" s="13">
        <v>50</v>
      </c>
      <c r="M41" s="22">
        <f t="shared" si="2"/>
        <v>3.6715999999999998</v>
      </c>
      <c r="N41" s="10">
        <v>24.6</v>
      </c>
      <c r="O41" s="13"/>
      <c r="P41" s="13"/>
      <c r="Q41" s="23" t="s">
        <v>781</v>
      </c>
    </row>
    <row r="42" spans="1:17" ht="12.75" customHeight="1" x14ac:dyDescent="0.15">
      <c r="A42" s="10" t="s">
        <v>848</v>
      </c>
      <c r="B42" s="8" t="s">
        <v>326</v>
      </c>
      <c r="C42" s="10">
        <v>44</v>
      </c>
      <c r="D42" s="20">
        <v>66</v>
      </c>
      <c r="E42" s="10" t="s">
        <v>286</v>
      </c>
      <c r="F42" s="10" t="s">
        <v>273</v>
      </c>
      <c r="G42" s="8">
        <v>3118</v>
      </c>
      <c r="H42" s="8">
        <v>10367</v>
      </c>
      <c r="I42" s="48">
        <v>79.58</v>
      </c>
      <c r="J42" s="48">
        <v>75.968999999999994</v>
      </c>
      <c r="K42" s="24">
        <f t="shared" si="8"/>
        <v>155.54899999999998</v>
      </c>
      <c r="L42" s="13">
        <v>35</v>
      </c>
      <c r="M42" s="22">
        <f t="shared" si="2"/>
        <v>4.4442571428571425</v>
      </c>
      <c r="N42" s="10">
        <v>32.299999999999997</v>
      </c>
      <c r="O42" s="13"/>
      <c r="P42" s="13"/>
      <c r="Q42" s="23" t="s">
        <v>849</v>
      </c>
    </row>
    <row r="43" spans="1:17" ht="12.75" customHeight="1" x14ac:dyDescent="0.15">
      <c r="A43" s="10" t="s">
        <v>850</v>
      </c>
      <c r="B43" s="8" t="s">
        <v>370</v>
      </c>
      <c r="C43" s="10">
        <v>73</v>
      </c>
      <c r="D43" s="20">
        <v>59</v>
      </c>
      <c r="E43" s="10" t="s">
        <v>306</v>
      </c>
      <c r="F43" s="10" t="s">
        <v>404</v>
      </c>
      <c r="G43" s="8">
        <v>3735</v>
      </c>
      <c r="H43" s="8">
        <v>8754</v>
      </c>
      <c r="I43" s="48">
        <v>77.23</v>
      </c>
      <c r="J43" s="48">
        <v>22.853000000000002</v>
      </c>
      <c r="K43" s="24">
        <f t="shared" si="8"/>
        <v>100.083</v>
      </c>
      <c r="L43" s="13">
        <v>100</v>
      </c>
      <c r="M43" s="22">
        <f t="shared" si="2"/>
        <v>1.0008299999999999</v>
      </c>
      <c r="N43" s="10">
        <v>32.700000000000003</v>
      </c>
      <c r="O43" s="13"/>
      <c r="P43" s="13"/>
      <c r="Q43" s="23" t="s">
        <v>851</v>
      </c>
    </row>
    <row r="44" spans="1:17" ht="12.75" customHeight="1" x14ac:dyDescent="0.15">
      <c r="A44" s="10" t="s">
        <v>852</v>
      </c>
      <c r="B44" s="8" t="s">
        <v>23</v>
      </c>
      <c r="C44" s="10">
        <v>90</v>
      </c>
      <c r="D44" s="20">
        <v>87</v>
      </c>
      <c r="E44" s="10" t="s">
        <v>298</v>
      </c>
      <c r="F44" s="10" t="s">
        <v>287</v>
      </c>
      <c r="G44" s="8">
        <v>3036</v>
      </c>
      <c r="H44" s="8">
        <v>8147</v>
      </c>
      <c r="I44" s="48">
        <v>75.59</v>
      </c>
      <c r="J44" s="48">
        <v>26.800999999999998</v>
      </c>
      <c r="K44" s="24">
        <f t="shared" si="8"/>
        <v>102.39100000000001</v>
      </c>
      <c r="L44" s="13">
        <v>23.6</v>
      </c>
      <c r="M44" s="22">
        <f t="shared" si="2"/>
        <v>4.3386016949152539</v>
      </c>
      <c r="N44" s="10">
        <v>24.7</v>
      </c>
      <c r="O44" s="13"/>
      <c r="P44" s="13"/>
      <c r="Q44" s="23" t="s">
        <v>853</v>
      </c>
    </row>
    <row r="45" spans="1:17" ht="12.75" customHeight="1" x14ac:dyDescent="0.15">
      <c r="A45" s="10" t="s">
        <v>854</v>
      </c>
      <c r="B45" s="8" t="s">
        <v>19</v>
      </c>
      <c r="C45" s="10">
        <v>89</v>
      </c>
      <c r="D45" s="20">
        <v>77</v>
      </c>
      <c r="E45" s="10" t="s">
        <v>306</v>
      </c>
      <c r="F45" s="10" t="s">
        <v>307</v>
      </c>
      <c r="G45" s="8">
        <v>2299</v>
      </c>
      <c r="H45" s="8">
        <v>7329</v>
      </c>
      <c r="I45" s="48">
        <v>75.28</v>
      </c>
      <c r="J45" s="48">
        <v>49.3</v>
      </c>
      <c r="K45" s="24">
        <f t="shared" si="8"/>
        <v>124.58</v>
      </c>
      <c r="L45" s="13">
        <v>60</v>
      </c>
      <c r="M45" s="22">
        <f t="shared" si="2"/>
        <v>2.0763333333333334</v>
      </c>
      <c r="N45" s="10">
        <v>16.8</v>
      </c>
      <c r="O45" s="13"/>
      <c r="P45" s="13"/>
      <c r="Q45" s="23" t="s">
        <v>855</v>
      </c>
    </row>
    <row r="46" spans="1:17" ht="12.75" customHeight="1" x14ac:dyDescent="0.15">
      <c r="A46" s="10" t="s">
        <v>856</v>
      </c>
      <c r="B46" s="8" t="s">
        <v>272</v>
      </c>
      <c r="C46" s="10">
        <v>25</v>
      </c>
      <c r="D46" s="20">
        <v>77</v>
      </c>
      <c r="E46" s="10" t="s">
        <v>336</v>
      </c>
      <c r="F46" s="10" t="s">
        <v>652</v>
      </c>
      <c r="G46" s="8">
        <v>2890</v>
      </c>
      <c r="H46" s="8">
        <v>7280</v>
      </c>
      <c r="I46" s="48">
        <v>73.400000000000006</v>
      </c>
      <c r="J46" s="48">
        <v>53.08</v>
      </c>
      <c r="K46" s="24">
        <f t="shared" si="8"/>
        <v>126.48</v>
      </c>
      <c r="L46" s="13">
        <v>53</v>
      </c>
      <c r="M46" s="22">
        <f t="shared" si="2"/>
        <v>2.3864150943396227</v>
      </c>
      <c r="N46" s="10">
        <v>21</v>
      </c>
      <c r="O46" s="13"/>
      <c r="P46" s="13"/>
      <c r="Q46" s="23" t="s">
        <v>857</v>
      </c>
    </row>
    <row r="47" spans="1:17" ht="13" x14ac:dyDescent="0.15">
      <c r="A47" s="10" t="s">
        <v>858</v>
      </c>
      <c r="B47" s="8" t="s">
        <v>30</v>
      </c>
      <c r="C47" s="10">
        <v>46</v>
      </c>
      <c r="D47" s="20">
        <v>57</v>
      </c>
      <c r="E47" s="10" t="s">
        <v>273</v>
      </c>
      <c r="F47" s="10" t="s">
        <v>273</v>
      </c>
      <c r="G47" s="8">
        <v>3271</v>
      </c>
      <c r="H47" s="8">
        <v>5201</v>
      </c>
      <c r="I47" s="48">
        <v>73</v>
      </c>
      <c r="J47" s="48">
        <v>43.965000000000003</v>
      </c>
      <c r="K47" s="24">
        <v>118.2</v>
      </c>
      <c r="L47" s="13">
        <v>35</v>
      </c>
      <c r="M47" s="22">
        <f t="shared" si="2"/>
        <v>3.3771428571428572</v>
      </c>
      <c r="N47" s="10">
        <v>17</v>
      </c>
      <c r="O47" s="13"/>
      <c r="P47" s="13"/>
      <c r="Q47" s="23" t="s">
        <v>859</v>
      </c>
    </row>
    <row r="48" spans="1:17" ht="13" x14ac:dyDescent="0.15">
      <c r="A48" s="10" t="s">
        <v>860</v>
      </c>
      <c r="B48" s="8" t="s">
        <v>23</v>
      </c>
      <c r="C48" s="10">
        <v>81</v>
      </c>
      <c r="D48" s="20">
        <v>82</v>
      </c>
      <c r="E48" s="10" t="s">
        <v>291</v>
      </c>
      <c r="F48" s="10" t="s">
        <v>673</v>
      </c>
      <c r="G48" s="8">
        <v>3481</v>
      </c>
      <c r="H48" s="8">
        <v>6675</v>
      </c>
      <c r="I48" s="48">
        <v>72.099999999999994</v>
      </c>
      <c r="J48" s="48">
        <v>189.09200000000001</v>
      </c>
      <c r="K48" s="24">
        <f>SUM(I48:J48)</f>
        <v>261.19200000000001</v>
      </c>
      <c r="L48" s="13">
        <v>60</v>
      </c>
      <c r="M48" s="22">
        <f t="shared" si="2"/>
        <v>4.3532000000000002</v>
      </c>
      <c r="N48" s="10">
        <v>23.3</v>
      </c>
      <c r="O48" s="13"/>
      <c r="P48" s="13"/>
      <c r="Q48" s="23" t="s">
        <v>861</v>
      </c>
    </row>
    <row r="49" spans="1:17" ht="13" x14ac:dyDescent="0.15">
      <c r="A49" s="10" t="s">
        <v>862</v>
      </c>
      <c r="B49" s="8" t="s">
        <v>30</v>
      </c>
      <c r="C49" s="10">
        <v>83</v>
      </c>
      <c r="D49" s="20">
        <v>72</v>
      </c>
      <c r="E49" s="10" t="s">
        <v>273</v>
      </c>
      <c r="F49" s="10" t="s">
        <v>273</v>
      </c>
      <c r="G49" s="8">
        <v>2711</v>
      </c>
      <c r="H49" s="8">
        <v>6570</v>
      </c>
      <c r="I49" s="48">
        <v>71.400000000000006</v>
      </c>
      <c r="J49" s="48">
        <v>20.196000000000002</v>
      </c>
      <c r="K49" s="24">
        <v>91.4</v>
      </c>
      <c r="L49" s="13">
        <v>40</v>
      </c>
      <c r="M49" s="22">
        <f t="shared" si="2"/>
        <v>2.2850000000000001</v>
      </c>
      <c r="N49" s="10">
        <v>17.8</v>
      </c>
      <c r="O49" s="13"/>
      <c r="P49" s="13"/>
      <c r="Q49" s="23" t="s">
        <v>863</v>
      </c>
    </row>
    <row r="50" spans="1:17" ht="13" x14ac:dyDescent="0.15">
      <c r="A50" s="10" t="s">
        <v>864</v>
      </c>
      <c r="B50" s="8" t="s">
        <v>23</v>
      </c>
      <c r="C50" s="10">
        <v>20</v>
      </c>
      <c r="D50" s="20">
        <v>50</v>
      </c>
      <c r="E50" s="10" t="s">
        <v>323</v>
      </c>
      <c r="F50" s="10" t="s">
        <v>280</v>
      </c>
      <c r="G50" s="8">
        <v>2514</v>
      </c>
      <c r="H50" s="8">
        <v>11318</v>
      </c>
      <c r="I50" s="48">
        <v>68.260000000000005</v>
      </c>
      <c r="J50" s="48">
        <v>5.56</v>
      </c>
      <c r="K50" s="24">
        <f t="shared" ref="K50:K54" si="9">SUM(I50:J50)</f>
        <v>73.820000000000007</v>
      </c>
      <c r="L50" s="13">
        <v>20</v>
      </c>
      <c r="M50" s="22">
        <f t="shared" si="2"/>
        <v>3.6910000000000003</v>
      </c>
      <c r="N50" s="10">
        <v>28.6</v>
      </c>
      <c r="O50" s="13"/>
      <c r="P50" s="13"/>
      <c r="Q50" s="23" t="s">
        <v>865</v>
      </c>
    </row>
    <row r="51" spans="1:17" ht="13" x14ac:dyDescent="0.15">
      <c r="A51" s="10" t="s">
        <v>866</v>
      </c>
      <c r="B51" s="8" t="s">
        <v>21</v>
      </c>
      <c r="C51" s="10">
        <v>42</v>
      </c>
      <c r="D51" s="20">
        <v>50</v>
      </c>
      <c r="E51" s="10" t="s">
        <v>339</v>
      </c>
      <c r="F51" s="10" t="s">
        <v>287</v>
      </c>
      <c r="G51" s="8">
        <v>3187</v>
      </c>
      <c r="H51" s="8">
        <v>7651</v>
      </c>
      <c r="I51" s="48">
        <v>67.17</v>
      </c>
      <c r="J51" s="48">
        <v>39.21</v>
      </c>
      <c r="K51" s="24">
        <f t="shared" si="9"/>
        <v>106.38</v>
      </c>
      <c r="L51" s="13">
        <v>50</v>
      </c>
      <c r="M51" s="22">
        <f t="shared" si="2"/>
        <v>2.1275999999999997</v>
      </c>
      <c r="N51" s="10">
        <v>24.4</v>
      </c>
      <c r="O51" s="13"/>
      <c r="P51" s="13"/>
      <c r="Q51" s="23" t="s">
        <v>867</v>
      </c>
    </row>
    <row r="52" spans="1:17" ht="13" x14ac:dyDescent="0.15">
      <c r="A52" s="10" t="s">
        <v>868</v>
      </c>
      <c r="B52" s="8" t="s">
        <v>370</v>
      </c>
      <c r="C52" s="10">
        <v>29</v>
      </c>
      <c r="D52" s="20">
        <v>52</v>
      </c>
      <c r="E52" s="10" t="s">
        <v>373</v>
      </c>
      <c r="F52" s="10" t="s">
        <v>299</v>
      </c>
      <c r="G52" s="8">
        <v>3121</v>
      </c>
      <c r="H52" s="8">
        <v>8782</v>
      </c>
      <c r="I52" s="48">
        <v>66.5</v>
      </c>
      <c r="J52" s="48">
        <v>119.68899999999999</v>
      </c>
      <c r="K52" s="24">
        <f t="shared" si="9"/>
        <v>186.18899999999999</v>
      </c>
      <c r="L52" s="13">
        <v>40</v>
      </c>
      <c r="M52" s="22">
        <f t="shared" si="2"/>
        <v>4.654725</v>
      </c>
      <c r="N52" s="10">
        <v>27.4</v>
      </c>
      <c r="O52" s="13"/>
      <c r="P52" s="13"/>
      <c r="Q52" s="23" t="s">
        <v>869</v>
      </c>
    </row>
    <row r="53" spans="1:17" ht="13" x14ac:dyDescent="0.15">
      <c r="A53" s="10" t="s">
        <v>870</v>
      </c>
      <c r="B53" s="8" t="s">
        <v>23</v>
      </c>
      <c r="C53" s="10">
        <v>51</v>
      </c>
      <c r="D53" s="20">
        <v>60</v>
      </c>
      <c r="E53" s="10" t="s">
        <v>362</v>
      </c>
      <c r="F53" s="10" t="s">
        <v>287</v>
      </c>
      <c r="G53" s="8">
        <v>3074</v>
      </c>
      <c r="H53" s="8">
        <v>7603</v>
      </c>
      <c r="I53" s="48">
        <v>65.45</v>
      </c>
      <c r="J53" s="48">
        <v>84.71</v>
      </c>
      <c r="K53" s="24">
        <f t="shared" si="9"/>
        <v>150.16</v>
      </c>
      <c r="L53" s="13">
        <v>100</v>
      </c>
      <c r="M53" s="22">
        <f t="shared" si="2"/>
        <v>1.5016</v>
      </c>
      <c r="N53" s="10">
        <v>23.37</v>
      </c>
      <c r="O53" s="13"/>
      <c r="P53" s="13"/>
      <c r="Q53" s="23" t="s">
        <v>871</v>
      </c>
    </row>
    <row r="54" spans="1:17" ht="26" x14ac:dyDescent="0.15">
      <c r="A54" s="10" t="s">
        <v>872</v>
      </c>
      <c r="B54" s="8" t="s">
        <v>30</v>
      </c>
      <c r="C54" s="10">
        <v>25</v>
      </c>
      <c r="D54" s="20">
        <v>52</v>
      </c>
      <c r="E54" s="10" t="s">
        <v>298</v>
      </c>
      <c r="F54" s="10" t="s">
        <v>299</v>
      </c>
      <c r="G54" s="8">
        <v>3105</v>
      </c>
      <c r="H54" s="8">
        <v>13066</v>
      </c>
      <c r="I54" s="48">
        <v>65</v>
      </c>
      <c r="J54" s="48">
        <v>26.4</v>
      </c>
      <c r="K54" s="24">
        <f t="shared" si="9"/>
        <v>91.4</v>
      </c>
      <c r="L54" s="13">
        <v>19</v>
      </c>
      <c r="M54" s="22">
        <f t="shared" si="2"/>
        <v>4.810526315789474</v>
      </c>
      <c r="N54" s="10">
        <v>40.6</v>
      </c>
      <c r="O54" s="13"/>
      <c r="P54" s="13"/>
      <c r="Q54" s="23" t="s">
        <v>781</v>
      </c>
    </row>
    <row r="55" spans="1:17" ht="13" x14ac:dyDescent="0.15">
      <c r="A55" s="10" t="s">
        <v>873</v>
      </c>
      <c r="B55" s="8" t="s">
        <v>272</v>
      </c>
      <c r="C55" s="10">
        <v>55</v>
      </c>
      <c r="D55" s="20">
        <v>70</v>
      </c>
      <c r="E55" s="10" t="s">
        <v>286</v>
      </c>
      <c r="F55" s="10" t="s">
        <v>273</v>
      </c>
      <c r="G55" s="8">
        <v>3255</v>
      </c>
      <c r="H55" s="8">
        <v>7288</v>
      </c>
      <c r="I55" s="48">
        <v>64.2</v>
      </c>
      <c r="J55" s="48">
        <v>72.099999999999994</v>
      </c>
      <c r="K55" s="24">
        <v>136.30000000000001</v>
      </c>
      <c r="L55" s="13">
        <v>20</v>
      </c>
      <c r="M55" s="22">
        <f t="shared" si="2"/>
        <v>6.8150000000000004</v>
      </c>
      <c r="N55" s="10">
        <v>23.7</v>
      </c>
      <c r="O55" s="13"/>
      <c r="P55" s="13"/>
      <c r="Q55" s="23" t="s">
        <v>874</v>
      </c>
    </row>
    <row r="56" spans="1:17" ht="13" x14ac:dyDescent="0.15">
      <c r="A56" s="10" t="s">
        <v>875</v>
      </c>
      <c r="B56" s="8" t="s">
        <v>30</v>
      </c>
      <c r="C56" s="10">
        <v>38</v>
      </c>
      <c r="D56" s="20">
        <v>65</v>
      </c>
      <c r="E56" s="10" t="s">
        <v>279</v>
      </c>
      <c r="F56" s="10" t="s">
        <v>280</v>
      </c>
      <c r="G56" s="8">
        <v>2988</v>
      </c>
      <c r="H56" s="8">
        <v>6233</v>
      </c>
      <c r="I56" s="48">
        <v>63.41</v>
      </c>
      <c r="J56" s="48">
        <v>37.92</v>
      </c>
      <c r="K56" s="24">
        <f>SUM(I56:J56)</f>
        <v>101.33</v>
      </c>
      <c r="L56" s="13">
        <v>39</v>
      </c>
      <c r="M56" s="22">
        <f t="shared" si="2"/>
        <v>2.5982051282051279</v>
      </c>
      <c r="N56" s="10">
        <v>18.600000000000001</v>
      </c>
      <c r="O56" s="13"/>
      <c r="P56" s="13"/>
      <c r="Q56" s="23" t="s">
        <v>781</v>
      </c>
    </row>
    <row r="57" spans="1:17" ht="13" x14ac:dyDescent="0.15">
      <c r="A57" s="10" t="s">
        <v>876</v>
      </c>
      <c r="B57" s="8" t="s">
        <v>19</v>
      </c>
      <c r="C57" s="10">
        <v>68</v>
      </c>
      <c r="D57" s="20">
        <v>48</v>
      </c>
      <c r="E57" s="10" t="s">
        <v>273</v>
      </c>
      <c r="F57" s="10" t="s">
        <v>273</v>
      </c>
      <c r="G57" s="8">
        <v>2756</v>
      </c>
      <c r="H57" s="8">
        <v>11110</v>
      </c>
      <c r="I57" s="48">
        <v>60.1</v>
      </c>
      <c r="J57" s="48">
        <v>78.751000000000005</v>
      </c>
      <c r="K57" s="24">
        <v>130.80000000000001</v>
      </c>
      <c r="L57" s="13">
        <v>42</v>
      </c>
      <c r="M57" s="22">
        <f t="shared" si="2"/>
        <v>3.1142857142857148</v>
      </c>
      <c r="N57" s="10">
        <v>30.6</v>
      </c>
      <c r="O57" s="13"/>
      <c r="P57" s="13"/>
      <c r="Q57" s="23" t="s">
        <v>877</v>
      </c>
    </row>
    <row r="58" spans="1:17" ht="13" x14ac:dyDescent="0.15">
      <c r="A58" s="10" t="s">
        <v>878</v>
      </c>
      <c r="B58" s="8" t="s">
        <v>26</v>
      </c>
      <c r="C58" s="10">
        <v>11</v>
      </c>
      <c r="D58" s="20">
        <v>56</v>
      </c>
      <c r="E58" s="10" t="s">
        <v>273</v>
      </c>
      <c r="F58" s="10" t="s">
        <v>273</v>
      </c>
      <c r="G58" s="8">
        <v>3226</v>
      </c>
      <c r="H58" s="8">
        <v>6528</v>
      </c>
      <c r="I58" s="48">
        <v>58.75</v>
      </c>
      <c r="J58" s="48">
        <v>55.947000000000003</v>
      </c>
      <c r="K58" s="24">
        <v>115.15</v>
      </c>
      <c r="L58" s="13">
        <v>30</v>
      </c>
      <c r="M58" s="22">
        <f t="shared" si="2"/>
        <v>3.8383333333333334</v>
      </c>
      <c r="N58" s="10">
        <v>21.1</v>
      </c>
      <c r="O58" s="13"/>
      <c r="P58" s="13"/>
      <c r="Q58" s="23" t="s">
        <v>781</v>
      </c>
    </row>
    <row r="59" spans="1:17" ht="26" x14ac:dyDescent="0.15">
      <c r="A59" s="10" t="s">
        <v>879</v>
      </c>
      <c r="B59" s="8" t="s">
        <v>29</v>
      </c>
      <c r="C59" s="10">
        <v>17</v>
      </c>
      <c r="D59" s="20">
        <v>51</v>
      </c>
      <c r="E59" s="10" t="s">
        <v>298</v>
      </c>
      <c r="F59" s="10" t="s">
        <v>280</v>
      </c>
      <c r="G59" s="8">
        <v>2732</v>
      </c>
      <c r="H59" s="8">
        <v>8420</v>
      </c>
      <c r="I59" s="48">
        <v>55.39</v>
      </c>
      <c r="J59" s="48">
        <v>22.13</v>
      </c>
      <c r="K59" s="24">
        <f t="shared" ref="K59:K66" si="10">SUM(I59:J59)</f>
        <v>77.52</v>
      </c>
      <c r="L59" s="13">
        <v>30</v>
      </c>
      <c r="M59" s="22">
        <f t="shared" si="2"/>
        <v>2.5840000000000001</v>
      </c>
      <c r="N59" s="10">
        <v>23</v>
      </c>
      <c r="O59" s="13"/>
      <c r="P59" s="13"/>
      <c r="Q59" s="23" t="s">
        <v>880</v>
      </c>
    </row>
    <row r="60" spans="1:17" ht="13" x14ac:dyDescent="0.15">
      <c r="A60" s="10" t="s">
        <v>881</v>
      </c>
      <c r="B60" s="8" t="s">
        <v>370</v>
      </c>
      <c r="C60" s="10">
        <v>27</v>
      </c>
      <c r="D60" s="20">
        <v>47</v>
      </c>
      <c r="E60" s="10" t="s">
        <v>279</v>
      </c>
      <c r="F60" s="10" t="s">
        <v>273</v>
      </c>
      <c r="G60" s="8">
        <v>3175</v>
      </c>
      <c r="H60" s="8">
        <v>4854</v>
      </c>
      <c r="I60" s="48">
        <v>55.25</v>
      </c>
      <c r="J60" s="48">
        <v>46.97</v>
      </c>
      <c r="K60" s="24">
        <f t="shared" si="10"/>
        <v>102.22</v>
      </c>
      <c r="L60" s="13">
        <v>50</v>
      </c>
      <c r="M60" s="22">
        <f t="shared" si="2"/>
        <v>2.0444</v>
      </c>
      <c r="N60" s="10">
        <v>15.4</v>
      </c>
      <c r="O60" s="13"/>
      <c r="P60" s="13"/>
      <c r="Q60" s="23" t="s">
        <v>882</v>
      </c>
    </row>
    <row r="61" spans="1:17" ht="26" x14ac:dyDescent="0.15">
      <c r="A61" s="10" t="s">
        <v>883</v>
      </c>
      <c r="B61" s="8" t="s">
        <v>19</v>
      </c>
      <c r="C61" s="10">
        <v>68</v>
      </c>
      <c r="D61" s="20">
        <v>58</v>
      </c>
      <c r="E61" s="10" t="s">
        <v>379</v>
      </c>
      <c r="F61" s="10" t="s">
        <v>273</v>
      </c>
      <c r="G61" s="8">
        <v>3007</v>
      </c>
      <c r="H61" s="8">
        <v>7535</v>
      </c>
      <c r="I61" s="48">
        <v>51.85</v>
      </c>
      <c r="J61" s="48">
        <v>19.73</v>
      </c>
      <c r="K61" s="24">
        <f t="shared" si="10"/>
        <v>71.58</v>
      </c>
      <c r="L61" s="13">
        <v>75</v>
      </c>
      <c r="M61" s="22">
        <f t="shared" si="2"/>
        <v>0.95440000000000003</v>
      </c>
      <c r="N61" s="10">
        <v>22.7</v>
      </c>
      <c r="O61" s="13"/>
      <c r="P61" s="13"/>
      <c r="Q61" s="23" t="s">
        <v>884</v>
      </c>
    </row>
    <row r="62" spans="1:17" ht="13" x14ac:dyDescent="0.15">
      <c r="A62" s="10" t="s">
        <v>885</v>
      </c>
      <c r="B62" s="8" t="s">
        <v>29</v>
      </c>
      <c r="C62" s="10">
        <v>57</v>
      </c>
      <c r="D62" s="20">
        <v>48</v>
      </c>
      <c r="E62" s="10" t="s">
        <v>445</v>
      </c>
      <c r="F62" s="10" t="s">
        <v>652</v>
      </c>
      <c r="G62" s="8">
        <v>2534</v>
      </c>
      <c r="H62" s="8">
        <v>8383</v>
      </c>
      <c r="I62" s="48">
        <v>51.54</v>
      </c>
      <c r="J62" s="48">
        <v>49.188000000000002</v>
      </c>
      <c r="K62" s="24">
        <f t="shared" si="10"/>
        <v>100.72800000000001</v>
      </c>
      <c r="L62" s="13">
        <v>14</v>
      </c>
      <c r="M62" s="22">
        <f t="shared" si="2"/>
        <v>7.1948571428571437</v>
      </c>
      <c r="N62" s="10">
        <v>21.2</v>
      </c>
      <c r="O62" s="13"/>
      <c r="P62" s="13"/>
      <c r="Q62" s="23" t="s">
        <v>886</v>
      </c>
    </row>
    <row r="63" spans="1:17" ht="13" x14ac:dyDescent="0.15">
      <c r="A63" s="10" t="s">
        <v>887</v>
      </c>
      <c r="B63" s="8" t="s">
        <v>21</v>
      </c>
      <c r="C63" s="10">
        <v>5</v>
      </c>
      <c r="D63" s="20">
        <v>49</v>
      </c>
      <c r="E63" s="10" t="s">
        <v>273</v>
      </c>
      <c r="F63" s="10" t="s">
        <v>273</v>
      </c>
      <c r="G63" s="8">
        <v>3425</v>
      </c>
      <c r="H63" s="8">
        <v>4933</v>
      </c>
      <c r="I63" s="48">
        <v>49.49</v>
      </c>
      <c r="J63" s="48">
        <v>47.26</v>
      </c>
      <c r="K63" s="24">
        <f t="shared" si="10"/>
        <v>96.75</v>
      </c>
      <c r="L63" s="13">
        <v>35</v>
      </c>
      <c r="M63" s="22">
        <f t="shared" si="2"/>
        <v>2.7642857142857142</v>
      </c>
      <c r="N63" s="10">
        <v>16.899999999999999</v>
      </c>
      <c r="O63" s="13"/>
      <c r="P63" s="13"/>
      <c r="Q63" s="23" t="s">
        <v>888</v>
      </c>
    </row>
    <row r="64" spans="1:17" ht="26" x14ac:dyDescent="0.15">
      <c r="A64" s="10" t="s">
        <v>889</v>
      </c>
      <c r="B64" s="8" t="s">
        <v>19</v>
      </c>
      <c r="C64" s="10">
        <v>26</v>
      </c>
      <c r="D64" s="20">
        <v>38</v>
      </c>
      <c r="E64" s="10" t="s">
        <v>306</v>
      </c>
      <c r="F64" s="10" t="s">
        <v>280</v>
      </c>
      <c r="G64" s="8">
        <v>3521</v>
      </c>
      <c r="H64" s="8">
        <v>5350</v>
      </c>
      <c r="I64" s="48">
        <v>49.43</v>
      </c>
      <c r="J64" s="48">
        <v>19.338999999999999</v>
      </c>
      <c r="K64" s="24">
        <f t="shared" si="10"/>
        <v>68.769000000000005</v>
      </c>
      <c r="L64" s="13">
        <v>100</v>
      </c>
      <c r="M64" s="22">
        <f t="shared" si="2"/>
        <v>0.68769000000000002</v>
      </c>
      <c r="N64" s="10">
        <v>18.8</v>
      </c>
      <c r="O64" s="13"/>
      <c r="P64" s="13"/>
      <c r="Q64" s="23" t="s">
        <v>890</v>
      </c>
    </row>
    <row r="65" spans="1:17" ht="13" x14ac:dyDescent="0.15">
      <c r="A65" s="10" t="s">
        <v>891</v>
      </c>
      <c r="B65" s="8" t="s">
        <v>370</v>
      </c>
      <c r="C65" s="10">
        <v>47</v>
      </c>
      <c r="D65" s="20">
        <v>73</v>
      </c>
      <c r="E65" s="10" t="s">
        <v>373</v>
      </c>
      <c r="F65" s="10" t="s">
        <v>280</v>
      </c>
      <c r="G65" s="8">
        <v>2606</v>
      </c>
      <c r="H65" s="8">
        <v>4774</v>
      </c>
      <c r="I65" s="48">
        <v>49.2</v>
      </c>
      <c r="J65" s="48">
        <v>46.514000000000003</v>
      </c>
      <c r="K65" s="24">
        <f t="shared" si="10"/>
        <v>95.713999999999999</v>
      </c>
      <c r="L65" s="13">
        <v>27.5</v>
      </c>
      <c r="M65" s="22">
        <f t="shared" si="2"/>
        <v>3.480509090909091</v>
      </c>
      <c r="N65" s="10">
        <v>12.4</v>
      </c>
      <c r="O65" s="13"/>
      <c r="P65" s="13"/>
      <c r="Q65" s="23" t="s">
        <v>892</v>
      </c>
    </row>
    <row r="66" spans="1:17" ht="26" x14ac:dyDescent="0.15">
      <c r="A66" s="10" t="s">
        <v>893</v>
      </c>
      <c r="B66" s="8" t="s">
        <v>23</v>
      </c>
      <c r="C66" s="10">
        <v>30</v>
      </c>
      <c r="D66" s="20">
        <v>68</v>
      </c>
      <c r="E66" s="10" t="s">
        <v>323</v>
      </c>
      <c r="F66" s="10" t="s">
        <v>287</v>
      </c>
      <c r="G66" s="8">
        <v>2942</v>
      </c>
      <c r="H66" s="8">
        <v>7080</v>
      </c>
      <c r="I66" s="48">
        <v>45.8</v>
      </c>
      <c r="J66" s="48">
        <v>45.55</v>
      </c>
      <c r="K66" s="24">
        <f t="shared" si="10"/>
        <v>91.35</v>
      </c>
      <c r="L66" s="13">
        <v>35</v>
      </c>
      <c r="M66" s="22">
        <f t="shared" si="2"/>
        <v>2.61</v>
      </c>
      <c r="N66" s="10">
        <v>20.8</v>
      </c>
      <c r="O66" s="13"/>
      <c r="P66" s="13"/>
      <c r="Q66" s="23" t="s">
        <v>894</v>
      </c>
    </row>
    <row r="67" spans="1:17" ht="13" x14ac:dyDescent="0.15">
      <c r="A67" s="10" t="s">
        <v>895</v>
      </c>
      <c r="B67" s="8" t="s">
        <v>326</v>
      </c>
      <c r="C67" s="10">
        <v>24</v>
      </c>
      <c r="D67" s="20">
        <v>53</v>
      </c>
      <c r="E67" s="10" t="s">
        <v>273</v>
      </c>
      <c r="F67" s="10" t="s">
        <v>273</v>
      </c>
      <c r="G67" s="8">
        <v>2507</v>
      </c>
      <c r="H67" s="8">
        <v>6010</v>
      </c>
      <c r="I67" s="48">
        <v>44.27</v>
      </c>
      <c r="J67" s="48">
        <v>64.05</v>
      </c>
      <c r="K67" s="24">
        <v>108.3</v>
      </c>
      <c r="L67" s="13">
        <v>70</v>
      </c>
      <c r="M67" s="22">
        <v>1.55</v>
      </c>
      <c r="N67" s="10">
        <v>15</v>
      </c>
      <c r="O67" s="13"/>
      <c r="P67" s="13"/>
      <c r="Q67" s="23" t="s">
        <v>896</v>
      </c>
    </row>
    <row r="68" spans="1:17" ht="13" x14ac:dyDescent="0.15">
      <c r="A68" s="10" t="s">
        <v>897</v>
      </c>
      <c r="B68" s="8" t="s">
        <v>30</v>
      </c>
      <c r="C68" s="10">
        <v>32</v>
      </c>
      <c r="D68" s="20">
        <v>57</v>
      </c>
      <c r="E68" s="10" t="s">
        <v>291</v>
      </c>
      <c r="F68" s="10" t="s">
        <v>280</v>
      </c>
      <c r="G68" s="8">
        <v>2563</v>
      </c>
      <c r="H68" s="8">
        <v>6635</v>
      </c>
      <c r="I68" s="48">
        <v>44</v>
      </c>
      <c r="J68" s="48">
        <v>49.506999999999998</v>
      </c>
      <c r="K68" s="24">
        <f t="shared" ref="K68:K77" si="11">SUM(I68:J68)</f>
        <v>93.507000000000005</v>
      </c>
      <c r="L68" s="13">
        <v>65</v>
      </c>
      <c r="M68" s="22">
        <f t="shared" ref="M68:M77" si="12">SUM(K68/L68)</f>
        <v>1.4385692307692308</v>
      </c>
      <c r="N68" s="10">
        <v>17</v>
      </c>
      <c r="O68" s="13"/>
      <c r="P68" s="13"/>
      <c r="Q68" s="23" t="s">
        <v>898</v>
      </c>
    </row>
    <row r="69" spans="1:17" ht="13" x14ac:dyDescent="0.15">
      <c r="A69" s="10" t="s">
        <v>899</v>
      </c>
      <c r="B69" s="8" t="s">
        <v>23</v>
      </c>
      <c r="C69" s="10">
        <v>14</v>
      </c>
      <c r="D69" s="20">
        <v>31</v>
      </c>
      <c r="E69" s="10" t="s">
        <v>339</v>
      </c>
      <c r="F69" s="10" t="s">
        <v>404</v>
      </c>
      <c r="G69" s="8">
        <v>3022</v>
      </c>
      <c r="H69" s="8">
        <v>6489</v>
      </c>
      <c r="I69" s="48">
        <v>43.33</v>
      </c>
      <c r="J69" s="48">
        <v>19.02</v>
      </c>
      <c r="K69" s="24">
        <f t="shared" si="11"/>
        <v>62.349999999999994</v>
      </c>
      <c r="L69" s="13">
        <v>60</v>
      </c>
      <c r="M69" s="22">
        <f t="shared" si="12"/>
        <v>1.0391666666666666</v>
      </c>
      <c r="N69" s="10">
        <v>19.600000000000001</v>
      </c>
      <c r="O69" s="13"/>
      <c r="P69" s="13"/>
      <c r="Q69" s="23" t="s">
        <v>900</v>
      </c>
    </row>
    <row r="70" spans="1:17" ht="26" x14ac:dyDescent="0.15">
      <c r="A70" s="10" t="s">
        <v>901</v>
      </c>
      <c r="B70" s="8" t="s">
        <v>290</v>
      </c>
      <c r="C70" s="10">
        <v>11</v>
      </c>
      <c r="D70" s="20">
        <v>39</v>
      </c>
      <c r="E70" s="10" t="s">
        <v>298</v>
      </c>
      <c r="F70" s="10" t="s">
        <v>299</v>
      </c>
      <c r="G70" s="8">
        <v>2357</v>
      </c>
      <c r="H70" s="8">
        <v>8405</v>
      </c>
      <c r="I70" s="48">
        <v>42.67</v>
      </c>
      <c r="J70" s="48">
        <v>33.840000000000003</v>
      </c>
      <c r="K70" s="24">
        <f t="shared" si="11"/>
        <v>76.510000000000005</v>
      </c>
      <c r="L70" s="13">
        <v>16</v>
      </c>
      <c r="M70" s="22">
        <f t="shared" si="12"/>
        <v>4.7818750000000003</v>
      </c>
      <c r="N70" s="10">
        <v>19.8</v>
      </c>
      <c r="O70" s="13"/>
      <c r="P70" s="13"/>
      <c r="Q70" s="23" t="s">
        <v>902</v>
      </c>
    </row>
    <row r="71" spans="1:17" ht="13" x14ac:dyDescent="0.15">
      <c r="A71" s="10" t="s">
        <v>903</v>
      </c>
      <c r="B71" s="8" t="s">
        <v>272</v>
      </c>
      <c r="C71" s="10">
        <v>22</v>
      </c>
      <c r="D71" s="20">
        <v>45</v>
      </c>
      <c r="E71" s="10" t="s">
        <v>273</v>
      </c>
      <c r="F71" s="10" t="s">
        <v>307</v>
      </c>
      <c r="G71" s="8">
        <v>3035</v>
      </c>
      <c r="H71" s="8">
        <v>4048</v>
      </c>
      <c r="I71" s="48">
        <v>42.19</v>
      </c>
      <c r="J71" s="48">
        <v>63.45</v>
      </c>
      <c r="K71" s="24">
        <f t="shared" si="11"/>
        <v>105.64</v>
      </c>
      <c r="L71" s="13">
        <v>70</v>
      </c>
      <c r="M71" s="22">
        <f t="shared" si="12"/>
        <v>1.5091428571428571</v>
      </c>
      <c r="N71" s="10">
        <v>12.3</v>
      </c>
      <c r="O71" s="13"/>
      <c r="P71" s="13"/>
      <c r="Q71" s="23" t="s">
        <v>904</v>
      </c>
    </row>
    <row r="72" spans="1:17" ht="26" x14ac:dyDescent="0.15">
      <c r="A72" s="10" t="s">
        <v>905</v>
      </c>
      <c r="B72" s="8" t="s">
        <v>19</v>
      </c>
      <c r="C72" s="10">
        <v>92</v>
      </c>
      <c r="D72" s="20">
        <v>61</v>
      </c>
      <c r="E72" s="10" t="s">
        <v>298</v>
      </c>
      <c r="F72" s="10" t="s">
        <v>299</v>
      </c>
      <c r="G72" s="8">
        <v>2508</v>
      </c>
      <c r="H72" s="8">
        <v>6310</v>
      </c>
      <c r="I72" s="48">
        <v>42.1</v>
      </c>
      <c r="J72" s="48">
        <v>48.7</v>
      </c>
      <c r="K72" s="24">
        <f t="shared" si="11"/>
        <v>90.800000000000011</v>
      </c>
      <c r="L72" s="13">
        <v>30</v>
      </c>
      <c r="M72" s="22">
        <f t="shared" si="12"/>
        <v>3.0266666666666668</v>
      </c>
      <c r="N72" s="10">
        <v>15.8</v>
      </c>
      <c r="O72" s="13"/>
      <c r="P72" s="13"/>
      <c r="Q72" s="23" t="s">
        <v>781</v>
      </c>
    </row>
    <row r="73" spans="1:17" ht="13" x14ac:dyDescent="0.15">
      <c r="A73" s="10" t="s">
        <v>906</v>
      </c>
      <c r="B73" s="8" t="s">
        <v>370</v>
      </c>
      <c r="C73" s="10">
        <v>55</v>
      </c>
      <c r="D73" s="20">
        <v>65</v>
      </c>
      <c r="E73" s="10" t="s">
        <v>373</v>
      </c>
      <c r="F73" s="10" t="s">
        <v>299</v>
      </c>
      <c r="G73" s="8">
        <v>2750</v>
      </c>
      <c r="H73" s="8">
        <v>4681</v>
      </c>
      <c r="I73" s="48">
        <v>41.59</v>
      </c>
      <c r="J73" s="48">
        <v>35.103000000000002</v>
      </c>
      <c r="K73" s="24">
        <f t="shared" si="11"/>
        <v>76.693000000000012</v>
      </c>
      <c r="L73" s="13">
        <v>30</v>
      </c>
      <c r="M73" s="22">
        <f t="shared" si="12"/>
        <v>2.5564333333333336</v>
      </c>
      <c r="N73" s="10">
        <v>12.8</v>
      </c>
      <c r="O73" s="13"/>
      <c r="P73" s="13"/>
      <c r="Q73" s="23" t="s">
        <v>907</v>
      </c>
    </row>
    <row r="74" spans="1:17" ht="13" x14ac:dyDescent="0.15">
      <c r="A74" s="10" t="s">
        <v>908</v>
      </c>
      <c r="B74" s="8" t="s">
        <v>19</v>
      </c>
      <c r="C74" s="10">
        <v>64</v>
      </c>
      <c r="D74" s="20">
        <v>38</v>
      </c>
      <c r="E74" s="10" t="s">
        <v>323</v>
      </c>
      <c r="F74" s="10" t="s">
        <v>317</v>
      </c>
      <c r="G74" s="8">
        <v>2574</v>
      </c>
      <c r="H74" s="8">
        <v>5425</v>
      </c>
      <c r="I74" s="48">
        <v>40.57</v>
      </c>
      <c r="J74" s="48">
        <v>37.57</v>
      </c>
      <c r="K74" s="24">
        <f t="shared" si="11"/>
        <v>78.14</v>
      </c>
      <c r="L74" s="13">
        <v>60</v>
      </c>
      <c r="M74" s="22">
        <f t="shared" si="12"/>
        <v>1.3023333333333333</v>
      </c>
      <c r="N74" s="10">
        <v>14</v>
      </c>
      <c r="O74" s="13"/>
      <c r="P74" s="13"/>
      <c r="Q74" s="23" t="s">
        <v>909</v>
      </c>
    </row>
    <row r="75" spans="1:17" ht="13" x14ac:dyDescent="0.15">
      <c r="A75" s="10" t="s">
        <v>910</v>
      </c>
      <c r="B75" s="8" t="s">
        <v>21</v>
      </c>
      <c r="C75" s="10">
        <v>39</v>
      </c>
      <c r="D75" s="20">
        <v>42</v>
      </c>
      <c r="E75" s="10" t="s">
        <v>445</v>
      </c>
      <c r="F75" s="10" t="s">
        <v>287</v>
      </c>
      <c r="G75" s="8">
        <v>2951</v>
      </c>
      <c r="H75" s="8">
        <v>5050</v>
      </c>
      <c r="I75" s="48">
        <v>38.57</v>
      </c>
      <c r="J75" s="48">
        <v>83.86</v>
      </c>
      <c r="K75" s="24">
        <f t="shared" si="11"/>
        <v>122.43</v>
      </c>
      <c r="L75" s="13">
        <v>80</v>
      </c>
      <c r="M75" s="22">
        <f t="shared" si="12"/>
        <v>1.530375</v>
      </c>
      <c r="N75" s="10">
        <v>14.9</v>
      </c>
      <c r="O75" s="13"/>
      <c r="P75" s="13"/>
      <c r="Q75" s="23" t="s">
        <v>911</v>
      </c>
    </row>
    <row r="76" spans="1:17" ht="13" x14ac:dyDescent="0.15">
      <c r="A76" s="10" t="s">
        <v>912</v>
      </c>
      <c r="B76" s="8" t="s">
        <v>370</v>
      </c>
      <c r="C76" s="10">
        <v>25</v>
      </c>
      <c r="D76" s="20">
        <v>57</v>
      </c>
      <c r="E76" s="10" t="s">
        <v>336</v>
      </c>
      <c r="F76" s="10" t="s">
        <v>287</v>
      </c>
      <c r="G76" s="8">
        <v>2503</v>
      </c>
      <c r="H76" s="8">
        <v>5320</v>
      </c>
      <c r="I76" s="48">
        <v>38.119999999999997</v>
      </c>
      <c r="J76" s="48">
        <v>23.47</v>
      </c>
      <c r="K76" s="24">
        <f t="shared" si="11"/>
        <v>61.589999999999996</v>
      </c>
      <c r="L76" s="13">
        <v>50</v>
      </c>
      <c r="M76" s="22">
        <f t="shared" si="12"/>
        <v>1.2318</v>
      </c>
      <c r="N76" s="10">
        <v>13.3</v>
      </c>
      <c r="O76" s="13"/>
      <c r="P76" s="13"/>
      <c r="Q76" s="23" t="s">
        <v>913</v>
      </c>
    </row>
    <row r="77" spans="1:17" ht="13" x14ac:dyDescent="0.15">
      <c r="A77" s="10" t="s">
        <v>914</v>
      </c>
      <c r="B77" s="8" t="s">
        <v>370</v>
      </c>
      <c r="C77" s="10">
        <v>75</v>
      </c>
      <c r="D77" s="20">
        <v>74</v>
      </c>
      <c r="E77" s="10" t="s">
        <v>449</v>
      </c>
      <c r="F77" s="10" t="s">
        <v>635</v>
      </c>
      <c r="G77" s="8">
        <v>2125</v>
      </c>
      <c r="H77" s="8">
        <v>4052</v>
      </c>
      <c r="I77" s="48">
        <v>37.49</v>
      </c>
      <c r="J77" s="48">
        <v>84.74</v>
      </c>
      <c r="K77" s="24">
        <f t="shared" si="11"/>
        <v>122.22999999999999</v>
      </c>
      <c r="L77" s="13">
        <v>60</v>
      </c>
      <c r="M77" s="22">
        <f t="shared" si="12"/>
        <v>2.0371666666666663</v>
      </c>
      <c r="N77" s="10">
        <v>8.6</v>
      </c>
      <c r="O77" s="13"/>
      <c r="P77" s="13"/>
      <c r="Q77" s="23" t="s">
        <v>915</v>
      </c>
    </row>
    <row r="78" spans="1:17" ht="13" x14ac:dyDescent="0.15">
      <c r="A78" s="10" t="s">
        <v>916</v>
      </c>
      <c r="B78" s="8" t="s">
        <v>19</v>
      </c>
      <c r="C78" s="10">
        <v>84</v>
      </c>
      <c r="D78" s="20">
        <v>71</v>
      </c>
      <c r="E78" s="10" t="s">
        <v>342</v>
      </c>
      <c r="F78" s="10" t="s">
        <v>652</v>
      </c>
      <c r="G78" s="8">
        <v>2803</v>
      </c>
      <c r="H78" s="8">
        <v>5020</v>
      </c>
      <c r="I78" s="48">
        <v>37.020000000000003</v>
      </c>
      <c r="J78" s="48">
        <v>50.793999999999997</v>
      </c>
      <c r="K78" s="24">
        <v>88.3</v>
      </c>
      <c r="L78" s="13">
        <v>60</v>
      </c>
      <c r="M78" s="22">
        <v>1.47</v>
      </c>
      <c r="N78" s="10">
        <v>14.1</v>
      </c>
      <c r="O78" s="13"/>
      <c r="P78" s="13"/>
      <c r="Q78" s="23" t="s">
        <v>917</v>
      </c>
    </row>
    <row r="79" spans="1:17" ht="13" x14ac:dyDescent="0.15">
      <c r="A79" s="10" t="s">
        <v>918</v>
      </c>
      <c r="B79" s="8" t="s">
        <v>26</v>
      </c>
      <c r="C79" s="10">
        <v>50</v>
      </c>
      <c r="D79" s="20">
        <v>66</v>
      </c>
      <c r="E79" s="10" t="s">
        <v>919</v>
      </c>
      <c r="F79" s="10" t="s">
        <v>635</v>
      </c>
      <c r="G79" s="8">
        <v>1638</v>
      </c>
      <c r="H79" s="8">
        <v>12514</v>
      </c>
      <c r="I79" s="48">
        <v>36.840000000000003</v>
      </c>
      <c r="J79" s="48">
        <v>7.52</v>
      </c>
      <c r="K79" s="24">
        <f t="shared" ref="K79:K89" si="13">SUM(I79:J79)</f>
        <v>44.36</v>
      </c>
      <c r="L79" s="13">
        <v>20</v>
      </c>
      <c r="M79" s="22">
        <f t="shared" ref="M79:M90" si="14">SUM(K79/L79)</f>
        <v>2.218</v>
      </c>
      <c r="N79" s="10">
        <v>20.5</v>
      </c>
      <c r="O79" s="13"/>
      <c r="P79" s="13"/>
      <c r="Q79" s="23" t="s">
        <v>920</v>
      </c>
    </row>
    <row r="80" spans="1:17" ht="13" x14ac:dyDescent="0.15">
      <c r="A80" s="10" t="s">
        <v>921</v>
      </c>
      <c r="B80" s="8" t="s">
        <v>23</v>
      </c>
      <c r="C80" s="10">
        <v>12</v>
      </c>
      <c r="D80" s="20">
        <v>47</v>
      </c>
      <c r="E80" s="10" t="s">
        <v>273</v>
      </c>
      <c r="F80" s="10" t="s">
        <v>404</v>
      </c>
      <c r="G80" s="8">
        <v>3243</v>
      </c>
      <c r="H80" s="8">
        <v>3573</v>
      </c>
      <c r="I80" s="48">
        <v>35.92</v>
      </c>
      <c r="J80" s="48">
        <v>40.020000000000003</v>
      </c>
      <c r="K80" s="24">
        <f t="shared" si="13"/>
        <v>75.94</v>
      </c>
      <c r="L80" s="13">
        <v>59</v>
      </c>
      <c r="M80" s="22">
        <f t="shared" si="14"/>
        <v>1.2871186440677966</v>
      </c>
      <c r="N80" s="10">
        <v>11.6</v>
      </c>
      <c r="O80" s="13"/>
      <c r="P80" s="13"/>
      <c r="Q80" s="23" t="s">
        <v>922</v>
      </c>
    </row>
    <row r="81" spans="1:17" ht="13" x14ac:dyDescent="0.15">
      <c r="A81" s="10" t="s">
        <v>617</v>
      </c>
      <c r="B81" s="8" t="s">
        <v>26</v>
      </c>
      <c r="C81" s="10">
        <v>6</v>
      </c>
      <c r="D81" s="20">
        <v>35</v>
      </c>
      <c r="E81" s="10" t="s">
        <v>273</v>
      </c>
      <c r="F81" s="10" t="s">
        <v>273</v>
      </c>
      <c r="G81" s="8">
        <v>2251</v>
      </c>
      <c r="H81" s="8">
        <v>4994</v>
      </c>
      <c r="I81" s="48">
        <v>33.86</v>
      </c>
      <c r="J81" s="48">
        <v>6.26</v>
      </c>
      <c r="K81" s="24">
        <f t="shared" si="13"/>
        <v>40.119999999999997</v>
      </c>
      <c r="L81" s="13">
        <v>15</v>
      </c>
      <c r="M81" s="22">
        <f t="shared" si="14"/>
        <v>2.6746666666666665</v>
      </c>
      <c r="N81" s="10">
        <v>11.2</v>
      </c>
      <c r="O81" s="13"/>
      <c r="P81" s="13"/>
      <c r="Q81" s="23" t="s">
        <v>618</v>
      </c>
    </row>
    <row r="82" spans="1:17" ht="13" x14ac:dyDescent="0.15">
      <c r="A82" s="10" t="s">
        <v>923</v>
      </c>
      <c r="B82" s="8" t="s">
        <v>272</v>
      </c>
      <c r="C82" s="10">
        <v>20</v>
      </c>
      <c r="D82" s="20">
        <v>45</v>
      </c>
      <c r="E82" s="10" t="s">
        <v>373</v>
      </c>
      <c r="F82" s="10" t="s">
        <v>299</v>
      </c>
      <c r="G82" s="8">
        <v>3025</v>
      </c>
      <c r="H82" s="8">
        <v>5405</v>
      </c>
      <c r="I82" s="48">
        <v>33.39</v>
      </c>
      <c r="J82" s="48">
        <v>6.02</v>
      </c>
      <c r="K82" s="24">
        <f t="shared" si="13"/>
        <v>39.409999999999997</v>
      </c>
      <c r="L82" s="13">
        <v>15</v>
      </c>
      <c r="M82" s="22">
        <f t="shared" si="14"/>
        <v>2.6273333333333331</v>
      </c>
      <c r="N82" s="10">
        <v>16.3</v>
      </c>
      <c r="O82" s="13"/>
      <c r="P82" s="13"/>
      <c r="Q82" s="23" t="s">
        <v>924</v>
      </c>
    </row>
    <row r="83" spans="1:17" ht="13" x14ac:dyDescent="0.15">
      <c r="A83" s="10" t="s">
        <v>925</v>
      </c>
      <c r="B83" s="8" t="s">
        <v>370</v>
      </c>
      <c r="C83" s="10">
        <v>78</v>
      </c>
      <c r="D83" s="20">
        <v>42</v>
      </c>
      <c r="E83" s="10" t="s">
        <v>273</v>
      </c>
      <c r="F83" s="10" t="s">
        <v>273</v>
      </c>
      <c r="G83" s="8">
        <v>2505</v>
      </c>
      <c r="H83" s="8">
        <v>4177</v>
      </c>
      <c r="I83" s="48">
        <v>33.31</v>
      </c>
      <c r="J83" s="48">
        <v>8.4499999999999993</v>
      </c>
      <c r="K83" s="24">
        <f t="shared" si="13"/>
        <v>41.760000000000005</v>
      </c>
      <c r="L83" s="13">
        <v>22</v>
      </c>
      <c r="M83" s="22">
        <f t="shared" si="14"/>
        <v>1.8981818181818184</v>
      </c>
      <c r="N83" s="10">
        <v>10.5</v>
      </c>
      <c r="O83" s="13"/>
      <c r="P83" s="13"/>
      <c r="Q83" s="23" t="s">
        <v>926</v>
      </c>
    </row>
    <row r="84" spans="1:17" ht="26" x14ac:dyDescent="0.15">
      <c r="A84" s="10" t="s">
        <v>927</v>
      </c>
      <c r="B84" s="8" t="s">
        <v>272</v>
      </c>
      <c r="C84" s="10">
        <v>52</v>
      </c>
      <c r="D84" s="20">
        <v>43</v>
      </c>
      <c r="E84" s="10" t="s">
        <v>273</v>
      </c>
      <c r="F84" s="10" t="s">
        <v>273</v>
      </c>
      <c r="G84" s="8">
        <v>2443</v>
      </c>
      <c r="H84" s="8">
        <v>5201</v>
      </c>
      <c r="I84" s="48">
        <v>32.4</v>
      </c>
      <c r="J84" s="48">
        <v>36.54</v>
      </c>
      <c r="K84" s="24">
        <f t="shared" si="13"/>
        <v>68.94</v>
      </c>
      <c r="L84" s="13">
        <v>25</v>
      </c>
      <c r="M84" s="22">
        <f t="shared" si="14"/>
        <v>2.7576000000000001</v>
      </c>
      <c r="N84" s="10">
        <v>12.7</v>
      </c>
      <c r="O84" s="13"/>
      <c r="P84" s="13"/>
      <c r="Q84" s="23" t="s">
        <v>928</v>
      </c>
    </row>
    <row r="85" spans="1:17" ht="13" x14ac:dyDescent="0.15">
      <c r="A85" s="10" t="s">
        <v>929</v>
      </c>
      <c r="B85" s="8" t="s">
        <v>26</v>
      </c>
      <c r="C85" s="10">
        <v>87</v>
      </c>
      <c r="D85" s="20">
        <v>81</v>
      </c>
      <c r="E85" s="10" t="s">
        <v>279</v>
      </c>
      <c r="F85" s="10" t="s">
        <v>273</v>
      </c>
      <c r="G85" s="60">
        <v>817</v>
      </c>
      <c r="H85" s="8">
        <v>4577</v>
      </c>
      <c r="I85" s="48">
        <v>32.39</v>
      </c>
      <c r="J85" s="48">
        <v>28.33</v>
      </c>
      <c r="K85" s="24">
        <f t="shared" si="13"/>
        <v>60.72</v>
      </c>
      <c r="L85" s="13">
        <v>7.5</v>
      </c>
      <c r="M85" s="22">
        <f t="shared" si="14"/>
        <v>8.0960000000000001</v>
      </c>
      <c r="N85" s="10">
        <v>3.8</v>
      </c>
      <c r="O85" s="13"/>
      <c r="P85" s="13"/>
      <c r="Q85" s="23" t="s">
        <v>930</v>
      </c>
    </row>
    <row r="86" spans="1:17" ht="13" x14ac:dyDescent="0.15">
      <c r="A86" s="10" t="s">
        <v>931</v>
      </c>
      <c r="B86" s="8" t="s">
        <v>658</v>
      </c>
      <c r="C86" s="10">
        <v>22</v>
      </c>
      <c r="D86" s="20">
        <v>47</v>
      </c>
      <c r="E86" s="10" t="s">
        <v>339</v>
      </c>
      <c r="F86" s="10" t="s">
        <v>287</v>
      </c>
      <c r="G86" s="8">
        <v>2313</v>
      </c>
      <c r="H86" s="8">
        <v>4358</v>
      </c>
      <c r="I86" s="48">
        <v>31.81</v>
      </c>
      <c r="J86" s="48">
        <v>17.04</v>
      </c>
      <c r="K86" s="24">
        <f t="shared" si="13"/>
        <v>48.849999999999994</v>
      </c>
      <c r="L86" s="13">
        <v>38</v>
      </c>
      <c r="M86" s="22">
        <f t="shared" si="14"/>
        <v>1.2855263157894736</v>
      </c>
      <c r="N86" s="10">
        <v>10.1</v>
      </c>
      <c r="O86" s="13"/>
      <c r="P86" s="13"/>
      <c r="Q86" s="23" t="s">
        <v>932</v>
      </c>
    </row>
    <row r="87" spans="1:17" ht="13" x14ac:dyDescent="0.15">
      <c r="A87" s="10">
        <v>9</v>
      </c>
      <c r="B87" s="8" t="s">
        <v>53</v>
      </c>
      <c r="C87" s="10">
        <v>57</v>
      </c>
      <c r="D87" s="20">
        <v>58</v>
      </c>
      <c r="E87" s="10" t="s">
        <v>302</v>
      </c>
      <c r="F87" s="10" t="s">
        <v>307</v>
      </c>
      <c r="G87" s="8">
        <v>1661</v>
      </c>
      <c r="H87" s="8">
        <v>10398</v>
      </c>
      <c r="I87" s="48">
        <v>31.74</v>
      </c>
      <c r="J87" s="48">
        <v>16.670000000000002</v>
      </c>
      <c r="K87" s="24">
        <f t="shared" si="13"/>
        <v>48.41</v>
      </c>
      <c r="L87" s="13">
        <v>30</v>
      </c>
      <c r="M87" s="22">
        <f t="shared" si="14"/>
        <v>1.6136666666666666</v>
      </c>
      <c r="N87" s="10">
        <v>10.7</v>
      </c>
      <c r="O87" s="13"/>
      <c r="P87" s="13"/>
      <c r="Q87" s="23" t="s">
        <v>781</v>
      </c>
    </row>
    <row r="88" spans="1:17" ht="13" x14ac:dyDescent="0.15">
      <c r="A88" s="10" t="s">
        <v>933</v>
      </c>
      <c r="B88" s="8" t="s">
        <v>30</v>
      </c>
      <c r="C88" s="10">
        <v>56</v>
      </c>
      <c r="D88" s="20">
        <v>59</v>
      </c>
      <c r="E88" s="10" t="s">
        <v>339</v>
      </c>
      <c r="F88" s="10" t="s">
        <v>280</v>
      </c>
      <c r="G88" s="8">
        <v>2024</v>
      </c>
      <c r="H88" s="8">
        <v>4801</v>
      </c>
      <c r="I88" s="48">
        <v>31.7</v>
      </c>
      <c r="J88" s="48">
        <v>6.6120000000000001</v>
      </c>
      <c r="K88" s="24">
        <f t="shared" si="13"/>
        <v>38.311999999999998</v>
      </c>
      <c r="L88" s="13">
        <v>60</v>
      </c>
      <c r="M88" s="22">
        <f t="shared" si="14"/>
        <v>0.63853333333333329</v>
      </c>
      <c r="N88" s="10">
        <v>9.6999999999999993</v>
      </c>
      <c r="O88" s="13"/>
      <c r="P88" s="13"/>
      <c r="Q88" s="23" t="s">
        <v>934</v>
      </c>
    </row>
    <row r="89" spans="1:17" ht="26" x14ac:dyDescent="0.15">
      <c r="A89" s="10" t="s">
        <v>935</v>
      </c>
      <c r="B89" s="8" t="s">
        <v>23</v>
      </c>
      <c r="C89" s="10">
        <v>12</v>
      </c>
      <c r="D89" s="20">
        <v>31</v>
      </c>
      <c r="E89" s="10" t="s">
        <v>273</v>
      </c>
      <c r="F89" s="10" t="s">
        <v>273</v>
      </c>
      <c r="G89" s="8">
        <v>2718</v>
      </c>
      <c r="H89" s="8">
        <v>2434</v>
      </c>
      <c r="I89" s="48">
        <v>29.58</v>
      </c>
      <c r="J89" s="48">
        <v>55.7</v>
      </c>
      <c r="K89" s="24">
        <f t="shared" si="13"/>
        <v>85.28</v>
      </c>
      <c r="L89" s="13">
        <v>58</v>
      </c>
      <c r="M89" s="22">
        <f t="shared" si="14"/>
        <v>1.470344827586207</v>
      </c>
      <c r="N89" s="10">
        <v>6.6</v>
      </c>
      <c r="O89" s="13"/>
      <c r="P89" s="13"/>
      <c r="Q89" s="23" t="s">
        <v>936</v>
      </c>
    </row>
    <row r="90" spans="1:17" ht="13" x14ac:dyDescent="0.15">
      <c r="A90" s="10" t="s">
        <v>937</v>
      </c>
      <c r="B90" s="8" t="s">
        <v>23</v>
      </c>
      <c r="C90" s="10">
        <v>12</v>
      </c>
      <c r="D90" s="20">
        <v>48</v>
      </c>
      <c r="E90" s="10" t="s">
        <v>362</v>
      </c>
      <c r="F90" s="10" t="s">
        <v>736</v>
      </c>
      <c r="G90" s="8">
        <v>2734</v>
      </c>
      <c r="H90" s="8">
        <v>4236</v>
      </c>
      <c r="I90" s="48">
        <v>29.1</v>
      </c>
      <c r="J90" s="48">
        <v>2.13</v>
      </c>
      <c r="K90" s="24">
        <v>31.2</v>
      </c>
      <c r="L90" s="13">
        <v>20</v>
      </c>
      <c r="M90" s="22">
        <f t="shared" si="14"/>
        <v>1.56</v>
      </c>
      <c r="N90" s="10">
        <v>11.6</v>
      </c>
      <c r="O90" s="13"/>
      <c r="P90" s="13"/>
      <c r="Q90" s="23" t="s">
        <v>938</v>
      </c>
    </row>
    <row r="91" spans="1:17" ht="26" x14ac:dyDescent="0.15">
      <c r="A91" s="10" t="s">
        <v>939</v>
      </c>
      <c r="B91" s="8" t="s">
        <v>30</v>
      </c>
      <c r="C91" s="10">
        <v>31</v>
      </c>
      <c r="D91" s="20">
        <v>52</v>
      </c>
      <c r="E91" s="10" t="s">
        <v>298</v>
      </c>
      <c r="F91" s="10" t="s">
        <v>280</v>
      </c>
      <c r="G91" s="8">
        <v>2344</v>
      </c>
      <c r="H91" s="8">
        <v>4405</v>
      </c>
      <c r="I91" s="48">
        <v>28.6</v>
      </c>
      <c r="J91" s="48">
        <v>13.026999999999999</v>
      </c>
      <c r="K91" s="24">
        <v>42.7</v>
      </c>
      <c r="L91" s="13"/>
      <c r="M91" s="22"/>
      <c r="N91" s="10">
        <v>10.3</v>
      </c>
      <c r="O91" s="13"/>
      <c r="P91" s="13"/>
      <c r="Q91" s="23" t="s">
        <v>940</v>
      </c>
    </row>
    <row r="92" spans="1:17" ht="26" x14ac:dyDescent="0.15">
      <c r="A92" s="10" t="s">
        <v>941</v>
      </c>
      <c r="B92" s="8" t="s">
        <v>29</v>
      </c>
      <c r="C92" s="10">
        <v>61</v>
      </c>
      <c r="D92" s="20">
        <v>62</v>
      </c>
      <c r="E92" s="10" t="s">
        <v>379</v>
      </c>
      <c r="F92" s="10" t="s">
        <v>280</v>
      </c>
      <c r="G92" s="8">
        <v>2088</v>
      </c>
      <c r="H92" s="8">
        <v>4563</v>
      </c>
      <c r="I92" s="48">
        <v>28.5</v>
      </c>
      <c r="J92" s="48">
        <v>14.77</v>
      </c>
      <c r="K92" s="24">
        <f t="shared" ref="K92:K106" si="15">SUM(I92:J92)</f>
        <v>43.269999999999996</v>
      </c>
      <c r="L92" s="13">
        <v>26</v>
      </c>
      <c r="M92" s="22">
        <f t="shared" ref="M92:M111" si="16">SUM(K92/L92)</f>
        <v>1.6642307692307692</v>
      </c>
      <c r="N92" s="10">
        <v>9.5</v>
      </c>
      <c r="O92" s="13"/>
      <c r="P92" s="13"/>
      <c r="Q92" s="23" t="s">
        <v>942</v>
      </c>
    </row>
    <row r="93" spans="1:17" ht="13" x14ac:dyDescent="0.15">
      <c r="A93" s="10" t="s">
        <v>943</v>
      </c>
      <c r="B93" s="8" t="s">
        <v>272</v>
      </c>
      <c r="C93" s="10">
        <v>40</v>
      </c>
      <c r="D93" s="20">
        <v>67</v>
      </c>
      <c r="E93" s="10" t="s">
        <v>373</v>
      </c>
      <c r="F93" s="10" t="s">
        <v>299</v>
      </c>
      <c r="G93" s="8">
        <v>3036</v>
      </c>
      <c r="H93" s="8">
        <v>4650</v>
      </c>
      <c r="I93" s="48">
        <v>27.69</v>
      </c>
      <c r="J93" s="48">
        <v>40.5</v>
      </c>
      <c r="K93" s="24">
        <f t="shared" si="15"/>
        <v>68.19</v>
      </c>
      <c r="L93" s="13">
        <v>11</v>
      </c>
      <c r="M93" s="22">
        <f t="shared" si="16"/>
        <v>6.1990909090909092</v>
      </c>
      <c r="N93" s="10">
        <v>14.1</v>
      </c>
      <c r="O93" s="13"/>
      <c r="P93" s="13"/>
      <c r="Q93" s="23" t="s">
        <v>944</v>
      </c>
    </row>
    <row r="94" spans="1:17" ht="13" x14ac:dyDescent="0.15">
      <c r="A94" s="10" t="s">
        <v>945</v>
      </c>
      <c r="B94" s="8" t="s">
        <v>30</v>
      </c>
      <c r="C94" s="10">
        <v>17</v>
      </c>
      <c r="D94" s="20">
        <v>35</v>
      </c>
      <c r="E94" s="10" t="s">
        <v>273</v>
      </c>
      <c r="F94" s="10" t="s">
        <v>287</v>
      </c>
      <c r="G94" s="8">
        <v>2450</v>
      </c>
      <c r="H94" s="8">
        <v>4344</v>
      </c>
      <c r="I94" s="48">
        <v>25.66</v>
      </c>
      <c r="J94" s="48">
        <v>5.77</v>
      </c>
      <c r="K94" s="24">
        <f t="shared" si="15"/>
        <v>31.43</v>
      </c>
      <c r="L94" s="13">
        <v>25</v>
      </c>
      <c r="M94" s="22">
        <f t="shared" si="16"/>
        <v>1.2572000000000001</v>
      </c>
      <c r="N94" s="10">
        <v>10.6</v>
      </c>
      <c r="O94" s="13"/>
      <c r="P94" s="13"/>
      <c r="Q94" s="23" t="s">
        <v>946</v>
      </c>
    </row>
    <row r="95" spans="1:17" ht="26" x14ac:dyDescent="0.15">
      <c r="A95" s="10" t="s">
        <v>947</v>
      </c>
      <c r="B95" s="8" t="s">
        <v>19</v>
      </c>
      <c r="C95" s="10">
        <v>18</v>
      </c>
      <c r="D95" s="20">
        <v>44</v>
      </c>
      <c r="E95" s="10" t="s">
        <v>298</v>
      </c>
      <c r="F95" s="10" t="s">
        <v>736</v>
      </c>
      <c r="G95" s="8">
        <v>2527</v>
      </c>
      <c r="H95" s="8">
        <v>4840</v>
      </c>
      <c r="I95" s="48">
        <v>25.48</v>
      </c>
      <c r="J95" s="48">
        <v>22.22</v>
      </c>
      <c r="K95" s="24">
        <f t="shared" si="15"/>
        <v>47.7</v>
      </c>
      <c r="L95" s="13">
        <v>10</v>
      </c>
      <c r="M95" s="22">
        <f t="shared" si="16"/>
        <v>4.7700000000000005</v>
      </c>
      <c r="N95" s="10">
        <v>12.2</v>
      </c>
      <c r="O95" s="13"/>
      <c r="P95" s="13"/>
      <c r="Q95" s="23" t="s">
        <v>948</v>
      </c>
    </row>
    <row r="96" spans="1:17" ht="13" x14ac:dyDescent="0.15">
      <c r="A96" s="10" t="s">
        <v>949</v>
      </c>
      <c r="B96" s="8" t="s">
        <v>23</v>
      </c>
      <c r="C96" s="10">
        <v>58</v>
      </c>
      <c r="D96" s="20">
        <v>39</v>
      </c>
      <c r="E96" s="10" t="s">
        <v>342</v>
      </c>
      <c r="F96" s="10" t="s">
        <v>287</v>
      </c>
      <c r="G96" s="8">
        <v>2364</v>
      </c>
      <c r="H96" s="8">
        <v>3947</v>
      </c>
      <c r="I96" s="48">
        <v>25.4</v>
      </c>
      <c r="J96" s="48">
        <v>34.700000000000003</v>
      </c>
      <c r="K96" s="24">
        <f t="shared" si="15"/>
        <v>60.1</v>
      </c>
      <c r="L96" s="13">
        <v>50</v>
      </c>
      <c r="M96" s="22">
        <f t="shared" si="16"/>
        <v>1.202</v>
      </c>
      <c r="N96" s="10">
        <v>9.3000000000000007</v>
      </c>
      <c r="O96" s="13"/>
      <c r="P96" s="13"/>
      <c r="Q96" s="23" t="s">
        <v>950</v>
      </c>
    </row>
    <row r="97" spans="1:17" ht="26" x14ac:dyDescent="0.15">
      <c r="A97" s="10" t="s">
        <v>951</v>
      </c>
      <c r="B97" s="8" t="s">
        <v>26</v>
      </c>
      <c r="C97" s="10">
        <v>30</v>
      </c>
      <c r="D97" s="20">
        <v>46</v>
      </c>
      <c r="E97" s="10" t="s">
        <v>298</v>
      </c>
      <c r="F97" s="10" t="s">
        <v>404</v>
      </c>
      <c r="G97" s="8">
        <v>3106</v>
      </c>
      <c r="H97" s="8">
        <v>2578</v>
      </c>
      <c r="I97" s="48">
        <v>25.2</v>
      </c>
      <c r="J97" s="48">
        <v>32.68</v>
      </c>
      <c r="K97" s="24">
        <f t="shared" si="15"/>
        <v>57.879999999999995</v>
      </c>
      <c r="L97" s="13">
        <v>45</v>
      </c>
      <c r="M97" s="22">
        <f t="shared" si="16"/>
        <v>1.2862222222222222</v>
      </c>
      <c r="N97" s="10">
        <v>8</v>
      </c>
      <c r="O97" s="13"/>
      <c r="P97" s="13"/>
      <c r="Q97" s="23" t="s">
        <v>952</v>
      </c>
    </row>
    <row r="98" spans="1:17" ht="13" x14ac:dyDescent="0.15">
      <c r="A98" s="10" t="s">
        <v>953</v>
      </c>
      <c r="B98" s="8" t="s">
        <v>370</v>
      </c>
      <c r="C98" s="10">
        <v>51</v>
      </c>
      <c r="D98" s="20">
        <v>40</v>
      </c>
      <c r="E98" s="10" t="s">
        <v>273</v>
      </c>
      <c r="F98" s="10" t="s">
        <v>273</v>
      </c>
      <c r="G98" s="8">
        <v>2727</v>
      </c>
      <c r="H98" s="8">
        <v>4040</v>
      </c>
      <c r="I98" s="48">
        <v>24</v>
      </c>
      <c r="J98" s="48">
        <v>2.96</v>
      </c>
      <c r="K98" s="24">
        <f t="shared" si="15"/>
        <v>26.96</v>
      </c>
      <c r="L98" s="13">
        <v>18</v>
      </c>
      <c r="M98" s="22">
        <f t="shared" si="16"/>
        <v>1.4977777777777779</v>
      </c>
      <c r="N98" s="10">
        <v>11</v>
      </c>
      <c r="O98" s="13"/>
      <c r="P98" s="13"/>
      <c r="Q98" s="23" t="s">
        <v>954</v>
      </c>
    </row>
    <row r="99" spans="1:17" ht="13" x14ac:dyDescent="0.15">
      <c r="A99" s="10" t="s">
        <v>955</v>
      </c>
      <c r="B99" s="8" t="s">
        <v>19</v>
      </c>
      <c r="C99" s="10">
        <v>18</v>
      </c>
      <c r="D99" s="20">
        <v>40</v>
      </c>
      <c r="E99" s="10" t="s">
        <v>279</v>
      </c>
      <c r="F99" s="10" t="s">
        <v>280</v>
      </c>
      <c r="G99" s="8">
        <v>1898</v>
      </c>
      <c r="H99" s="8">
        <v>4245</v>
      </c>
      <c r="I99" s="48">
        <v>22.96</v>
      </c>
      <c r="J99" s="48">
        <v>13.12</v>
      </c>
      <c r="K99" s="24">
        <f t="shared" si="15"/>
        <v>36.08</v>
      </c>
      <c r="L99" s="13">
        <v>18</v>
      </c>
      <c r="M99" s="22">
        <f t="shared" si="16"/>
        <v>2.0044444444444443</v>
      </c>
      <c r="N99" s="10">
        <v>8.0500000000000007</v>
      </c>
      <c r="O99" s="13"/>
      <c r="P99" s="13"/>
      <c r="Q99" s="23" t="s">
        <v>781</v>
      </c>
    </row>
    <row r="100" spans="1:17" ht="13" x14ac:dyDescent="0.15">
      <c r="A100" s="10" t="s">
        <v>956</v>
      </c>
      <c r="B100" s="8" t="s">
        <v>667</v>
      </c>
      <c r="C100" s="10">
        <v>25</v>
      </c>
      <c r="D100" s="20">
        <v>43</v>
      </c>
      <c r="E100" s="10" t="s">
        <v>286</v>
      </c>
      <c r="F100" s="10" t="s">
        <v>273</v>
      </c>
      <c r="G100" s="8">
        <v>3096</v>
      </c>
      <c r="H100" s="8">
        <v>3234</v>
      </c>
      <c r="I100" s="48">
        <v>22.454999999999998</v>
      </c>
      <c r="J100" s="48">
        <v>54.756</v>
      </c>
      <c r="K100" s="24">
        <f t="shared" si="15"/>
        <v>77.210999999999999</v>
      </c>
      <c r="L100" s="13">
        <v>18</v>
      </c>
      <c r="M100" s="22">
        <f t="shared" si="16"/>
        <v>4.2895000000000003</v>
      </c>
      <c r="N100" s="10">
        <v>10</v>
      </c>
      <c r="O100" s="13"/>
      <c r="P100" s="13"/>
      <c r="Q100" s="23" t="s">
        <v>781</v>
      </c>
    </row>
    <row r="101" spans="1:17" ht="13" x14ac:dyDescent="0.15">
      <c r="A101" s="10" t="s">
        <v>957</v>
      </c>
      <c r="B101" s="8" t="s">
        <v>26</v>
      </c>
      <c r="C101" s="10">
        <v>93</v>
      </c>
      <c r="D101" s="20">
        <v>80</v>
      </c>
      <c r="E101" s="10" t="s">
        <v>323</v>
      </c>
      <c r="F101" s="10" t="s">
        <v>307</v>
      </c>
      <c r="G101" s="8">
        <v>2033</v>
      </c>
      <c r="H101" s="8">
        <v>3426</v>
      </c>
      <c r="I101" s="48">
        <v>21</v>
      </c>
      <c r="J101" s="48">
        <v>25.46</v>
      </c>
      <c r="K101" s="24">
        <f t="shared" si="15"/>
        <v>46.46</v>
      </c>
      <c r="L101" s="13">
        <v>40</v>
      </c>
      <c r="M101" s="22">
        <f t="shared" si="16"/>
        <v>1.1615</v>
      </c>
      <c r="N101" s="10">
        <v>7</v>
      </c>
      <c r="O101" s="13"/>
      <c r="P101" s="13"/>
      <c r="Q101" s="23" t="s">
        <v>958</v>
      </c>
    </row>
    <row r="102" spans="1:17" ht="13" x14ac:dyDescent="0.15">
      <c r="A102" s="10" t="s">
        <v>959</v>
      </c>
      <c r="B102" s="8" t="s">
        <v>29</v>
      </c>
      <c r="C102" s="10">
        <v>29</v>
      </c>
      <c r="D102" s="20">
        <v>43</v>
      </c>
      <c r="E102" s="10" t="s">
        <v>336</v>
      </c>
      <c r="F102" s="10" t="s">
        <v>287</v>
      </c>
      <c r="G102" s="8">
        <v>2502</v>
      </c>
      <c r="H102" s="8">
        <v>3659</v>
      </c>
      <c r="I102" s="48">
        <v>20.53</v>
      </c>
      <c r="J102" s="48">
        <v>20.29</v>
      </c>
      <c r="K102" s="24">
        <f t="shared" si="15"/>
        <v>40.82</v>
      </c>
      <c r="L102" s="13">
        <v>12.5</v>
      </c>
      <c r="M102" s="22">
        <f t="shared" si="16"/>
        <v>3.2656000000000001</v>
      </c>
      <c r="N102" s="10">
        <v>9.15</v>
      </c>
      <c r="O102" s="13"/>
      <c r="P102" s="13"/>
      <c r="Q102" s="23" t="s">
        <v>960</v>
      </c>
    </row>
    <row r="103" spans="1:17" ht="13" x14ac:dyDescent="0.15">
      <c r="A103" s="10" t="s">
        <v>961</v>
      </c>
      <c r="B103" s="8" t="s">
        <v>962</v>
      </c>
      <c r="C103" s="10">
        <v>37</v>
      </c>
      <c r="D103" s="20">
        <v>40</v>
      </c>
      <c r="E103" s="10" t="s">
        <v>276</v>
      </c>
      <c r="F103" s="10" t="s">
        <v>280</v>
      </c>
      <c r="G103" s="8">
        <v>1412</v>
      </c>
      <c r="H103" s="8">
        <v>3862</v>
      </c>
      <c r="I103" s="48">
        <v>19.670000000000002</v>
      </c>
      <c r="J103" s="48">
        <v>34.32</v>
      </c>
      <c r="K103" s="24">
        <f t="shared" si="15"/>
        <v>53.99</v>
      </c>
      <c r="L103" s="13">
        <v>80</v>
      </c>
      <c r="M103" s="22">
        <f t="shared" si="16"/>
        <v>0.674875</v>
      </c>
      <c r="N103" s="10">
        <v>5.45</v>
      </c>
      <c r="O103" s="13"/>
      <c r="P103" s="13"/>
      <c r="Q103" s="23" t="s">
        <v>963</v>
      </c>
    </row>
    <row r="104" spans="1:17" ht="13" x14ac:dyDescent="0.15">
      <c r="A104" s="10" t="s">
        <v>964</v>
      </c>
      <c r="B104" s="8" t="s">
        <v>658</v>
      </c>
      <c r="C104" s="10">
        <v>49</v>
      </c>
      <c r="D104" s="20">
        <v>53</v>
      </c>
      <c r="E104" s="10" t="s">
        <v>339</v>
      </c>
      <c r="F104" s="10" t="s">
        <v>307</v>
      </c>
      <c r="G104" s="8">
        <v>3014</v>
      </c>
      <c r="H104" s="8">
        <v>2224</v>
      </c>
      <c r="I104" s="48">
        <v>19.55</v>
      </c>
      <c r="J104" s="48">
        <v>20.335000000000001</v>
      </c>
      <c r="K104" s="24">
        <f t="shared" si="15"/>
        <v>39.885000000000005</v>
      </c>
      <c r="L104" s="13">
        <v>65</v>
      </c>
      <c r="M104" s="22">
        <f t="shared" si="16"/>
        <v>0.61361538461538467</v>
      </c>
      <c r="N104" s="10">
        <v>6.7</v>
      </c>
      <c r="O104" s="13"/>
      <c r="P104" s="13"/>
      <c r="Q104" s="23" t="s">
        <v>965</v>
      </c>
    </row>
    <row r="105" spans="1:17" ht="13" x14ac:dyDescent="0.15">
      <c r="A105" s="10" t="s">
        <v>966</v>
      </c>
      <c r="B105" s="8" t="s">
        <v>370</v>
      </c>
      <c r="C105" s="10">
        <v>56</v>
      </c>
      <c r="D105" s="20">
        <v>47</v>
      </c>
      <c r="E105" s="10" t="s">
        <v>279</v>
      </c>
      <c r="F105" s="10" t="s">
        <v>273</v>
      </c>
      <c r="G105" s="8">
        <v>1707</v>
      </c>
      <c r="H105" s="8">
        <v>4117</v>
      </c>
      <c r="I105" s="48">
        <v>18.45</v>
      </c>
      <c r="J105" s="48">
        <v>13.95</v>
      </c>
      <c r="K105" s="24">
        <f t="shared" si="15"/>
        <v>32.4</v>
      </c>
      <c r="L105" s="13">
        <v>18.5</v>
      </c>
      <c r="M105" s="22">
        <f t="shared" si="16"/>
        <v>1.7513513513513512</v>
      </c>
      <c r="N105" s="10">
        <v>7</v>
      </c>
      <c r="O105" s="13"/>
      <c r="P105" s="13"/>
      <c r="Q105" s="23" t="s">
        <v>967</v>
      </c>
    </row>
    <row r="106" spans="1:17" ht="13" x14ac:dyDescent="0.15">
      <c r="A106" s="10" t="s">
        <v>968</v>
      </c>
      <c r="B106" s="8" t="s">
        <v>370</v>
      </c>
      <c r="C106" s="10">
        <v>39</v>
      </c>
      <c r="D106" s="20">
        <v>51</v>
      </c>
      <c r="E106" s="10" t="s">
        <v>339</v>
      </c>
      <c r="F106" s="10" t="s">
        <v>404</v>
      </c>
      <c r="G106" s="8">
        <v>2655</v>
      </c>
      <c r="H106" s="8">
        <v>2862</v>
      </c>
      <c r="I106" s="48">
        <v>17.3</v>
      </c>
      <c r="J106" s="48">
        <v>45.14</v>
      </c>
      <c r="K106" s="24">
        <f t="shared" si="15"/>
        <v>62.44</v>
      </c>
      <c r="L106" s="13">
        <v>60</v>
      </c>
      <c r="M106" s="22">
        <f t="shared" si="16"/>
        <v>1.0406666666666666</v>
      </c>
      <c r="N106" s="10">
        <v>7.6</v>
      </c>
      <c r="O106" s="13"/>
      <c r="P106" s="13"/>
      <c r="Q106" s="23" t="s">
        <v>969</v>
      </c>
    </row>
    <row r="107" spans="1:17" ht="13" x14ac:dyDescent="0.15">
      <c r="A107" s="10" t="s">
        <v>970</v>
      </c>
      <c r="B107" s="8" t="s">
        <v>272</v>
      </c>
      <c r="C107" s="10">
        <v>22</v>
      </c>
      <c r="D107" s="20">
        <v>52</v>
      </c>
      <c r="E107" s="10" t="s">
        <v>273</v>
      </c>
      <c r="F107" s="10" t="s">
        <v>273</v>
      </c>
      <c r="G107" s="8">
        <v>1810</v>
      </c>
      <c r="H107" s="8">
        <v>3030</v>
      </c>
      <c r="I107" s="48">
        <v>17.2</v>
      </c>
      <c r="J107" s="48">
        <v>1.367</v>
      </c>
      <c r="K107" s="24">
        <v>18.600000000000001</v>
      </c>
      <c r="L107" s="13">
        <v>20</v>
      </c>
      <c r="M107" s="22">
        <f t="shared" si="16"/>
        <v>0.93</v>
      </c>
      <c r="N107" s="10">
        <v>5.5</v>
      </c>
      <c r="O107" s="13"/>
      <c r="P107" s="13"/>
      <c r="Q107" s="23" t="s">
        <v>971</v>
      </c>
    </row>
    <row r="108" spans="1:17" ht="117" x14ac:dyDescent="0.15">
      <c r="A108" s="10" t="s">
        <v>972</v>
      </c>
      <c r="B108" s="8" t="s">
        <v>272</v>
      </c>
      <c r="C108" s="10">
        <v>97</v>
      </c>
      <c r="D108" s="20">
        <v>83</v>
      </c>
      <c r="E108" s="10" t="s">
        <v>339</v>
      </c>
      <c r="F108" s="10" t="s">
        <v>280</v>
      </c>
      <c r="G108" s="8">
        <v>4</v>
      </c>
      <c r="H108" s="8">
        <v>36338</v>
      </c>
      <c r="I108" s="48">
        <v>17.010000000000002</v>
      </c>
      <c r="J108" s="48">
        <v>32.21</v>
      </c>
      <c r="K108" s="24">
        <f t="shared" ref="K108:K109" si="17">SUM(I108:J108)</f>
        <v>49.22</v>
      </c>
      <c r="L108" s="13">
        <v>15</v>
      </c>
      <c r="M108" s="22">
        <f t="shared" si="16"/>
        <v>3.2813333333333334</v>
      </c>
      <c r="N108" s="10">
        <v>0.14000000000000001</v>
      </c>
      <c r="O108" s="13" t="s">
        <v>973</v>
      </c>
      <c r="P108" s="13" t="s">
        <v>974</v>
      </c>
      <c r="Q108" s="23" t="s">
        <v>975</v>
      </c>
    </row>
    <row r="109" spans="1:17" ht="26" x14ac:dyDescent="0.15">
      <c r="A109" s="10" t="s">
        <v>976</v>
      </c>
      <c r="B109" s="8" t="s">
        <v>26</v>
      </c>
      <c r="C109" s="10">
        <v>42</v>
      </c>
      <c r="D109" s="20">
        <v>37</v>
      </c>
      <c r="E109" s="10" t="s">
        <v>298</v>
      </c>
      <c r="F109" s="10" t="s">
        <v>273</v>
      </c>
      <c r="G109" s="8">
        <v>2702</v>
      </c>
      <c r="H109" s="8">
        <v>2542</v>
      </c>
      <c r="I109" s="48">
        <v>16.2</v>
      </c>
      <c r="J109" s="48">
        <v>15.35</v>
      </c>
      <c r="K109" s="24">
        <f t="shared" si="17"/>
        <v>31.549999999999997</v>
      </c>
      <c r="L109" s="13">
        <v>16</v>
      </c>
      <c r="M109" s="22">
        <f t="shared" si="16"/>
        <v>1.9718749999999998</v>
      </c>
      <c r="N109" s="10">
        <v>6.9</v>
      </c>
      <c r="O109" s="13"/>
      <c r="P109" s="13"/>
      <c r="Q109" s="23" t="s">
        <v>977</v>
      </c>
    </row>
    <row r="110" spans="1:17" ht="13" x14ac:dyDescent="0.15">
      <c r="A110" s="10" t="s">
        <v>978</v>
      </c>
      <c r="B110" s="8" t="s">
        <v>30</v>
      </c>
      <c r="C110" s="10">
        <v>38</v>
      </c>
      <c r="D110" s="20">
        <v>44</v>
      </c>
      <c r="E110" s="10" t="s">
        <v>273</v>
      </c>
      <c r="F110" s="10" t="s">
        <v>273</v>
      </c>
      <c r="G110" s="8">
        <v>3008</v>
      </c>
      <c r="H110" s="8">
        <v>1830</v>
      </c>
      <c r="I110" s="48">
        <v>16.12</v>
      </c>
      <c r="J110" s="48">
        <v>6.86</v>
      </c>
      <c r="K110" s="24">
        <v>22.99</v>
      </c>
      <c r="L110" s="13">
        <v>55</v>
      </c>
      <c r="M110" s="22">
        <f t="shared" si="16"/>
        <v>0.41799999999999998</v>
      </c>
      <c r="N110" s="10">
        <v>5.5</v>
      </c>
      <c r="O110" s="13"/>
      <c r="P110" s="13"/>
      <c r="Q110" s="23" t="s">
        <v>979</v>
      </c>
    </row>
    <row r="111" spans="1:17" ht="13" x14ac:dyDescent="0.15">
      <c r="A111" s="10" t="s">
        <v>980</v>
      </c>
      <c r="B111" s="8" t="s">
        <v>981</v>
      </c>
      <c r="C111" s="10">
        <v>89</v>
      </c>
      <c r="D111" s="20">
        <v>56</v>
      </c>
      <c r="E111" s="10" t="s">
        <v>286</v>
      </c>
      <c r="F111" s="10" t="s">
        <v>273</v>
      </c>
      <c r="G111" s="8">
        <v>1862</v>
      </c>
      <c r="H111" s="8">
        <v>3073</v>
      </c>
      <c r="I111" s="48">
        <v>16.04</v>
      </c>
      <c r="J111" s="48">
        <v>1.1200000000000001</v>
      </c>
      <c r="K111" s="24">
        <f>SUM(I111:J111)</f>
        <v>17.16</v>
      </c>
      <c r="L111" s="13">
        <v>9.8000000000000007</v>
      </c>
      <c r="M111" s="22">
        <f t="shared" si="16"/>
        <v>1.7510204081632652</v>
      </c>
      <c r="N111" s="10">
        <v>5.7</v>
      </c>
      <c r="O111" s="13"/>
      <c r="P111" s="13"/>
      <c r="Q111" s="23" t="s">
        <v>982</v>
      </c>
    </row>
    <row r="112" spans="1:17" ht="13" x14ac:dyDescent="0.15">
      <c r="A112" s="10" t="s">
        <v>983</v>
      </c>
      <c r="B112" s="8" t="s">
        <v>23</v>
      </c>
      <c r="C112" s="10">
        <v>40</v>
      </c>
      <c r="D112" s="20">
        <v>34</v>
      </c>
      <c r="E112" s="10" t="s">
        <v>294</v>
      </c>
      <c r="F112" s="10" t="s">
        <v>287</v>
      </c>
      <c r="G112" s="8">
        <v>1915</v>
      </c>
      <c r="H112" s="8">
        <v>3400</v>
      </c>
      <c r="I112" s="48">
        <v>15.988</v>
      </c>
      <c r="J112" s="48">
        <v>6.9530000000000003</v>
      </c>
      <c r="K112" s="24">
        <v>16</v>
      </c>
      <c r="L112" s="13">
        <v>20</v>
      </c>
      <c r="M112" s="22">
        <v>0.8</v>
      </c>
      <c r="N112" s="10">
        <v>6.5</v>
      </c>
      <c r="O112" s="13"/>
      <c r="P112" s="13"/>
      <c r="Q112" s="23" t="s">
        <v>984</v>
      </c>
    </row>
    <row r="113" spans="1:17" ht="13" x14ac:dyDescent="0.15">
      <c r="A113" s="10" t="s">
        <v>985</v>
      </c>
      <c r="B113" s="8" t="s">
        <v>19</v>
      </c>
      <c r="C113" s="10">
        <v>61</v>
      </c>
      <c r="D113" s="20">
        <v>50</v>
      </c>
      <c r="E113" s="10" t="s">
        <v>373</v>
      </c>
      <c r="F113" s="10" t="s">
        <v>736</v>
      </c>
      <c r="G113" s="8">
        <v>2159</v>
      </c>
      <c r="H113" s="8">
        <v>2755</v>
      </c>
      <c r="I113" s="48">
        <v>15.5</v>
      </c>
      <c r="J113" s="48">
        <v>7.33</v>
      </c>
      <c r="K113" s="24">
        <f t="shared" ref="K113:K115" si="18">SUM(I113:J113)</f>
        <v>22.83</v>
      </c>
      <c r="L113" s="13">
        <v>14</v>
      </c>
      <c r="M113" s="22">
        <f t="shared" ref="M113:M133" si="19">SUM(K113/L113)</f>
        <v>1.6307142857142856</v>
      </c>
      <c r="N113" s="10">
        <v>5.9</v>
      </c>
      <c r="O113" s="13"/>
      <c r="P113" s="13"/>
      <c r="Q113" s="23" t="s">
        <v>986</v>
      </c>
    </row>
    <row r="114" spans="1:17" ht="13" x14ac:dyDescent="0.15">
      <c r="A114" s="10" t="s">
        <v>987</v>
      </c>
      <c r="B114" s="8" t="s">
        <v>370</v>
      </c>
      <c r="C114" s="10">
        <v>46</v>
      </c>
      <c r="D114" s="20">
        <v>27</v>
      </c>
      <c r="E114" s="10" t="s">
        <v>294</v>
      </c>
      <c r="F114" s="10" t="s">
        <v>280</v>
      </c>
      <c r="G114" s="8">
        <v>2635</v>
      </c>
      <c r="H114" s="8">
        <v>2873</v>
      </c>
      <c r="I114" s="48">
        <v>15.1</v>
      </c>
      <c r="J114" s="48">
        <v>18.28</v>
      </c>
      <c r="K114" s="24">
        <f t="shared" si="18"/>
        <v>33.380000000000003</v>
      </c>
      <c r="L114" s="13">
        <v>30</v>
      </c>
      <c r="M114" s="22">
        <f t="shared" si="19"/>
        <v>1.1126666666666667</v>
      </c>
      <c r="N114" s="10">
        <v>7.6</v>
      </c>
      <c r="O114" s="13"/>
      <c r="P114" s="13"/>
      <c r="Q114" s="23" t="s">
        <v>988</v>
      </c>
    </row>
    <row r="115" spans="1:17" ht="13" x14ac:dyDescent="0.15">
      <c r="A115" s="10" t="s">
        <v>989</v>
      </c>
      <c r="B115" s="8" t="s">
        <v>26</v>
      </c>
      <c r="C115" s="10">
        <v>14</v>
      </c>
      <c r="D115" s="20">
        <v>38</v>
      </c>
      <c r="E115" s="10" t="s">
        <v>273</v>
      </c>
      <c r="F115" s="10" t="s">
        <v>273</v>
      </c>
      <c r="G115" s="8">
        <v>1856</v>
      </c>
      <c r="H115" s="8">
        <v>2648</v>
      </c>
      <c r="I115" s="48">
        <v>14.8</v>
      </c>
      <c r="J115" s="48">
        <v>1.0209999999999999</v>
      </c>
      <c r="K115" s="24">
        <f t="shared" si="18"/>
        <v>15.821000000000002</v>
      </c>
      <c r="L115" s="13">
        <v>18</v>
      </c>
      <c r="M115" s="22">
        <f t="shared" si="19"/>
        <v>0.87894444444444453</v>
      </c>
      <c r="N115" s="10">
        <v>4.9000000000000004</v>
      </c>
      <c r="O115" s="13"/>
      <c r="P115" s="13"/>
      <c r="Q115" s="23" t="s">
        <v>990</v>
      </c>
    </row>
    <row r="116" spans="1:17" ht="13" x14ac:dyDescent="0.15">
      <c r="A116" s="10" t="s">
        <v>991</v>
      </c>
      <c r="B116" s="8" t="s">
        <v>272</v>
      </c>
      <c r="C116" s="10">
        <v>21</v>
      </c>
      <c r="D116" s="20">
        <v>35</v>
      </c>
      <c r="E116" s="10" t="s">
        <v>339</v>
      </c>
      <c r="F116" s="10" t="s">
        <v>404</v>
      </c>
      <c r="G116" s="8">
        <v>820</v>
      </c>
      <c r="H116" s="8">
        <v>4761</v>
      </c>
      <c r="I116" s="48">
        <v>14.244999999999999</v>
      </c>
      <c r="J116" s="48">
        <v>5.3959999999999999</v>
      </c>
      <c r="K116" s="24">
        <v>19.2</v>
      </c>
      <c r="L116" s="13">
        <v>40</v>
      </c>
      <c r="M116" s="22">
        <f t="shared" si="19"/>
        <v>0.48</v>
      </c>
      <c r="N116" s="10">
        <v>3.9</v>
      </c>
      <c r="O116" s="13"/>
      <c r="P116" s="13"/>
      <c r="Q116" s="23" t="s">
        <v>781</v>
      </c>
    </row>
    <row r="117" spans="1:17" ht="26" x14ac:dyDescent="0.15">
      <c r="A117" s="10" t="s">
        <v>992</v>
      </c>
      <c r="B117" s="8" t="s">
        <v>19</v>
      </c>
      <c r="C117" s="10">
        <v>38</v>
      </c>
      <c r="D117" s="20">
        <v>50</v>
      </c>
      <c r="E117" s="10" t="s">
        <v>276</v>
      </c>
      <c r="F117" s="10" t="s">
        <v>287</v>
      </c>
      <c r="G117" s="8">
        <v>2754</v>
      </c>
      <c r="H117" s="8">
        <v>2285</v>
      </c>
      <c r="I117" s="48">
        <v>13.869</v>
      </c>
      <c r="J117" s="48">
        <v>25.361999999999998</v>
      </c>
      <c r="K117" s="24">
        <f>SUM(I117:J117)</f>
        <v>39.230999999999995</v>
      </c>
      <c r="L117" s="13">
        <v>40</v>
      </c>
      <c r="M117" s="22">
        <f t="shared" si="19"/>
        <v>0.98077499999999984</v>
      </c>
      <c r="N117" s="10">
        <v>6.3</v>
      </c>
      <c r="O117" s="13"/>
      <c r="P117" s="13"/>
      <c r="Q117" s="23" t="s">
        <v>993</v>
      </c>
    </row>
    <row r="118" spans="1:17" ht="26" x14ac:dyDescent="0.15">
      <c r="A118" s="10" t="s">
        <v>994</v>
      </c>
      <c r="B118" s="8" t="s">
        <v>29</v>
      </c>
      <c r="C118" s="10">
        <v>62</v>
      </c>
      <c r="D118" s="20">
        <v>54</v>
      </c>
      <c r="E118" s="10" t="s">
        <v>995</v>
      </c>
      <c r="F118" s="10" t="s">
        <v>287</v>
      </c>
      <c r="G118" s="8">
        <v>2223</v>
      </c>
      <c r="H118" s="8">
        <v>3133</v>
      </c>
      <c r="I118" s="48">
        <v>13.7</v>
      </c>
      <c r="J118" s="48">
        <v>20.8</v>
      </c>
      <c r="K118" s="24">
        <v>34.5</v>
      </c>
      <c r="L118" s="13">
        <v>12.9</v>
      </c>
      <c r="M118" s="22">
        <f t="shared" si="19"/>
        <v>2.6744186046511627</v>
      </c>
      <c r="N118" s="10">
        <v>7</v>
      </c>
      <c r="O118" s="13"/>
      <c r="P118" s="13"/>
      <c r="Q118" s="23" t="s">
        <v>996</v>
      </c>
    </row>
    <row r="119" spans="1:17" ht="13" x14ac:dyDescent="0.15">
      <c r="A119" s="10" t="s">
        <v>997</v>
      </c>
      <c r="B119" s="8" t="s">
        <v>272</v>
      </c>
      <c r="C119" s="10">
        <v>84</v>
      </c>
      <c r="D119" s="20">
        <v>73</v>
      </c>
      <c r="E119" s="10" t="s">
        <v>286</v>
      </c>
      <c r="F119" s="10" t="s">
        <v>280</v>
      </c>
      <c r="G119" s="8">
        <v>1721</v>
      </c>
      <c r="H119" s="8">
        <v>2702</v>
      </c>
      <c r="I119" s="48">
        <v>13</v>
      </c>
      <c r="J119" s="48">
        <v>3.589</v>
      </c>
      <c r="K119" s="24">
        <v>16</v>
      </c>
      <c r="L119" s="13">
        <v>15</v>
      </c>
      <c r="M119" s="22">
        <f t="shared" si="19"/>
        <v>1.0666666666666667</v>
      </c>
      <c r="N119" s="10">
        <v>4.7</v>
      </c>
      <c r="O119" s="13"/>
      <c r="P119" s="13"/>
      <c r="Q119" s="23" t="s">
        <v>998</v>
      </c>
    </row>
    <row r="120" spans="1:17" ht="13" x14ac:dyDescent="0.15">
      <c r="A120" s="10" t="s">
        <v>999</v>
      </c>
      <c r="B120" s="8" t="s">
        <v>27</v>
      </c>
      <c r="C120" s="10">
        <v>94</v>
      </c>
      <c r="D120" s="20">
        <v>78</v>
      </c>
      <c r="E120" s="10" t="s">
        <v>286</v>
      </c>
      <c r="F120" s="10" t="s">
        <v>280</v>
      </c>
      <c r="G120" s="8">
        <v>761</v>
      </c>
      <c r="H120" s="8">
        <v>1003</v>
      </c>
      <c r="I120" s="48">
        <v>12.57</v>
      </c>
      <c r="J120" s="48">
        <v>13.52</v>
      </c>
      <c r="K120" s="24">
        <f t="shared" ref="K120:K124" si="20">SUM(I120:J120)</f>
        <v>26.09</v>
      </c>
      <c r="L120" s="13">
        <v>7.5</v>
      </c>
      <c r="M120" s="22">
        <f t="shared" si="19"/>
        <v>3.4786666666666668</v>
      </c>
      <c r="N120" s="10">
        <v>0.76</v>
      </c>
      <c r="O120" s="13"/>
      <c r="P120" s="13"/>
      <c r="Q120" s="47"/>
    </row>
    <row r="121" spans="1:17" ht="13" x14ac:dyDescent="0.15">
      <c r="A121" s="10" t="s">
        <v>1000</v>
      </c>
      <c r="B121" s="8" t="s">
        <v>26</v>
      </c>
      <c r="C121" s="10">
        <v>30</v>
      </c>
      <c r="D121" s="20">
        <v>52</v>
      </c>
      <c r="E121" s="10" t="s">
        <v>362</v>
      </c>
      <c r="F121" s="10" t="s">
        <v>287</v>
      </c>
      <c r="G121" s="8">
        <v>2331</v>
      </c>
      <c r="H121" s="8">
        <v>2286</v>
      </c>
      <c r="I121" s="48">
        <v>12.23</v>
      </c>
      <c r="J121" s="48">
        <v>5.0449999999999999</v>
      </c>
      <c r="K121" s="24">
        <f t="shared" si="20"/>
        <v>17.274999999999999</v>
      </c>
      <c r="L121" s="13">
        <v>20</v>
      </c>
      <c r="M121" s="22">
        <f t="shared" si="19"/>
        <v>0.86374999999999991</v>
      </c>
      <c r="N121" s="10">
        <v>5.3</v>
      </c>
      <c r="O121" s="13"/>
      <c r="P121" s="13"/>
      <c r="Q121" s="23" t="s">
        <v>1001</v>
      </c>
    </row>
    <row r="122" spans="1:17" ht="26" x14ac:dyDescent="0.15">
      <c r="A122" s="10" t="s">
        <v>1002</v>
      </c>
      <c r="B122" s="8" t="s">
        <v>272</v>
      </c>
      <c r="C122" s="10">
        <v>72</v>
      </c>
      <c r="D122" s="20">
        <v>59</v>
      </c>
      <c r="E122" s="10" t="s">
        <v>379</v>
      </c>
      <c r="F122" s="10" t="s">
        <v>273</v>
      </c>
      <c r="G122" s="8">
        <v>642</v>
      </c>
      <c r="H122" s="8">
        <v>1527</v>
      </c>
      <c r="I122" s="48">
        <v>12.06</v>
      </c>
      <c r="J122" s="48">
        <v>4.51</v>
      </c>
      <c r="K122" s="24">
        <f t="shared" si="20"/>
        <v>16.57</v>
      </c>
      <c r="L122" s="13">
        <v>5</v>
      </c>
      <c r="M122" s="22">
        <f t="shared" si="19"/>
        <v>3.3140000000000001</v>
      </c>
      <c r="N122" s="10">
        <v>0.9</v>
      </c>
      <c r="O122" s="13"/>
      <c r="P122" s="13"/>
      <c r="Q122" s="23" t="s">
        <v>1003</v>
      </c>
    </row>
    <row r="123" spans="1:17" ht="13" x14ac:dyDescent="0.15">
      <c r="A123" s="10" t="s">
        <v>1004</v>
      </c>
      <c r="B123" s="8" t="s">
        <v>658</v>
      </c>
      <c r="C123" s="10">
        <v>22</v>
      </c>
      <c r="D123" s="20">
        <v>38</v>
      </c>
      <c r="E123" s="10" t="s">
        <v>445</v>
      </c>
      <c r="F123" s="10" t="s">
        <v>299</v>
      </c>
      <c r="G123" s="8">
        <v>2665</v>
      </c>
      <c r="H123" s="8">
        <v>1899</v>
      </c>
      <c r="I123" s="48">
        <v>11.97</v>
      </c>
      <c r="J123" s="48">
        <v>15.24</v>
      </c>
      <c r="K123" s="24">
        <f t="shared" si="20"/>
        <v>27.21</v>
      </c>
      <c r="L123" s="13">
        <v>12.5</v>
      </c>
      <c r="M123" s="22">
        <f t="shared" si="19"/>
        <v>2.1768000000000001</v>
      </c>
      <c r="N123" s="10">
        <v>5.0999999999999996</v>
      </c>
      <c r="O123" s="13"/>
      <c r="P123" s="13"/>
      <c r="Q123" s="23" t="s">
        <v>1005</v>
      </c>
    </row>
    <row r="124" spans="1:17" ht="13" x14ac:dyDescent="0.15">
      <c r="A124" s="10" t="s">
        <v>1006</v>
      </c>
      <c r="B124" s="8" t="s">
        <v>981</v>
      </c>
      <c r="C124" s="10">
        <v>62</v>
      </c>
      <c r="D124" s="20">
        <v>37</v>
      </c>
      <c r="E124" s="10" t="s">
        <v>273</v>
      </c>
      <c r="F124" s="10" t="s">
        <v>273</v>
      </c>
      <c r="G124" s="8">
        <v>1611</v>
      </c>
      <c r="H124" s="8">
        <v>2694</v>
      </c>
      <c r="I124" s="48">
        <v>10.8</v>
      </c>
      <c r="J124" s="48">
        <v>2.5000000000000001E-2</v>
      </c>
      <c r="K124" s="24">
        <f t="shared" si="20"/>
        <v>10.825000000000001</v>
      </c>
      <c r="L124" s="13">
        <v>7.5</v>
      </c>
      <c r="M124" s="22">
        <f t="shared" si="19"/>
        <v>1.4433333333333336</v>
      </c>
      <c r="N124" s="10">
        <v>4.3</v>
      </c>
      <c r="O124" s="13"/>
      <c r="P124" s="13"/>
      <c r="Q124" s="23" t="s">
        <v>1007</v>
      </c>
    </row>
    <row r="125" spans="1:17" ht="13" x14ac:dyDescent="0.15">
      <c r="A125" s="10" t="s">
        <v>1008</v>
      </c>
      <c r="B125" s="8" t="s">
        <v>272</v>
      </c>
      <c r="C125" s="10">
        <v>34</v>
      </c>
      <c r="D125" s="20">
        <v>66</v>
      </c>
      <c r="E125" s="10" t="s">
        <v>279</v>
      </c>
      <c r="F125" s="10" t="s">
        <v>280</v>
      </c>
      <c r="G125" s="8">
        <v>724</v>
      </c>
      <c r="H125" s="8">
        <v>7340</v>
      </c>
      <c r="I125" s="48">
        <v>10.6</v>
      </c>
      <c r="J125" s="48">
        <v>0.14000000000000001</v>
      </c>
      <c r="K125" s="24">
        <v>10.7</v>
      </c>
      <c r="L125" s="13">
        <v>5</v>
      </c>
      <c r="M125" s="22">
        <f t="shared" si="19"/>
        <v>2.1399999999999997</v>
      </c>
      <c r="N125" s="10">
        <v>5.3</v>
      </c>
      <c r="O125" s="13"/>
      <c r="P125" s="13"/>
      <c r="Q125" s="23" t="s">
        <v>781</v>
      </c>
    </row>
    <row r="126" spans="1:17" ht="26" x14ac:dyDescent="0.15">
      <c r="A126" s="10" t="s">
        <v>1009</v>
      </c>
      <c r="B126" s="8" t="s">
        <v>272</v>
      </c>
      <c r="C126" s="10">
        <v>28</v>
      </c>
      <c r="D126" s="20">
        <v>49</v>
      </c>
      <c r="E126" s="10" t="s">
        <v>298</v>
      </c>
      <c r="F126" s="10" t="s">
        <v>287</v>
      </c>
      <c r="G126" s="8">
        <v>2506</v>
      </c>
      <c r="H126" s="8">
        <v>1765</v>
      </c>
      <c r="I126" s="48">
        <v>10.3</v>
      </c>
      <c r="J126" s="48">
        <v>10.314</v>
      </c>
      <c r="K126" s="24">
        <v>17</v>
      </c>
      <c r="L126" s="13">
        <v>40</v>
      </c>
      <c r="M126" s="22">
        <f t="shared" si="19"/>
        <v>0.42499999999999999</v>
      </c>
      <c r="N126" s="10">
        <v>4.4000000000000004</v>
      </c>
      <c r="O126" s="13"/>
      <c r="P126" s="13"/>
      <c r="Q126" s="23" t="s">
        <v>1010</v>
      </c>
    </row>
    <row r="127" spans="1:17" ht="13" x14ac:dyDescent="0.15">
      <c r="A127" s="10" t="s">
        <v>1011</v>
      </c>
      <c r="B127" s="8" t="s">
        <v>370</v>
      </c>
      <c r="C127" s="10">
        <v>7</v>
      </c>
      <c r="D127" s="20">
        <v>28</v>
      </c>
      <c r="E127" s="10" t="s">
        <v>445</v>
      </c>
      <c r="F127" s="10" t="s">
        <v>287</v>
      </c>
      <c r="G127" s="8">
        <v>2745</v>
      </c>
      <c r="H127" s="8">
        <v>1791</v>
      </c>
      <c r="I127" s="48">
        <v>10.275</v>
      </c>
      <c r="J127" s="48">
        <v>7.5650000000000004</v>
      </c>
      <c r="K127" s="24">
        <v>12.2</v>
      </c>
      <c r="L127" s="13">
        <v>35</v>
      </c>
      <c r="M127" s="22">
        <f t="shared" si="19"/>
        <v>0.34857142857142853</v>
      </c>
      <c r="N127" s="10">
        <v>4.9000000000000004</v>
      </c>
      <c r="O127" s="13"/>
      <c r="P127" s="13"/>
      <c r="Q127" s="23" t="s">
        <v>781</v>
      </c>
    </row>
    <row r="128" spans="1:17" ht="13" x14ac:dyDescent="0.15">
      <c r="A128" s="10" t="s">
        <v>1012</v>
      </c>
      <c r="B128" s="8" t="s">
        <v>658</v>
      </c>
      <c r="C128" s="10">
        <v>21</v>
      </c>
      <c r="D128" s="20">
        <v>27</v>
      </c>
      <c r="E128" s="10" t="s">
        <v>273</v>
      </c>
      <c r="F128" s="10" t="s">
        <v>287</v>
      </c>
      <c r="G128" s="8">
        <v>1138</v>
      </c>
      <c r="H128" s="8">
        <v>3613</v>
      </c>
      <c r="I128" s="48">
        <v>10</v>
      </c>
      <c r="J128" s="48">
        <v>0.14499999999999999</v>
      </c>
      <c r="K128" s="24">
        <v>10</v>
      </c>
      <c r="L128" s="13">
        <v>3</v>
      </c>
      <c r="M128" s="22">
        <f t="shared" si="19"/>
        <v>3.3333333333333335</v>
      </c>
      <c r="N128" s="10">
        <v>4.0999999999999996</v>
      </c>
      <c r="O128" s="13"/>
      <c r="P128" s="13"/>
      <c r="Q128" s="23" t="s">
        <v>1013</v>
      </c>
    </row>
    <row r="129" spans="1:17" ht="13" x14ac:dyDescent="0.15">
      <c r="A129" s="10" t="s">
        <v>1014</v>
      </c>
      <c r="B129" s="8" t="s">
        <v>53</v>
      </c>
      <c r="C129" s="10">
        <v>67</v>
      </c>
      <c r="D129" s="20">
        <v>74</v>
      </c>
      <c r="E129" s="10" t="s">
        <v>276</v>
      </c>
      <c r="F129" s="10" t="s">
        <v>273</v>
      </c>
      <c r="G129" s="8">
        <v>4</v>
      </c>
      <c r="H129" s="8">
        <v>32603</v>
      </c>
      <c r="I129" s="48">
        <v>9.4499999999999993</v>
      </c>
      <c r="J129" s="48">
        <v>5.44</v>
      </c>
      <c r="K129" s="24">
        <f>SUM(I129:J129)</f>
        <v>14.89</v>
      </c>
      <c r="L129" s="13">
        <v>21</v>
      </c>
      <c r="M129" s="22">
        <f t="shared" si="19"/>
        <v>0.70904761904761904</v>
      </c>
      <c r="N129" s="10">
        <v>0.13</v>
      </c>
      <c r="O129" s="13"/>
      <c r="P129" s="13"/>
      <c r="Q129" s="23" t="s">
        <v>781</v>
      </c>
    </row>
    <row r="130" spans="1:17" ht="13" x14ac:dyDescent="0.15">
      <c r="A130" s="10" t="s">
        <v>1015</v>
      </c>
      <c r="B130" s="8" t="s">
        <v>26</v>
      </c>
      <c r="C130" s="10">
        <v>15</v>
      </c>
      <c r="D130" s="20">
        <v>28</v>
      </c>
      <c r="E130" s="10" t="s">
        <v>339</v>
      </c>
      <c r="F130" s="10" t="s">
        <v>287</v>
      </c>
      <c r="G130" s="8">
        <v>2181</v>
      </c>
      <c r="H130" s="8">
        <v>2181</v>
      </c>
      <c r="I130" s="48">
        <v>9.36</v>
      </c>
      <c r="J130" s="48">
        <v>48.134</v>
      </c>
      <c r="K130" s="24">
        <v>58.23</v>
      </c>
      <c r="L130" s="13">
        <v>30</v>
      </c>
      <c r="M130" s="22">
        <f t="shared" si="19"/>
        <v>1.9409999999999998</v>
      </c>
      <c r="N130" s="10">
        <v>4.8</v>
      </c>
      <c r="O130" s="13"/>
      <c r="P130" s="13"/>
      <c r="Q130" s="23" t="s">
        <v>1016</v>
      </c>
    </row>
    <row r="131" spans="1:17" ht="13" x14ac:dyDescent="0.15">
      <c r="A131" s="10" t="s">
        <v>1017</v>
      </c>
      <c r="B131" s="8" t="s">
        <v>19</v>
      </c>
      <c r="C131" s="10">
        <v>89</v>
      </c>
      <c r="D131" s="20">
        <v>64</v>
      </c>
      <c r="E131" s="10" t="s">
        <v>279</v>
      </c>
      <c r="F131" s="10" t="s">
        <v>280</v>
      </c>
      <c r="G131" s="8">
        <v>6</v>
      </c>
      <c r="H131" s="8">
        <v>41890</v>
      </c>
      <c r="I131" s="48">
        <v>9.2279999999999998</v>
      </c>
      <c r="J131" s="48">
        <v>22.201000000000001</v>
      </c>
      <c r="K131" s="24">
        <f t="shared" ref="K131:K132" si="21">SUM(I131:J131)</f>
        <v>31.429000000000002</v>
      </c>
      <c r="L131" s="13">
        <v>7</v>
      </c>
      <c r="M131" s="22">
        <f t="shared" si="19"/>
        <v>4.4898571428571428</v>
      </c>
      <c r="N131" s="10">
        <v>0.25</v>
      </c>
      <c r="O131" s="13"/>
      <c r="P131" s="13"/>
      <c r="Q131" s="23" t="s">
        <v>1018</v>
      </c>
    </row>
    <row r="132" spans="1:17" ht="13" x14ac:dyDescent="0.15">
      <c r="A132" s="10" t="s">
        <v>1019</v>
      </c>
      <c r="B132" s="8" t="s">
        <v>981</v>
      </c>
      <c r="C132" s="10">
        <v>46</v>
      </c>
      <c r="D132" s="20">
        <v>55</v>
      </c>
      <c r="E132" s="10" t="s">
        <v>276</v>
      </c>
      <c r="F132" s="10" t="s">
        <v>280</v>
      </c>
      <c r="G132" s="8">
        <v>2133</v>
      </c>
      <c r="H132" s="8">
        <v>1806</v>
      </c>
      <c r="I132" s="48">
        <v>9.1999999999999993</v>
      </c>
      <c r="J132" s="48">
        <v>7.2</v>
      </c>
      <c r="K132" s="24">
        <f t="shared" si="21"/>
        <v>16.399999999999999</v>
      </c>
      <c r="L132" s="13">
        <v>21</v>
      </c>
      <c r="M132" s="22">
        <f t="shared" si="19"/>
        <v>0.78095238095238084</v>
      </c>
      <c r="N132" s="10">
        <v>3.9</v>
      </c>
      <c r="O132" s="13"/>
      <c r="P132" s="13"/>
      <c r="Q132" s="23" t="s">
        <v>1020</v>
      </c>
    </row>
    <row r="133" spans="1:17" ht="26" x14ac:dyDescent="0.15">
      <c r="A133" s="10" t="s">
        <v>1021</v>
      </c>
      <c r="B133" s="8" t="s">
        <v>26</v>
      </c>
      <c r="C133" s="10">
        <v>16</v>
      </c>
      <c r="D133" s="20">
        <v>28</v>
      </c>
      <c r="E133" s="10" t="s">
        <v>336</v>
      </c>
      <c r="F133" s="10" t="s">
        <v>287</v>
      </c>
      <c r="G133" s="8">
        <v>1136</v>
      </c>
      <c r="H133" s="8">
        <v>4156</v>
      </c>
      <c r="I133" s="48">
        <v>8.7420000000000009</v>
      </c>
      <c r="J133" s="48">
        <v>4.0209999999999999</v>
      </c>
      <c r="K133" s="24">
        <v>12.34</v>
      </c>
      <c r="L133" s="13">
        <v>50</v>
      </c>
      <c r="M133" s="22">
        <f t="shared" si="19"/>
        <v>0.24679999999999999</v>
      </c>
      <c r="N133" s="10">
        <v>4.7</v>
      </c>
      <c r="O133" s="13"/>
      <c r="P133" s="13"/>
      <c r="Q133" s="23" t="s">
        <v>1022</v>
      </c>
    </row>
    <row r="134" spans="1:17" ht="13" x14ac:dyDescent="0.15">
      <c r="A134" s="10" t="s">
        <v>1023</v>
      </c>
      <c r="B134" s="8" t="s">
        <v>272</v>
      </c>
      <c r="C134" s="10">
        <v>9</v>
      </c>
      <c r="D134" s="20">
        <v>43</v>
      </c>
      <c r="E134" s="10" t="s">
        <v>273</v>
      </c>
      <c r="F134" s="10" t="s">
        <v>273</v>
      </c>
      <c r="G134" s="8">
        <v>1164</v>
      </c>
      <c r="H134" s="8">
        <v>2769</v>
      </c>
      <c r="I134" s="48">
        <v>8.67</v>
      </c>
      <c r="J134" s="48">
        <v>11.79</v>
      </c>
      <c r="K134" s="24">
        <v>18.010000000000002</v>
      </c>
      <c r="L134" s="13">
        <v>17</v>
      </c>
      <c r="M134" s="22">
        <v>1.06</v>
      </c>
      <c r="N134" s="10">
        <v>3.2</v>
      </c>
      <c r="O134" s="13"/>
      <c r="P134" s="13"/>
      <c r="Q134" s="23" t="s">
        <v>1024</v>
      </c>
    </row>
    <row r="135" spans="1:17" ht="26" x14ac:dyDescent="0.15">
      <c r="A135" s="10" t="s">
        <v>1025</v>
      </c>
      <c r="B135" s="8" t="s">
        <v>53</v>
      </c>
      <c r="C135" s="10">
        <v>60</v>
      </c>
      <c r="D135" s="20">
        <v>72</v>
      </c>
      <c r="E135" s="10" t="s">
        <v>273</v>
      </c>
      <c r="F135" s="10" t="s">
        <v>273</v>
      </c>
      <c r="G135" s="8">
        <v>882</v>
      </c>
      <c r="H135" s="8">
        <v>3293</v>
      </c>
      <c r="I135" s="48">
        <v>8.01</v>
      </c>
      <c r="J135" s="48">
        <v>28.33</v>
      </c>
      <c r="K135" s="24">
        <f t="shared" ref="K135:K137" si="22">SUM(I135:J135)</f>
        <v>36.339999999999996</v>
      </c>
      <c r="L135" s="13">
        <v>50</v>
      </c>
      <c r="M135" s="22">
        <f t="shared" ref="M135:M139" si="23">SUM(K135/L135)</f>
        <v>0.72679999999999989</v>
      </c>
      <c r="N135" s="10">
        <v>2.9</v>
      </c>
      <c r="O135" s="13"/>
      <c r="P135" s="13"/>
      <c r="Q135" s="23" t="s">
        <v>1026</v>
      </c>
    </row>
    <row r="136" spans="1:17" ht="26" x14ac:dyDescent="0.15">
      <c r="A136" s="10" t="s">
        <v>1027</v>
      </c>
      <c r="B136" s="8" t="s">
        <v>456</v>
      </c>
      <c r="C136" s="10">
        <v>75</v>
      </c>
      <c r="D136" s="20">
        <v>65</v>
      </c>
      <c r="E136" s="10" t="s">
        <v>339</v>
      </c>
      <c r="F136" s="10" t="s">
        <v>404</v>
      </c>
      <c r="G136" s="8">
        <v>111</v>
      </c>
      <c r="H136" s="8">
        <v>13534</v>
      </c>
      <c r="I136" s="48">
        <v>8.1170000000000009</v>
      </c>
      <c r="J136" s="48">
        <v>19.510000000000002</v>
      </c>
      <c r="K136" s="24">
        <f t="shared" si="22"/>
        <v>27.627000000000002</v>
      </c>
      <c r="L136" s="13">
        <v>25</v>
      </c>
      <c r="M136" s="22">
        <f t="shared" si="23"/>
        <v>1.1050800000000001</v>
      </c>
      <c r="N136" s="10">
        <v>1.5</v>
      </c>
      <c r="O136" s="13"/>
      <c r="P136" s="13"/>
      <c r="Q136" s="23" t="s">
        <v>1028</v>
      </c>
    </row>
    <row r="137" spans="1:17" ht="13" x14ac:dyDescent="0.15">
      <c r="A137" s="10" t="s">
        <v>1029</v>
      </c>
      <c r="B137" s="8" t="s">
        <v>53</v>
      </c>
      <c r="C137" s="10">
        <v>48</v>
      </c>
      <c r="D137" s="20">
        <v>48</v>
      </c>
      <c r="E137" s="10" t="s">
        <v>339</v>
      </c>
      <c r="F137" s="10" t="s">
        <v>273</v>
      </c>
      <c r="G137" s="8">
        <v>1393</v>
      </c>
      <c r="H137" s="8">
        <v>2482</v>
      </c>
      <c r="I137" s="48">
        <v>7.46</v>
      </c>
      <c r="J137" s="48">
        <v>2.5150000000000001</v>
      </c>
      <c r="K137" s="24">
        <f t="shared" si="22"/>
        <v>9.9749999999999996</v>
      </c>
      <c r="L137" s="13">
        <v>29</v>
      </c>
      <c r="M137" s="22">
        <f t="shared" si="23"/>
        <v>0.3439655172413793</v>
      </c>
      <c r="N137" s="10">
        <v>3.5</v>
      </c>
      <c r="O137" s="13"/>
      <c r="P137" s="13"/>
      <c r="Q137" s="23" t="s">
        <v>781</v>
      </c>
    </row>
    <row r="138" spans="1:17" ht="13" x14ac:dyDescent="0.15">
      <c r="A138" s="10" t="s">
        <v>1030</v>
      </c>
      <c r="B138" s="8" t="s">
        <v>26</v>
      </c>
      <c r="C138" s="10">
        <v>7</v>
      </c>
      <c r="D138" s="20">
        <v>31</v>
      </c>
      <c r="E138" s="10" t="s">
        <v>286</v>
      </c>
      <c r="F138" s="10" t="s">
        <v>273</v>
      </c>
      <c r="G138" s="8">
        <v>1959</v>
      </c>
      <c r="H138" s="8">
        <v>1354</v>
      </c>
      <c r="I138" s="48">
        <v>6.38</v>
      </c>
      <c r="J138" s="48">
        <v>3.4000000000000002E-2</v>
      </c>
      <c r="K138" s="24">
        <v>6.38</v>
      </c>
      <c r="L138" s="13">
        <v>15</v>
      </c>
      <c r="M138" s="22">
        <f t="shared" si="23"/>
        <v>0.42533333333333334</v>
      </c>
      <c r="N138" s="10">
        <v>2.6</v>
      </c>
      <c r="O138" s="13"/>
      <c r="P138" s="13"/>
      <c r="Q138" s="23" t="s">
        <v>1031</v>
      </c>
    </row>
    <row r="139" spans="1:17" ht="13" x14ac:dyDescent="0.15">
      <c r="A139" s="10" t="s">
        <v>1032</v>
      </c>
      <c r="B139" s="8" t="s">
        <v>272</v>
      </c>
      <c r="C139" s="10">
        <v>50</v>
      </c>
      <c r="D139" s="20">
        <v>63</v>
      </c>
      <c r="E139" s="10" t="s">
        <v>276</v>
      </c>
      <c r="F139" s="10" t="s">
        <v>273</v>
      </c>
      <c r="G139" s="8">
        <v>9</v>
      </c>
      <c r="H139" s="8">
        <v>29574</v>
      </c>
      <c r="I139" s="48">
        <v>5.3</v>
      </c>
      <c r="J139" s="48">
        <v>29.791</v>
      </c>
      <c r="K139" s="24">
        <f>SUM(I139:J139)</f>
        <v>35.091000000000001</v>
      </c>
      <c r="L139" s="13">
        <v>15</v>
      </c>
      <c r="M139" s="22">
        <f t="shared" si="23"/>
        <v>2.3393999999999999</v>
      </c>
      <c r="N139" s="10">
        <v>0.26</v>
      </c>
      <c r="O139" s="13"/>
      <c r="P139" s="13"/>
      <c r="Q139" s="23" t="s">
        <v>1033</v>
      </c>
    </row>
    <row r="140" spans="1:17" ht="13" x14ac:dyDescent="0.15">
      <c r="A140" s="10" t="s">
        <v>1034</v>
      </c>
      <c r="B140" s="8" t="s">
        <v>658</v>
      </c>
      <c r="C140" s="10">
        <v>79</v>
      </c>
      <c r="D140" s="20">
        <v>60</v>
      </c>
      <c r="E140" s="10" t="s">
        <v>286</v>
      </c>
      <c r="F140" s="10" t="s">
        <v>273</v>
      </c>
      <c r="G140" s="8">
        <v>2121</v>
      </c>
      <c r="H140" s="8">
        <v>1052</v>
      </c>
      <c r="I140" s="48">
        <v>5.2</v>
      </c>
      <c r="J140" s="48">
        <v>7.0140000000000002</v>
      </c>
      <c r="K140" s="24">
        <v>12.1</v>
      </c>
      <c r="L140" s="13">
        <v>20</v>
      </c>
      <c r="M140" s="22">
        <v>0.61</v>
      </c>
      <c r="N140" s="10">
        <v>2.2000000000000002</v>
      </c>
      <c r="O140" s="13"/>
      <c r="P140" s="13"/>
      <c r="Q140" s="23" t="s">
        <v>1035</v>
      </c>
    </row>
    <row r="141" spans="1:17" ht="13" x14ac:dyDescent="0.15">
      <c r="A141" s="10"/>
      <c r="B141" s="8"/>
      <c r="C141" s="10"/>
      <c r="D141" s="20"/>
      <c r="E141" s="10"/>
      <c r="F141" s="10"/>
      <c r="G141" s="8"/>
      <c r="H141" s="8"/>
      <c r="I141" s="48"/>
      <c r="J141" s="13"/>
      <c r="K141" s="10"/>
      <c r="L141" s="13"/>
      <c r="M141" s="22"/>
      <c r="N141" s="10"/>
      <c r="O141" s="10"/>
      <c r="P141" s="10"/>
      <c r="Q141" s="10"/>
    </row>
    <row r="142" spans="1:17" ht="13" x14ac:dyDescent="0.15">
      <c r="A142" s="10"/>
      <c r="B142" s="8"/>
      <c r="C142" s="10"/>
      <c r="D142" s="20"/>
      <c r="E142" s="10"/>
      <c r="F142" s="10"/>
      <c r="G142" s="8"/>
      <c r="H142" s="8"/>
      <c r="I142" s="48"/>
      <c r="J142" s="13"/>
      <c r="K142" s="10"/>
      <c r="L142" s="13"/>
      <c r="M142" s="22"/>
      <c r="N142" s="10"/>
      <c r="O142" s="10"/>
      <c r="P142" s="10"/>
      <c r="Q142" s="10"/>
    </row>
    <row r="143" spans="1:17" ht="13" x14ac:dyDescent="0.15">
      <c r="A143" s="10"/>
      <c r="B143" s="8"/>
      <c r="C143" s="10"/>
      <c r="D143" s="20"/>
      <c r="E143" s="10"/>
      <c r="F143" s="10"/>
      <c r="G143" s="8"/>
      <c r="H143" s="8"/>
      <c r="I143" s="48"/>
      <c r="J143" s="13"/>
      <c r="K143" s="10"/>
      <c r="L143" s="13"/>
      <c r="M143" s="22"/>
      <c r="N143" s="10"/>
      <c r="O143" s="10"/>
      <c r="P143" s="10"/>
      <c r="Q143" s="10"/>
    </row>
    <row r="144" spans="1:17" ht="13" x14ac:dyDescent="0.15">
      <c r="A144" s="10"/>
      <c r="B144" s="8"/>
      <c r="C144" s="10"/>
      <c r="D144" s="20"/>
      <c r="E144" s="10"/>
      <c r="F144" s="10"/>
      <c r="G144" s="8"/>
      <c r="H144" s="8"/>
      <c r="I144" s="48"/>
      <c r="J144" s="13"/>
      <c r="K144" s="10"/>
      <c r="L144" s="13"/>
      <c r="M144" s="22"/>
      <c r="N144" s="10"/>
      <c r="O144" s="13"/>
      <c r="P144" s="13"/>
      <c r="Q144" s="47"/>
    </row>
    <row r="145" spans="1:17" ht="13" x14ac:dyDescent="0.15">
      <c r="A145" s="10"/>
      <c r="B145" s="8"/>
      <c r="C145" s="10"/>
      <c r="D145" s="20"/>
      <c r="E145" s="10"/>
      <c r="F145" s="10"/>
      <c r="G145" s="8"/>
      <c r="H145" s="8"/>
      <c r="I145" s="48"/>
      <c r="J145" s="13"/>
      <c r="K145" s="10"/>
      <c r="L145" s="13"/>
      <c r="M145" s="22"/>
      <c r="N145" s="10"/>
      <c r="O145" s="13"/>
      <c r="P145" s="13"/>
      <c r="Q145" s="47"/>
    </row>
    <row r="146" spans="1:17" ht="13" x14ac:dyDescent="0.15">
      <c r="A146" s="10"/>
      <c r="B146" s="8"/>
      <c r="C146" s="10"/>
      <c r="D146" s="20"/>
      <c r="E146" s="10"/>
      <c r="F146" s="10"/>
      <c r="G146" s="8"/>
      <c r="H146" s="8"/>
      <c r="I146" s="48"/>
      <c r="J146" s="13"/>
      <c r="K146" s="10"/>
      <c r="L146" s="13"/>
      <c r="M146" s="22"/>
      <c r="N146" s="10"/>
      <c r="O146" s="13"/>
      <c r="P146" s="13"/>
      <c r="Q146" s="47"/>
    </row>
    <row r="147" spans="1:17" ht="13" x14ac:dyDescent="0.15">
      <c r="A147" s="10"/>
      <c r="B147" s="8"/>
      <c r="C147" s="10"/>
      <c r="D147" s="20"/>
      <c r="E147" s="10"/>
      <c r="F147" s="10"/>
      <c r="G147" s="8"/>
      <c r="H147" s="8"/>
      <c r="I147" s="48"/>
      <c r="J147" s="13"/>
      <c r="K147" s="10"/>
      <c r="L147" s="13"/>
      <c r="M147" s="22"/>
      <c r="N147" s="10"/>
      <c r="O147" s="13"/>
      <c r="P147" s="13"/>
      <c r="Q147" s="47"/>
    </row>
    <row r="148" spans="1:17" ht="13" x14ac:dyDescent="0.15">
      <c r="A148" s="10"/>
      <c r="B148" s="8"/>
      <c r="C148" s="10"/>
      <c r="D148" s="20"/>
      <c r="E148" s="10"/>
      <c r="F148" s="10"/>
      <c r="G148" s="8"/>
      <c r="H148" s="8"/>
      <c r="I148" s="48"/>
      <c r="J148" s="13"/>
      <c r="K148" s="10"/>
      <c r="L148" s="13"/>
      <c r="M148" s="22"/>
      <c r="N148" s="10"/>
      <c r="O148" s="13"/>
      <c r="P148" s="13"/>
      <c r="Q148" s="47"/>
    </row>
    <row r="149" spans="1:17" ht="13" x14ac:dyDescent="0.15">
      <c r="A149" s="10"/>
      <c r="B149" s="8"/>
      <c r="C149" s="10"/>
      <c r="D149" s="20"/>
      <c r="E149" s="10"/>
      <c r="F149" s="10"/>
      <c r="G149" s="8"/>
      <c r="H149" s="8"/>
      <c r="I149" s="48"/>
      <c r="J149" s="13"/>
      <c r="K149" s="10"/>
      <c r="L149" s="13"/>
      <c r="M149" s="22"/>
      <c r="N149" s="10"/>
      <c r="O149" s="13"/>
      <c r="P149" s="13"/>
      <c r="Q149" s="47"/>
    </row>
    <row r="150" spans="1:17" ht="13" x14ac:dyDescent="0.15">
      <c r="A150" s="10"/>
      <c r="B150" s="8"/>
      <c r="C150" s="10"/>
      <c r="D150" s="20"/>
      <c r="E150" s="10"/>
      <c r="F150" s="10"/>
      <c r="G150" s="8"/>
      <c r="H150" s="8"/>
      <c r="I150" s="48"/>
      <c r="J150" s="13"/>
      <c r="K150" s="10"/>
      <c r="L150" s="13"/>
      <c r="M150" s="22"/>
      <c r="N150" s="10"/>
      <c r="O150" s="13"/>
      <c r="P150" s="13"/>
      <c r="Q150" s="47"/>
    </row>
    <row r="151" spans="1:17" ht="13" x14ac:dyDescent="0.15">
      <c r="A151" s="10"/>
      <c r="B151" s="8"/>
      <c r="C151" s="10"/>
      <c r="D151" s="20"/>
      <c r="E151" s="10"/>
      <c r="F151" s="10"/>
      <c r="G151" s="8"/>
      <c r="H151" s="8"/>
      <c r="I151" s="48"/>
      <c r="J151" s="13"/>
      <c r="K151" s="10"/>
      <c r="L151" s="13"/>
      <c r="M151" s="22"/>
      <c r="N151" s="10"/>
      <c r="O151" s="13"/>
      <c r="P151" s="13"/>
      <c r="Q151" s="47"/>
    </row>
    <row r="152" spans="1:17" ht="13" x14ac:dyDescent="0.15">
      <c r="A152" s="10"/>
      <c r="B152" s="8"/>
      <c r="C152" s="10"/>
      <c r="D152" s="20"/>
      <c r="E152" s="10"/>
      <c r="F152" s="10"/>
      <c r="G152" s="8"/>
      <c r="H152" s="8"/>
      <c r="I152" s="48"/>
      <c r="J152" s="13"/>
      <c r="K152" s="10"/>
      <c r="L152" s="13"/>
      <c r="M152" s="22"/>
      <c r="N152" s="10"/>
      <c r="O152" s="13"/>
      <c r="P152" s="13"/>
      <c r="Q152" s="47"/>
    </row>
    <row r="153" spans="1:17" ht="13" x14ac:dyDescent="0.15">
      <c r="A153" s="10"/>
      <c r="B153" s="8"/>
      <c r="C153" s="10"/>
      <c r="D153" s="20"/>
      <c r="E153" s="10"/>
      <c r="F153" s="10"/>
      <c r="G153" s="8"/>
      <c r="H153" s="8"/>
      <c r="I153" s="48"/>
      <c r="J153" s="13"/>
      <c r="K153" s="10"/>
      <c r="L153" s="13"/>
      <c r="M153" s="22"/>
      <c r="N153" s="10"/>
      <c r="O153" s="13"/>
      <c r="P153" s="13"/>
      <c r="Q153" s="47"/>
    </row>
    <row r="154" spans="1:17" ht="13" x14ac:dyDescent="0.15">
      <c r="A154" s="10"/>
      <c r="B154" s="8"/>
      <c r="C154" s="10"/>
      <c r="D154" s="20"/>
      <c r="E154" s="10"/>
      <c r="F154" s="10"/>
      <c r="G154" s="8"/>
      <c r="H154" s="8"/>
      <c r="I154" s="48"/>
      <c r="J154" s="13"/>
      <c r="K154" s="10"/>
      <c r="L154" s="13"/>
      <c r="M154" s="22"/>
      <c r="N154" s="10"/>
      <c r="O154" s="13"/>
      <c r="P154" s="13"/>
      <c r="Q154" s="47"/>
    </row>
    <row r="155" spans="1:17" ht="13" x14ac:dyDescent="0.15">
      <c r="A155" s="10"/>
      <c r="B155" s="8"/>
      <c r="C155" s="10"/>
      <c r="D155" s="20"/>
      <c r="E155" s="10"/>
      <c r="F155" s="10"/>
      <c r="G155" s="8"/>
      <c r="H155" s="8"/>
      <c r="I155" s="48"/>
      <c r="J155" s="13"/>
      <c r="K155" s="10"/>
      <c r="L155" s="13"/>
      <c r="M155" s="22"/>
      <c r="N155" s="10"/>
      <c r="O155" s="13"/>
      <c r="P155" s="13"/>
      <c r="Q155" s="47"/>
    </row>
    <row r="156" spans="1:17" ht="13" x14ac:dyDescent="0.15">
      <c r="A156" s="10"/>
      <c r="B156" s="8"/>
      <c r="C156" s="10"/>
      <c r="D156" s="20"/>
      <c r="E156" s="10"/>
      <c r="F156" s="10"/>
      <c r="G156" s="8"/>
      <c r="H156" s="8"/>
      <c r="I156" s="48"/>
      <c r="J156" s="13"/>
      <c r="K156" s="10"/>
      <c r="L156" s="13"/>
      <c r="M156" s="22"/>
      <c r="N156" s="10"/>
      <c r="O156" s="13"/>
      <c r="P156" s="13"/>
      <c r="Q156" s="47"/>
    </row>
    <row r="157" spans="1:17" ht="13" x14ac:dyDescent="0.15">
      <c r="A157" s="10"/>
      <c r="B157" s="8"/>
      <c r="C157" s="10"/>
      <c r="D157" s="20"/>
      <c r="E157" s="10"/>
      <c r="F157" s="10"/>
      <c r="G157" s="8"/>
      <c r="H157" s="8"/>
      <c r="I157" s="48"/>
      <c r="J157" s="13"/>
      <c r="K157" s="10"/>
      <c r="L157" s="13"/>
      <c r="M157" s="22"/>
      <c r="N157" s="10"/>
      <c r="O157" s="13"/>
      <c r="P157" s="13"/>
      <c r="Q157" s="47"/>
    </row>
    <row r="158" spans="1:17" ht="13" x14ac:dyDescent="0.15">
      <c r="A158" s="10"/>
      <c r="B158" s="8"/>
      <c r="C158" s="10"/>
      <c r="D158" s="20"/>
      <c r="E158" s="10"/>
      <c r="F158" s="10"/>
      <c r="G158" s="8"/>
      <c r="H158" s="8"/>
      <c r="I158" s="48"/>
      <c r="J158" s="13"/>
      <c r="K158" s="10"/>
      <c r="L158" s="13"/>
      <c r="M158" s="22"/>
      <c r="N158" s="10"/>
      <c r="O158" s="13"/>
      <c r="P158" s="13"/>
      <c r="Q158" s="47"/>
    </row>
    <row r="159" spans="1:17" ht="13" x14ac:dyDescent="0.15">
      <c r="A159" s="10"/>
      <c r="B159" s="8"/>
      <c r="C159" s="10"/>
      <c r="D159" s="20"/>
      <c r="E159" s="10"/>
      <c r="F159" s="10"/>
      <c r="G159" s="8"/>
      <c r="H159" s="8"/>
      <c r="I159" s="48"/>
      <c r="J159" s="13"/>
      <c r="K159" s="10"/>
      <c r="L159" s="13"/>
      <c r="M159" s="22"/>
      <c r="N159" s="10"/>
      <c r="O159" s="13"/>
      <c r="P159" s="13"/>
      <c r="Q159" s="47"/>
    </row>
    <row r="160" spans="1:17" ht="13" x14ac:dyDescent="0.15">
      <c r="A160" s="10"/>
      <c r="B160" s="8"/>
      <c r="C160" s="10"/>
      <c r="D160" s="20"/>
      <c r="E160" s="10"/>
      <c r="F160" s="10"/>
      <c r="G160" s="8"/>
      <c r="H160" s="8"/>
      <c r="I160" s="48"/>
      <c r="J160" s="13"/>
      <c r="K160" s="10"/>
      <c r="L160" s="13"/>
      <c r="M160" s="22"/>
      <c r="N160" s="10"/>
      <c r="O160" s="13"/>
      <c r="P160" s="13"/>
      <c r="Q160" s="47"/>
    </row>
  </sheetData>
  <autoFilter ref="A1:Q140" xr:uid="{00000000-0009-0000-0000-000006000000}"/>
  <hyperlinks>
    <hyperlink ref="Q4" r:id="rId1" xr:uid="{00000000-0004-0000-0600-000000000000}"/>
    <hyperlink ref="Q5" r:id="rId2" xr:uid="{00000000-0004-0000-0600-000001000000}"/>
    <hyperlink ref="Q6" r:id="rId3" xr:uid="{00000000-0004-0000-0600-000002000000}"/>
    <hyperlink ref="Q7" r:id="rId4" xr:uid="{00000000-0004-0000-0600-000003000000}"/>
    <hyperlink ref="Q8" r:id="rId5" xr:uid="{00000000-0004-0000-0600-000004000000}"/>
    <hyperlink ref="Q9" r:id="rId6" xr:uid="{00000000-0004-0000-0600-000005000000}"/>
    <hyperlink ref="Q10" r:id="rId7" xr:uid="{00000000-0004-0000-0600-000006000000}"/>
    <hyperlink ref="Q11" r:id="rId8" xr:uid="{00000000-0004-0000-0600-000007000000}"/>
    <hyperlink ref="Q12" r:id="rId9" xr:uid="{00000000-0004-0000-0600-000008000000}"/>
    <hyperlink ref="Q13" r:id="rId10" xr:uid="{00000000-0004-0000-0600-000009000000}"/>
    <hyperlink ref="Q14" r:id="rId11" xr:uid="{00000000-0004-0000-0600-00000A000000}"/>
    <hyperlink ref="Q15" r:id="rId12" xr:uid="{00000000-0004-0000-0600-00000B000000}"/>
    <hyperlink ref="Q16" r:id="rId13" xr:uid="{00000000-0004-0000-0600-00000C000000}"/>
    <hyperlink ref="Q17" r:id="rId14" xr:uid="{00000000-0004-0000-0600-00000D000000}"/>
    <hyperlink ref="Q18" r:id="rId15" xr:uid="{00000000-0004-0000-0600-00000E000000}"/>
    <hyperlink ref="Q19" r:id="rId16" xr:uid="{00000000-0004-0000-0600-00000F000000}"/>
    <hyperlink ref="Q20" r:id="rId17" xr:uid="{00000000-0004-0000-0600-000010000000}"/>
    <hyperlink ref="Q21" r:id="rId18" xr:uid="{00000000-0004-0000-0600-000011000000}"/>
    <hyperlink ref="Q22" r:id="rId19" xr:uid="{00000000-0004-0000-0600-000012000000}"/>
    <hyperlink ref="Q23" r:id="rId20" xr:uid="{00000000-0004-0000-0600-000013000000}"/>
    <hyperlink ref="Q24" r:id="rId21" xr:uid="{00000000-0004-0000-0600-000014000000}"/>
    <hyperlink ref="Q25" r:id="rId22" xr:uid="{00000000-0004-0000-0600-000015000000}"/>
    <hyperlink ref="Q26" r:id="rId23" xr:uid="{00000000-0004-0000-0600-000016000000}"/>
    <hyperlink ref="Q27" r:id="rId24" xr:uid="{00000000-0004-0000-0600-000017000000}"/>
    <hyperlink ref="Q28" r:id="rId25" xr:uid="{00000000-0004-0000-0600-000018000000}"/>
    <hyperlink ref="Q29" r:id="rId26" xr:uid="{00000000-0004-0000-0600-000019000000}"/>
    <hyperlink ref="Q30" r:id="rId27" xr:uid="{00000000-0004-0000-0600-00001A000000}"/>
    <hyperlink ref="Q31" r:id="rId28" xr:uid="{00000000-0004-0000-0600-00001B000000}"/>
    <hyperlink ref="Q32" r:id="rId29" xr:uid="{00000000-0004-0000-0600-00001C000000}"/>
    <hyperlink ref="Q33" r:id="rId30" xr:uid="{00000000-0004-0000-0600-00001D000000}"/>
    <hyperlink ref="Q34" r:id="rId31" xr:uid="{00000000-0004-0000-0600-00001E000000}"/>
    <hyperlink ref="Q35" r:id="rId32" xr:uid="{00000000-0004-0000-0600-00001F000000}"/>
    <hyperlink ref="Q36" r:id="rId33" xr:uid="{00000000-0004-0000-0600-000020000000}"/>
    <hyperlink ref="Q37" r:id="rId34" xr:uid="{00000000-0004-0000-0600-000021000000}"/>
    <hyperlink ref="Q38" r:id="rId35" xr:uid="{00000000-0004-0000-0600-000022000000}"/>
    <hyperlink ref="Q39" r:id="rId36" xr:uid="{00000000-0004-0000-0600-000023000000}"/>
    <hyperlink ref="Q40" r:id="rId37" xr:uid="{00000000-0004-0000-0600-000024000000}"/>
    <hyperlink ref="Q41" r:id="rId38" xr:uid="{00000000-0004-0000-0600-000025000000}"/>
    <hyperlink ref="Q42" r:id="rId39" xr:uid="{00000000-0004-0000-0600-000026000000}"/>
    <hyperlink ref="Q43" r:id="rId40" xr:uid="{00000000-0004-0000-0600-000027000000}"/>
    <hyperlink ref="Q44" r:id="rId41" xr:uid="{00000000-0004-0000-0600-000028000000}"/>
    <hyperlink ref="Q45" r:id="rId42" xr:uid="{00000000-0004-0000-0600-000029000000}"/>
    <hyperlink ref="Q46" r:id="rId43" xr:uid="{00000000-0004-0000-0600-00002A000000}"/>
    <hyperlink ref="Q47" r:id="rId44" xr:uid="{00000000-0004-0000-0600-00002B000000}"/>
    <hyperlink ref="Q48" r:id="rId45" xr:uid="{00000000-0004-0000-0600-00002C000000}"/>
    <hyperlink ref="Q49" r:id="rId46" xr:uid="{00000000-0004-0000-0600-00002D000000}"/>
    <hyperlink ref="Q50" r:id="rId47" xr:uid="{00000000-0004-0000-0600-00002E000000}"/>
    <hyperlink ref="Q51" r:id="rId48" xr:uid="{00000000-0004-0000-0600-00002F000000}"/>
    <hyperlink ref="Q52" r:id="rId49" xr:uid="{00000000-0004-0000-0600-000030000000}"/>
    <hyperlink ref="Q53" r:id="rId50" xr:uid="{00000000-0004-0000-0600-000031000000}"/>
    <hyperlink ref="Q54" r:id="rId51" xr:uid="{00000000-0004-0000-0600-000032000000}"/>
    <hyperlink ref="Q55" r:id="rId52" xr:uid="{00000000-0004-0000-0600-000033000000}"/>
    <hyperlink ref="Q56" r:id="rId53" xr:uid="{00000000-0004-0000-0600-000034000000}"/>
    <hyperlink ref="Q57" r:id="rId54" xr:uid="{00000000-0004-0000-0600-000035000000}"/>
    <hyperlink ref="Q58" r:id="rId55" xr:uid="{00000000-0004-0000-0600-000036000000}"/>
    <hyperlink ref="Q59" r:id="rId56" xr:uid="{00000000-0004-0000-0600-000037000000}"/>
    <hyperlink ref="Q60" r:id="rId57" xr:uid="{00000000-0004-0000-0600-000038000000}"/>
    <hyperlink ref="Q61" r:id="rId58" xr:uid="{00000000-0004-0000-0600-000039000000}"/>
    <hyperlink ref="Q62" r:id="rId59" xr:uid="{00000000-0004-0000-0600-00003A000000}"/>
    <hyperlink ref="Q63" r:id="rId60" xr:uid="{00000000-0004-0000-0600-00003B000000}"/>
    <hyperlink ref="Q64" r:id="rId61" xr:uid="{00000000-0004-0000-0600-00003C000000}"/>
    <hyperlink ref="Q65" r:id="rId62" xr:uid="{00000000-0004-0000-0600-00003D000000}"/>
    <hyperlink ref="Q66" r:id="rId63" xr:uid="{00000000-0004-0000-0600-00003E000000}"/>
    <hyperlink ref="Q67" r:id="rId64" xr:uid="{00000000-0004-0000-0600-00003F000000}"/>
    <hyperlink ref="Q68" r:id="rId65" xr:uid="{00000000-0004-0000-0600-000040000000}"/>
    <hyperlink ref="Q69" r:id="rId66" xr:uid="{00000000-0004-0000-0600-000041000000}"/>
    <hyperlink ref="Q70" r:id="rId67" xr:uid="{00000000-0004-0000-0600-000042000000}"/>
    <hyperlink ref="Q71" r:id="rId68" xr:uid="{00000000-0004-0000-0600-000043000000}"/>
    <hyperlink ref="Q72" r:id="rId69" xr:uid="{00000000-0004-0000-0600-000044000000}"/>
    <hyperlink ref="Q73" r:id="rId70" xr:uid="{00000000-0004-0000-0600-000045000000}"/>
    <hyperlink ref="Q74" r:id="rId71" xr:uid="{00000000-0004-0000-0600-000046000000}"/>
    <hyperlink ref="Q75" r:id="rId72" xr:uid="{00000000-0004-0000-0600-000047000000}"/>
    <hyperlink ref="Q76" r:id="rId73" xr:uid="{00000000-0004-0000-0600-000048000000}"/>
    <hyperlink ref="Q77" r:id="rId74" xr:uid="{00000000-0004-0000-0600-000049000000}"/>
    <hyperlink ref="Q78" r:id="rId75" xr:uid="{00000000-0004-0000-0600-00004A000000}"/>
    <hyperlink ref="Q79" r:id="rId76" xr:uid="{00000000-0004-0000-0600-00004B000000}"/>
    <hyperlink ref="Q80" r:id="rId77" xr:uid="{00000000-0004-0000-0600-00004C000000}"/>
    <hyperlink ref="Q81" r:id="rId78" xr:uid="{00000000-0004-0000-0600-00004D000000}"/>
    <hyperlink ref="Q82" r:id="rId79" xr:uid="{00000000-0004-0000-0600-00004E000000}"/>
    <hyperlink ref="Q83" r:id="rId80" xr:uid="{00000000-0004-0000-0600-00004F000000}"/>
    <hyperlink ref="Q84" r:id="rId81" xr:uid="{00000000-0004-0000-0600-000050000000}"/>
    <hyperlink ref="Q85" r:id="rId82" xr:uid="{00000000-0004-0000-0600-000051000000}"/>
    <hyperlink ref="Q86" r:id="rId83" xr:uid="{00000000-0004-0000-0600-000052000000}"/>
    <hyperlink ref="Q87" r:id="rId84" xr:uid="{00000000-0004-0000-0600-000053000000}"/>
    <hyperlink ref="Q88" r:id="rId85" xr:uid="{00000000-0004-0000-0600-000054000000}"/>
    <hyperlink ref="Q89" r:id="rId86" xr:uid="{00000000-0004-0000-0600-000055000000}"/>
    <hyperlink ref="Q90" r:id="rId87" xr:uid="{00000000-0004-0000-0600-000056000000}"/>
    <hyperlink ref="Q91" r:id="rId88" xr:uid="{00000000-0004-0000-0600-000057000000}"/>
    <hyperlink ref="Q92" r:id="rId89" xr:uid="{00000000-0004-0000-0600-000058000000}"/>
    <hyperlink ref="Q93" r:id="rId90" xr:uid="{00000000-0004-0000-0600-000059000000}"/>
    <hyperlink ref="Q94" r:id="rId91" xr:uid="{00000000-0004-0000-0600-00005A000000}"/>
    <hyperlink ref="Q95" r:id="rId92" xr:uid="{00000000-0004-0000-0600-00005B000000}"/>
    <hyperlink ref="Q96" r:id="rId93" xr:uid="{00000000-0004-0000-0600-00005C000000}"/>
    <hyperlink ref="Q97" r:id="rId94" xr:uid="{00000000-0004-0000-0600-00005D000000}"/>
    <hyperlink ref="Q98" r:id="rId95" xr:uid="{00000000-0004-0000-0600-00005E000000}"/>
    <hyperlink ref="Q99" r:id="rId96" xr:uid="{00000000-0004-0000-0600-00005F000000}"/>
    <hyperlink ref="Q100" r:id="rId97" xr:uid="{00000000-0004-0000-0600-000060000000}"/>
    <hyperlink ref="Q101" r:id="rId98" xr:uid="{00000000-0004-0000-0600-000061000000}"/>
    <hyperlink ref="Q102" r:id="rId99" xr:uid="{00000000-0004-0000-0600-000062000000}"/>
    <hyperlink ref="Q103" r:id="rId100" xr:uid="{00000000-0004-0000-0600-000063000000}"/>
    <hyperlink ref="Q104" r:id="rId101" xr:uid="{00000000-0004-0000-0600-000064000000}"/>
    <hyperlink ref="Q105" r:id="rId102" xr:uid="{00000000-0004-0000-0600-000065000000}"/>
    <hyperlink ref="Q106" r:id="rId103" xr:uid="{00000000-0004-0000-0600-000066000000}"/>
    <hyperlink ref="Q107" r:id="rId104" xr:uid="{00000000-0004-0000-0600-000067000000}"/>
    <hyperlink ref="Q108" r:id="rId105" xr:uid="{00000000-0004-0000-0600-000068000000}"/>
    <hyperlink ref="Q109" r:id="rId106" xr:uid="{00000000-0004-0000-0600-000069000000}"/>
    <hyperlink ref="Q110" r:id="rId107" xr:uid="{00000000-0004-0000-0600-00006A000000}"/>
    <hyperlink ref="Q111" r:id="rId108" xr:uid="{00000000-0004-0000-0600-00006B000000}"/>
    <hyperlink ref="Q112" r:id="rId109" xr:uid="{00000000-0004-0000-0600-00006C000000}"/>
    <hyperlink ref="Q113" r:id="rId110" xr:uid="{00000000-0004-0000-0600-00006D000000}"/>
    <hyperlink ref="Q114" r:id="rId111" xr:uid="{00000000-0004-0000-0600-00006E000000}"/>
    <hyperlink ref="Q115" r:id="rId112" xr:uid="{00000000-0004-0000-0600-00006F000000}"/>
    <hyperlink ref="Q116" r:id="rId113" xr:uid="{00000000-0004-0000-0600-000070000000}"/>
    <hyperlink ref="Q117" r:id="rId114" xr:uid="{00000000-0004-0000-0600-000071000000}"/>
    <hyperlink ref="Q118" r:id="rId115" xr:uid="{00000000-0004-0000-0600-000072000000}"/>
    <hyperlink ref="Q119" r:id="rId116" xr:uid="{00000000-0004-0000-0600-000073000000}"/>
    <hyperlink ref="Q121" r:id="rId117" xr:uid="{00000000-0004-0000-0600-000074000000}"/>
    <hyperlink ref="Q122" r:id="rId118" xr:uid="{00000000-0004-0000-0600-000075000000}"/>
    <hyperlink ref="Q123" r:id="rId119" xr:uid="{00000000-0004-0000-0600-000076000000}"/>
    <hyperlink ref="Q124" r:id="rId120" xr:uid="{00000000-0004-0000-0600-000077000000}"/>
    <hyperlink ref="Q125" r:id="rId121" xr:uid="{00000000-0004-0000-0600-000078000000}"/>
    <hyperlink ref="Q126" r:id="rId122" xr:uid="{00000000-0004-0000-0600-000079000000}"/>
    <hyperlink ref="Q127" r:id="rId123" xr:uid="{00000000-0004-0000-0600-00007A000000}"/>
    <hyperlink ref="Q128" r:id="rId124" xr:uid="{00000000-0004-0000-0600-00007B000000}"/>
    <hyperlink ref="Q129" r:id="rId125" xr:uid="{00000000-0004-0000-0600-00007C000000}"/>
    <hyperlink ref="Q130" r:id="rId126" xr:uid="{00000000-0004-0000-0600-00007D000000}"/>
    <hyperlink ref="Q131" r:id="rId127" xr:uid="{00000000-0004-0000-0600-00007E000000}"/>
    <hyperlink ref="Q132" r:id="rId128" xr:uid="{00000000-0004-0000-0600-00007F000000}"/>
    <hyperlink ref="Q133" r:id="rId129" xr:uid="{00000000-0004-0000-0600-000080000000}"/>
    <hyperlink ref="Q134" r:id="rId130" xr:uid="{00000000-0004-0000-0600-000081000000}"/>
    <hyperlink ref="Q135" r:id="rId131" xr:uid="{00000000-0004-0000-0600-000082000000}"/>
    <hyperlink ref="Q136" r:id="rId132" xr:uid="{00000000-0004-0000-0600-000083000000}"/>
    <hyperlink ref="Q137" r:id="rId133" xr:uid="{00000000-0004-0000-0600-000084000000}"/>
    <hyperlink ref="Q138" r:id="rId134" xr:uid="{00000000-0004-0000-0600-000085000000}"/>
    <hyperlink ref="Q139" r:id="rId135" xr:uid="{00000000-0004-0000-0600-000086000000}"/>
    <hyperlink ref="Q140" r:id="rId136" xr:uid="{00000000-0004-0000-0600-000087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954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2.75" customHeight="1" x14ac:dyDescent="0.15"/>
  <cols>
    <col min="1" max="20" width="15.1640625" customWidth="1"/>
  </cols>
  <sheetData>
    <row r="1" spans="1:2" ht="12.75" customHeight="1" x14ac:dyDescent="0.15">
      <c r="A1" s="79"/>
      <c r="B1" s="79"/>
    </row>
    <row r="2" spans="1:2" ht="12.75" customHeight="1" x14ac:dyDescent="0.15">
      <c r="A2" s="80"/>
      <c r="B2" s="81"/>
    </row>
    <row r="3" spans="1:2" ht="12.75" customHeight="1" x14ac:dyDescent="0.15">
      <c r="A3" s="80"/>
      <c r="B3" s="81"/>
    </row>
    <row r="4" spans="1:2" ht="12.75" customHeight="1" x14ac:dyDescent="0.15">
      <c r="A4" s="79" t="s">
        <v>1036</v>
      </c>
      <c r="B4" s="82" t="s">
        <v>781</v>
      </c>
    </row>
    <row r="5" spans="1:2" ht="12.75" customHeight="1" x14ac:dyDescent="0.15">
      <c r="A5" s="79"/>
      <c r="B5" s="83" t="s">
        <v>18</v>
      </c>
    </row>
    <row r="6" spans="1:2" ht="12.75" customHeight="1" x14ac:dyDescent="0.15">
      <c r="A6" s="79"/>
      <c r="B6" s="81"/>
    </row>
    <row r="7" spans="1:2" ht="12.75" customHeight="1" x14ac:dyDescent="0.15">
      <c r="A7" s="79" t="s">
        <v>1037</v>
      </c>
      <c r="B7" s="81" t="s">
        <v>1038</v>
      </c>
    </row>
    <row r="8" spans="1:2" ht="12.75" customHeight="1" x14ac:dyDescent="0.15">
      <c r="A8" s="79"/>
      <c r="B8" s="81" t="s">
        <v>1039</v>
      </c>
    </row>
    <row r="9" spans="1:2" ht="12.75" customHeight="1" x14ac:dyDescent="0.15">
      <c r="A9" s="79"/>
      <c r="B9" s="81"/>
    </row>
    <row r="10" spans="1:2" ht="12.75" customHeight="1" x14ac:dyDescent="0.15">
      <c r="A10" s="79"/>
      <c r="B10" s="81"/>
    </row>
    <row r="11" spans="1:2" ht="12.75" customHeight="1" x14ac:dyDescent="0.15">
      <c r="A11" s="80"/>
      <c r="B11" s="81"/>
    </row>
    <row r="12" spans="1:2" ht="12.75" customHeight="1" x14ac:dyDescent="0.15">
      <c r="A12" s="79"/>
      <c r="B12" s="81"/>
    </row>
    <row r="13" spans="1:2" ht="12.75" customHeight="1" x14ac:dyDescent="0.15">
      <c r="A13" s="79"/>
      <c r="B13" s="81"/>
    </row>
    <row r="14" spans="1:2" ht="12.75" customHeight="1" x14ac:dyDescent="0.15">
      <c r="A14" s="79"/>
      <c r="B14" s="81"/>
    </row>
    <row r="15" spans="1:2" ht="12.75" customHeight="1" x14ac:dyDescent="0.15">
      <c r="A15" s="79"/>
      <c r="B15" s="81"/>
    </row>
    <row r="16" spans="1:2" ht="12.75" customHeight="1" x14ac:dyDescent="0.15">
      <c r="A16" s="79"/>
      <c r="B16" s="81"/>
    </row>
    <row r="17" spans="1:2" ht="12.75" customHeight="1" x14ac:dyDescent="0.15">
      <c r="A17" s="79"/>
      <c r="B17" s="81"/>
    </row>
    <row r="18" spans="1:2" ht="12.75" customHeight="1" x14ac:dyDescent="0.15">
      <c r="A18" s="79"/>
      <c r="B18" s="81"/>
    </row>
    <row r="19" spans="1:2" ht="12.75" customHeight="1" x14ac:dyDescent="0.15">
      <c r="A19" s="79"/>
      <c r="B19" s="81"/>
    </row>
    <row r="20" spans="1:2" ht="12.75" customHeight="1" x14ac:dyDescent="0.15">
      <c r="A20" s="79"/>
      <c r="B20" s="81"/>
    </row>
    <row r="21" spans="1:2" ht="12.75" customHeight="1" x14ac:dyDescent="0.15">
      <c r="A21" s="79"/>
      <c r="B21" s="81"/>
    </row>
    <row r="22" spans="1:2" ht="12.75" customHeight="1" x14ac:dyDescent="0.15">
      <c r="A22" s="79"/>
      <c r="B22" s="81"/>
    </row>
    <row r="23" spans="1:2" ht="12.75" customHeight="1" x14ac:dyDescent="0.15">
      <c r="A23" s="79"/>
      <c r="B23" s="81"/>
    </row>
    <row r="24" spans="1:2" ht="12.75" customHeight="1" x14ac:dyDescent="0.15">
      <c r="A24" s="79"/>
      <c r="B24" s="81"/>
    </row>
    <row r="25" spans="1:2" ht="12.75" customHeight="1" x14ac:dyDescent="0.15">
      <c r="A25" s="79"/>
      <c r="B25" s="81"/>
    </row>
    <row r="26" spans="1:2" ht="12.75" customHeight="1" x14ac:dyDescent="0.15">
      <c r="A26" s="79"/>
      <c r="B26" s="81"/>
    </row>
    <row r="27" spans="1:2" ht="12.75" customHeight="1" x14ac:dyDescent="0.15">
      <c r="A27" s="79"/>
      <c r="B27" s="81"/>
    </row>
    <row r="28" spans="1:2" ht="12.75" customHeight="1" x14ac:dyDescent="0.15">
      <c r="A28" s="79"/>
      <c r="B28" s="81"/>
    </row>
    <row r="29" spans="1:2" ht="12.75" customHeight="1" x14ac:dyDescent="0.15">
      <c r="A29" s="79"/>
      <c r="B29" s="81"/>
    </row>
    <row r="30" spans="1:2" ht="12.75" customHeight="1" x14ac:dyDescent="0.15">
      <c r="A30" s="79"/>
      <c r="B30" s="81"/>
    </row>
    <row r="31" spans="1:2" ht="12.75" customHeight="1" x14ac:dyDescent="0.15">
      <c r="A31" s="79"/>
      <c r="B31" s="81"/>
    </row>
    <row r="32" spans="1:2" ht="12.75" customHeight="1" x14ac:dyDescent="0.15">
      <c r="A32" s="79"/>
      <c r="B32" s="81"/>
    </row>
    <row r="33" spans="1:2" ht="12.75" customHeight="1" x14ac:dyDescent="0.15">
      <c r="A33" s="79"/>
      <c r="B33" s="81"/>
    </row>
    <row r="34" spans="1:2" ht="12.75" customHeight="1" x14ac:dyDescent="0.15">
      <c r="A34" s="79"/>
      <c r="B34" s="81"/>
    </row>
    <row r="35" spans="1:2" ht="12.75" customHeight="1" x14ac:dyDescent="0.15">
      <c r="A35" s="79"/>
      <c r="B35" s="81"/>
    </row>
    <row r="36" spans="1:2" ht="12.75" customHeight="1" x14ac:dyDescent="0.15">
      <c r="A36" s="79"/>
      <c r="B36" s="81"/>
    </row>
    <row r="37" spans="1:2" ht="12.75" customHeight="1" x14ac:dyDescent="0.15">
      <c r="A37" s="79"/>
      <c r="B37" s="81"/>
    </row>
    <row r="38" spans="1:2" ht="12.75" customHeight="1" x14ac:dyDescent="0.15">
      <c r="A38" s="79"/>
      <c r="B38" s="81"/>
    </row>
    <row r="39" spans="1:2" ht="12.75" customHeight="1" x14ac:dyDescent="0.15">
      <c r="A39" s="79"/>
      <c r="B39" s="81"/>
    </row>
    <row r="40" spans="1:2" ht="12.75" customHeight="1" x14ac:dyDescent="0.15">
      <c r="A40" s="79"/>
      <c r="B40" s="81"/>
    </row>
    <row r="41" spans="1:2" ht="12.75" customHeight="1" x14ac:dyDescent="0.15">
      <c r="A41" s="79"/>
      <c r="B41" s="81"/>
    </row>
    <row r="42" spans="1:2" ht="12.75" customHeight="1" x14ac:dyDescent="0.15">
      <c r="A42" s="79"/>
      <c r="B42" s="81"/>
    </row>
    <row r="43" spans="1:2" ht="12.75" customHeight="1" x14ac:dyDescent="0.15">
      <c r="A43" s="79"/>
      <c r="B43" s="81"/>
    </row>
    <row r="44" spans="1:2" ht="12.75" customHeight="1" x14ac:dyDescent="0.15">
      <c r="A44" s="79"/>
      <c r="B44" s="81"/>
    </row>
    <row r="45" spans="1:2" ht="13" x14ac:dyDescent="0.15">
      <c r="A45" s="79"/>
      <c r="B45" s="81"/>
    </row>
    <row r="46" spans="1:2" ht="13" x14ac:dyDescent="0.15">
      <c r="A46" s="79"/>
    </row>
    <row r="47" spans="1:2" ht="13" x14ac:dyDescent="0.15">
      <c r="A47" s="79"/>
      <c r="B47" s="81"/>
    </row>
    <row r="48" spans="1:2" ht="13" x14ac:dyDescent="0.15">
      <c r="A48" s="79"/>
      <c r="B48" s="81"/>
    </row>
    <row r="49" spans="1:2" ht="13" x14ac:dyDescent="0.15">
      <c r="A49" s="79"/>
      <c r="B49" s="81"/>
    </row>
    <row r="50" spans="1:2" ht="13" x14ac:dyDescent="0.15">
      <c r="A50" s="79"/>
      <c r="B50" s="81"/>
    </row>
    <row r="51" spans="1:2" ht="13" x14ac:dyDescent="0.15">
      <c r="A51" s="79"/>
      <c r="B51" s="81"/>
    </row>
    <row r="52" spans="1:2" ht="13" x14ac:dyDescent="0.15">
      <c r="A52" s="79"/>
      <c r="B52" s="81"/>
    </row>
    <row r="53" spans="1:2" ht="13" x14ac:dyDescent="0.15">
      <c r="A53" s="79"/>
      <c r="B53" s="81"/>
    </row>
    <row r="54" spans="1:2" ht="13" x14ac:dyDescent="0.15">
      <c r="A54" s="79"/>
      <c r="B54" s="81"/>
    </row>
    <row r="55" spans="1:2" ht="13" x14ac:dyDescent="0.15">
      <c r="A55" s="79"/>
      <c r="B55" s="81"/>
    </row>
    <row r="56" spans="1:2" ht="13" x14ac:dyDescent="0.15">
      <c r="A56" s="79"/>
      <c r="B56" s="81"/>
    </row>
    <row r="57" spans="1:2" ht="13" x14ac:dyDescent="0.15">
      <c r="A57" s="79"/>
      <c r="B57" s="81"/>
    </row>
    <row r="58" spans="1:2" ht="13" x14ac:dyDescent="0.15">
      <c r="A58" s="79"/>
      <c r="B58" s="81"/>
    </row>
    <row r="59" spans="1:2" ht="13" x14ac:dyDescent="0.15">
      <c r="A59" s="84"/>
      <c r="B59" s="85"/>
    </row>
    <row r="60" spans="1:2" ht="13" x14ac:dyDescent="0.15">
      <c r="A60" s="79"/>
      <c r="B60" s="81"/>
    </row>
    <row r="61" spans="1:2" ht="13" x14ac:dyDescent="0.15">
      <c r="A61" s="79"/>
      <c r="B61" s="81"/>
    </row>
    <row r="62" spans="1:2" ht="13" x14ac:dyDescent="0.15">
      <c r="A62" s="79"/>
      <c r="B62" s="81"/>
    </row>
    <row r="63" spans="1:2" ht="13" x14ac:dyDescent="0.15">
      <c r="A63" s="79"/>
      <c r="B63" s="81"/>
    </row>
    <row r="64" spans="1:2" ht="13" x14ac:dyDescent="0.15">
      <c r="A64" s="79"/>
      <c r="B64" s="81"/>
    </row>
    <row r="65" spans="1:2" ht="13" x14ac:dyDescent="0.15">
      <c r="A65" s="79"/>
      <c r="B65" s="81"/>
    </row>
    <row r="66" spans="1:2" ht="13" x14ac:dyDescent="0.15">
      <c r="A66" s="79"/>
      <c r="B66" s="81"/>
    </row>
    <row r="67" spans="1:2" ht="13" x14ac:dyDescent="0.15">
      <c r="A67" s="79"/>
      <c r="B67" s="81"/>
    </row>
    <row r="68" spans="1:2" ht="13" x14ac:dyDescent="0.15">
      <c r="A68" s="79"/>
      <c r="B68" s="81"/>
    </row>
    <row r="69" spans="1:2" ht="13" x14ac:dyDescent="0.15">
      <c r="A69" s="79"/>
      <c r="B69" s="81"/>
    </row>
    <row r="70" spans="1:2" ht="13" x14ac:dyDescent="0.15">
      <c r="A70" s="79"/>
      <c r="B70" s="81"/>
    </row>
    <row r="71" spans="1:2" ht="13" x14ac:dyDescent="0.15">
      <c r="A71" s="79"/>
      <c r="B71" s="81"/>
    </row>
    <row r="72" spans="1:2" ht="13" x14ac:dyDescent="0.15">
      <c r="A72" s="79"/>
      <c r="B72" s="81"/>
    </row>
    <row r="73" spans="1:2" ht="13" x14ac:dyDescent="0.15">
      <c r="A73" s="79"/>
      <c r="B73" s="81"/>
    </row>
    <row r="74" spans="1:2" ht="13" x14ac:dyDescent="0.15">
      <c r="A74" s="79"/>
      <c r="B74" s="81"/>
    </row>
    <row r="75" spans="1:2" ht="13" x14ac:dyDescent="0.15">
      <c r="A75" s="79"/>
      <c r="B75" s="81"/>
    </row>
    <row r="76" spans="1:2" ht="13" x14ac:dyDescent="0.15">
      <c r="A76" s="79"/>
      <c r="B76" s="81"/>
    </row>
    <row r="77" spans="1:2" ht="13" x14ac:dyDescent="0.15">
      <c r="A77" s="79"/>
      <c r="B77" s="81"/>
    </row>
    <row r="78" spans="1:2" ht="13" x14ac:dyDescent="0.15">
      <c r="A78" s="79"/>
      <c r="B78" s="81"/>
    </row>
    <row r="79" spans="1:2" ht="13" x14ac:dyDescent="0.15">
      <c r="A79" s="79"/>
      <c r="B79" s="81"/>
    </row>
    <row r="80" spans="1:2" ht="13" x14ac:dyDescent="0.15">
      <c r="A80" s="79"/>
      <c r="B80" s="81"/>
    </row>
    <row r="81" spans="1:2" ht="13" x14ac:dyDescent="0.15">
      <c r="A81" s="79"/>
      <c r="B81" s="81"/>
    </row>
    <row r="82" spans="1:2" ht="13" x14ac:dyDescent="0.15">
      <c r="A82" s="79"/>
      <c r="B82" s="81"/>
    </row>
    <row r="83" spans="1:2" ht="13" x14ac:dyDescent="0.15">
      <c r="A83" s="79"/>
      <c r="B83" s="81"/>
    </row>
    <row r="84" spans="1:2" ht="13" x14ac:dyDescent="0.15">
      <c r="A84" s="79"/>
      <c r="B84" s="81"/>
    </row>
    <row r="85" spans="1:2" ht="13" x14ac:dyDescent="0.15">
      <c r="A85" s="79"/>
      <c r="B85" s="81"/>
    </row>
    <row r="86" spans="1:2" ht="13" x14ac:dyDescent="0.15">
      <c r="A86" s="79"/>
      <c r="B86" s="81"/>
    </row>
    <row r="87" spans="1:2" ht="13" x14ac:dyDescent="0.15">
      <c r="A87" s="79"/>
      <c r="B87" s="81"/>
    </row>
    <row r="88" spans="1:2" ht="13" x14ac:dyDescent="0.15">
      <c r="A88" s="79"/>
      <c r="B88" s="81"/>
    </row>
    <row r="89" spans="1:2" ht="13" x14ac:dyDescent="0.15">
      <c r="A89" s="79"/>
      <c r="B89" s="81"/>
    </row>
    <row r="90" spans="1:2" ht="13" x14ac:dyDescent="0.15">
      <c r="A90" s="79"/>
      <c r="B90" s="81"/>
    </row>
    <row r="91" spans="1:2" ht="13" x14ac:dyDescent="0.15">
      <c r="A91" s="79"/>
      <c r="B91" s="81"/>
    </row>
    <row r="92" spans="1:2" ht="13" x14ac:dyDescent="0.15">
      <c r="A92" s="79"/>
      <c r="B92" s="81"/>
    </row>
    <row r="93" spans="1:2" ht="13" x14ac:dyDescent="0.15">
      <c r="A93" s="79"/>
      <c r="B93" s="81"/>
    </row>
    <row r="94" spans="1:2" ht="13" x14ac:dyDescent="0.15">
      <c r="A94" s="79"/>
      <c r="B94" s="81"/>
    </row>
    <row r="95" spans="1:2" ht="13" x14ac:dyDescent="0.15">
      <c r="A95" s="79"/>
      <c r="B95" s="81"/>
    </row>
    <row r="96" spans="1:2" ht="13" x14ac:dyDescent="0.15">
      <c r="A96" s="79"/>
      <c r="B96" s="81"/>
    </row>
    <row r="97" spans="1:2" ht="13" x14ac:dyDescent="0.15">
      <c r="A97" s="79"/>
      <c r="B97" s="81"/>
    </row>
    <row r="98" spans="1:2" ht="13" x14ac:dyDescent="0.15">
      <c r="A98" s="79"/>
      <c r="B98" s="81"/>
    </row>
    <row r="99" spans="1:2" ht="13" x14ac:dyDescent="0.15">
      <c r="A99" s="79"/>
      <c r="B99" s="81"/>
    </row>
    <row r="100" spans="1:2" ht="13" x14ac:dyDescent="0.15">
      <c r="A100" s="79"/>
      <c r="B100" s="81"/>
    </row>
    <row r="101" spans="1:2" ht="13" x14ac:dyDescent="0.15">
      <c r="A101" s="79"/>
      <c r="B101" s="81"/>
    </row>
    <row r="102" spans="1:2" ht="13" x14ac:dyDescent="0.15">
      <c r="A102" s="79"/>
      <c r="B102" s="81"/>
    </row>
    <row r="103" spans="1:2" ht="13" x14ac:dyDescent="0.15">
      <c r="A103" s="79"/>
      <c r="B103" s="81"/>
    </row>
    <row r="104" spans="1:2" ht="13" x14ac:dyDescent="0.15">
      <c r="A104" s="79"/>
      <c r="B104" s="79"/>
    </row>
    <row r="105" spans="1:2" ht="13" x14ac:dyDescent="0.15">
      <c r="A105" s="79"/>
      <c r="B105" s="81"/>
    </row>
    <row r="106" spans="1:2" ht="13" x14ac:dyDescent="0.15">
      <c r="A106" s="79"/>
      <c r="B106" s="81"/>
    </row>
    <row r="107" spans="1:2" ht="13" x14ac:dyDescent="0.15">
      <c r="A107" s="79"/>
      <c r="B107" s="81"/>
    </row>
    <row r="108" spans="1:2" ht="13" x14ac:dyDescent="0.15">
      <c r="A108" s="79"/>
      <c r="B108" s="81"/>
    </row>
    <row r="109" spans="1:2" ht="13" x14ac:dyDescent="0.15">
      <c r="A109" s="79"/>
      <c r="B109" s="81"/>
    </row>
    <row r="110" spans="1:2" ht="13" x14ac:dyDescent="0.15">
      <c r="A110" s="79"/>
      <c r="B110" s="81"/>
    </row>
    <row r="111" spans="1:2" ht="13" x14ac:dyDescent="0.15">
      <c r="A111" s="79"/>
      <c r="B111" s="81"/>
    </row>
    <row r="112" spans="1:2" ht="13" x14ac:dyDescent="0.15">
      <c r="A112" s="79"/>
      <c r="B112" s="81"/>
    </row>
    <row r="113" spans="1:2" ht="13" x14ac:dyDescent="0.15">
      <c r="A113" s="79"/>
      <c r="B113" s="81"/>
    </row>
    <row r="114" spans="1:2" ht="13" x14ac:dyDescent="0.15">
      <c r="A114" s="79"/>
      <c r="B114" s="81"/>
    </row>
    <row r="115" spans="1:2" ht="13" x14ac:dyDescent="0.15">
      <c r="A115" s="79"/>
      <c r="B115" s="81"/>
    </row>
    <row r="116" spans="1:2" ht="13" x14ac:dyDescent="0.15">
      <c r="A116" s="79"/>
      <c r="B116" s="81"/>
    </row>
    <row r="117" spans="1:2" ht="13" x14ac:dyDescent="0.15">
      <c r="A117" s="79"/>
      <c r="B117" s="81"/>
    </row>
    <row r="118" spans="1:2" ht="13" x14ac:dyDescent="0.15">
      <c r="A118" s="79"/>
      <c r="B118" s="81"/>
    </row>
    <row r="119" spans="1:2" ht="13" x14ac:dyDescent="0.15">
      <c r="A119" s="79"/>
      <c r="B119" s="81"/>
    </row>
    <row r="120" spans="1:2" ht="13" x14ac:dyDescent="0.15">
      <c r="A120" s="79"/>
      <c r="B120" s="81"/>
    </row>
    <row r="121" spans="1:2" ht="13" x14ac:dyDescent="0.15">
      <c r="A121" s="79"/>
      <c r="B121" s="81"/>
    </row>
    <row r="122" spans="1:2" ht="13" x14ac:dyDescent="0.15">
      <c r="A122" s="79"/>
      <c r="B122" s="81"/>
    </row>
    <row r="123" spans="1:2" ht="13" x14ac:dyDescent="0.15">
      <c r="A123" s="79"/>
      <c r="B123" s="81"/>
    </row>
    <row r="124" spans="1:2" ht="13" x14ac:dyDescent="0.15">
      <c r="A124" s="79"/>
      <c r="B124" s="81"/>
    </row>
    <row r="125" spans="1:2" ht="13" x14ac:dyDescent="0.15">
      <c r="A125" s="79"/>
      <c r="B125" s="81"/>
    </row>
    <row r="126" spans="1:2" ht="13" x14ac:dyDescent="0.15">
      <c r="A126" s="79"/>
      <c r="B126" s="81"/>
    </row>
    <row r="127" spans="1:2" ht="13" x14ac:dyDescent="0.15">
      <c r="A127" s="79"/>
      <c r="B127" s="81"/>
    </row>
    <row r="128" spans="1:2" ht="13" x14ac:dyDescent="0.15">
      <c r="A128" s="79"/>
      <c r="B128" s="81"/>
    </row>
    <row r="129" spans="1:2" ht="13" x14ac:dyDescent="0.15">
      <c r="A129" s="79"/>
      <c r="B129" s="81"/>
    </row>
    <row r="130" spans="1:2" ht="13" x14ac:dyDescent="0.15">
      <c r="A130" s="79"/>
      <c r="B130" s="81"/>
    </row>
    <row r="131" spans="1:2" ht="13" x14ac:dyDescent="0.15">
      <c r="A131" s="79"/>
      <c r="B131" s="81"/>
    </row>
    <row r="132" spans="1:2" ht="13" x14ac:dyDescent="0.15">
      <c r="A132" s="79"/>
      <c r="B132" s="81"/>
    </row>
    <row r="133" spans="1:2" ht="13" x14ac:dyDescent="0.15">
      <c r="A133" s="79"/>
      <c r="B133" s="81"/>
    </row>
    <row r="134" spans="1:2" ht="13" x14ac:dyDescent="0.15">
      <c r="A134" s="79"/>
      <c r="B134" s="81"/>
    </row>
    <row r="135" spans="1:2" ht="13" x14ac:dyDescent="0.15">
      <c r="A135" s="79"/>
      <c r="B135" s="81"/>
    </row>
    <row r="136" spans="1:2" ht="13" x14ac:dyDescent="0.15">
      <c r="A136" s="79"/>
      <c r="B136" s="81"/>
    </row>
    <row r="137" spans="1:2" ht="13" x14ac:dyDescent="0.15">
      <c r="A137" s="79"/>
      <c r="B137" s="81"/>
    </row>
    <row r="138" spans="1:2" ht="13" x14ac:dyDescent="0.15">
      <c r="A138" s="79"/>
      <c r="B138" s="81"/>
    </row>
    <row r="139" spans="1:2" ht="13" x14ac:dyDescent="0.15">
      <c r="A139" s="79"/>
      <c r="B139" s="81"/>
    </row>
    <row r="140" spans="1:2" ht="13" x14ac:dyDescent="0.15">
      <c r="A140" s="79"/>
      <c r="B140" s="81"/>
    </row>
    <row r="141" spans="1:2" ht="13" x14ac:dyDescent="0.15">
      <c r="A141" s="79"/>
      <c r="B141" s="81"/>
    </row>
    <row r="142" spans="1:2" ht="13" x14ac:dyDescent="0.15">
      <c r="A142" s="79"/>
      <c r="B142" s="81"/>
    </row>
    <row r="143" spans="1:2" ht="13" x14ac:dyDescent="0.15">
      <c r="A143" s="79"/>
      <c r="B143" s="81"/>
    </row>
    <row r="144" spans="1:2" ht="13" x14ac:dyDescent="0.15">
      <c r="A144" s="79"/>
      <c r="B144" s="81"/>
    </row>
    <row r="145" spans="1:2" ht="13" x14ac:dyDescent="0.15">
      <c r="A145" s="79"/>
      <c r="B145" s="81"/>
    </row>
    <row r="146" spans="1:2" ht="13" x14ac:dyDescent="0.15">
      <c r="A146" s="79"/>
      <c r="B146" s="81"/>
    </row>
    <row r="147" spans="1:2" ht="13" x14ac:dyDescent="0.15">
      <c r="A147" s="79"/>
      <c r="B147" s="81"/>
    </row>
    <row r="148" spans="1:2" ht="13" x14ac:dyDescent="0.15">
      <c r="A148" s="79"/>
      <c r="B148" s="81"/>
    </row>
    <row r="149" spans="1:2" ht="13" x14ac:dyDescent="0.15">
      <c r="A149" s="79"/>
      <c r="B149" s="81"/>
    </row>
    <row r="150" spans="1:2" ht="13" x14ac:dyDescent="0.15">
      <c r="A150" s="79"/>
      <c r="B150" s="81"/>
    </row>
    <row r="151" spans="1:2" ht="13" x14ac:dyDescent="0.15">
      <c r="A151" s="79"/>
      <c r="B151" s="81"/>
    </row>
    <row r="152" spans="1:2" ht="13" x14ac:dyDescent="0.15">
      <c r="A152" s="79"/>
      <c r="B152" s="81"/>
    </row>
    <row r="153" spans="1:2" ht="13" x14ac:dyDescent="0.15">
      <c r="A153" s="79"/>
      <c r="B153" s="81"/>
    </row>
    <row r="154" spans="1:2" ht="13" x14ac:dyDescent="0.15">
      <c r="A154" s="79"/>
      <c r="B154" s="81"/>
    </row>
    <row r="155" spans="1:2" ht="13" x14ac:dyDescent="0.15">
      <c r="A155" s="79"/>
      <c r="B155" s="81"/>
    </row>
    <row r="156" spans="1:2" ht="13" x14ac:dyDescent="0.15">
      <c r="A156" s="79"/>
      <c r="B156" s="81"/>
    </row>
    <row r="157" spans="1:2" ht="13" x14ac:dyDescent="0.15">
      <c r="A157" s="79"/>
      <c r="B157" s="81"/>
    </row>
    <row r="158" spans="1:2" ht="13" x14ac:dyDescent="0.15">
      <c r="A158" s="79"/>
      <c r="B158" s="81"/>
    </row>
    <row r="159" spans="1:2" ht="13" x14ac:dyDescent="0.15">
      <c r="A159" s="79"/>
      <c r="B159" s="81"/>
    </row>
    <row r="160" spans="1:2" ht="13" x14ac:dyDescent="0.15">
      <c r="A160" s="79"/>
      <c r="B160" s="81"/>
    </row>
    <row r="161" spans="1:2" ht="13" x14ac:dyDescent="0.15">
      <c r="A161" s="79"/>
      <c r="B161" s="81"/>
    </row>
    <row r="162" spans="1:2" ht="13" x14ac:dyDescent="0.15">
      <c r="A162" s="79"/>
      <c r="B162" s="81"/>
    </row>
    <row r="163" spans="1:2" ht="13" x14ac:dyDescent="0.15">
      <c r="A163" s="79"/>
      <c r="B163" s="81"/>
    </row>
    <row r="164" spans="1:2" ht="13" x14ac:dyDescent="0.15">
      <c r="A164" s="79"/>
      <c r="B164" s="81"/>
    </row>
    <row r="165" spans="1:2" ht="13" x14ac:dyDescent="0.15">
      <c r="A165" s="79"/>
      <c r="B165" s="81"/>
    </row>
    <row r="166" spans="1:2" ht="13" x14ac:dyDescent="0.15">
      <c r="A166" s="79"/>
      <c r="B166" s="81"/>
    </row>
    <row r="167" spans="1:2" ht="13" x14ac:dyDescent="0.15">
      <c r="A167" s="79"/>
      <c r="B167" s="81"/>
    </row>
    <row r="168" spans="1:2" ht="13" x14ac:dyDescent="0.15">
      <c r="A168" s="79"/>
      <c r="B168" s="81"/>
    </row>
    <row r="169" spans="1:2" ht="13" x14ac:dyDescent="0.15">
      <c r="A169" s="79"/>
      <c r="B169" s="81"/>
    </row>
    <row r="170" spans="1:2" ht="13" x14ac:dyDescent="0.15">
      <c r="A170" s="79"/>
      <c r="B170" s="81"/>
    </row>
    <row r="171" spans="1:2" ht="13" x14ac:dyDescent="0.15">
      <c r="A171" s="79"/>
      <c r="B171" s="81"/>
    </row>
    <row r="172" spans="1:2" ht="13" x14ac:dyDescent="0.15">
      <c r="A172" s="79"/>
      <c r="B172" s="81"/>
    </row>
    <row r="173" spans="1:2" ht="13" x14ac:dyDescent="0.15">
      <c r="A173" s="79"/>
      <c r="B173" s="81"/>
    </row>
    <row r="174" spans="1:2" ht="13" x14ac:dyDescent="0.15">
      <c r="A174" s="79"/>
      <c r="B174" s="81"/>
    </row>
    <row r="175" spans="1:2" ht="13" x14ac:dyDescent="0.15">
      <c r="A175" s="79"/>
      <c r="B175" s="81"/>
    </row>
    <row r="176" spans="1:2" ht="13" x14ac:dyDescent="0.15">
      <c r="A176" s="79"/>
      <c r="B176" s="81"/>
    </row>
    <row r="177" spans="1:2" ht="13" x14ac:dyDescent="0.15">
      <c r="A177" s="79"/>
      <c r="B177" s="81"/>
    </row>
    <row r="178" spans="1:2" ht="13" x14ac:dyDescent="0.15">
      <c r="A178" s="79"/>
      <c r="B178" s="81"/>
    </row>
    <row r="179" spans="1:2" ht="13" x14ac:dyDescent="0.15">
      <c r="A179" s="79"/>
      <c r="B179" s="81"/>
    </row>
    <row r="180" spans="1:2" ht="13" x14ac:dyDescent="0.15">
      <c r="A180" s="79"/>
      <c r="B180" s="81"/>
    </row>
    <row r="181" spans="1:2" ht="13" x14ac:dyDescent="0.15">
      <c r="A181" s="79"/>
      <c r="B181" s="81"/>
    </row>
    <row r="182" spans="1:2" ht="13" x14ac:dyDescent="0.15">
      <c r="A182" s="79"/>
      <c r="B182" s="81"/>
    </row>
    <row r="183" spans="1:2" ht="13" x14ac:dyDescent="0.15">
      <c r="A183" s="79"/>
      <c r="B183" s="81"/>
    </row>
    <row r="184" spans="1:2" ht="13" x14ac:dyDescent="0.15">
      <c r="A184" s="79"/>
      <c r="B184" s="81"/>
    </row>
    <row r="185" spans="1:2" ht="13" x14ac:dyDescent="0.15">
      <c r="A185" s="79"/>
      <c r="B185" s="81"/>
    </row>
    <row r="186" spans="1:2" ht="13" x14ac:dyDescent="0.15">
      <c r="A186" s="79"/>
      <c r="B186" s="81"/>
    </row>
    <row r="187" spans="1:2" ht="13" x14ac:dyDescent="0.15">
      <c r="A187" s="79"/>
      <c r="B187" s="81"/>
    </row>
    <row r="188" spans="1:2" ht="13" x14ac:dyDescent="0.15">
      <c r="A188" s="79"/>
      <c r="B188" s="81"/>
    </row>
    <row r="189" spans="1:2" ht="13" x14ac:dyDescent="0.15">
      <c r="A189" s="79"/>
      <c r="B189" s="81"/>
    </row>
    <row r="190" spans="1:2" ht="13" x14ac:dyDescent="0.15">
      <c r="A190" s="79"/>
      <c r="B190" s="81"/>
    </row>
    <row r="191" spans="1:2" ht="13" x14ac:dyDescent="0.15">
      <c r="A191" s="79"/>
      <c r="B191" s="81"/>
    </row>
    <row r="192" spans="1:2" ht="13" x14ac:dyDescent="0.15">
      <c r="A192" s="79"/>
      <c r="B192" s="81"/>
    </row>
    <row r="193" spans="1:2" ht="13" x14ac:dyDescent="0.15">
      <c r="A193" s="79"/>
      <c r="B193" s="81"/>
    </row>
    <row r="194" spans="1:2" ht="13" x14ac:dyDescent="0.15">
      <c r="A194" s="79"/>
      <c r="B194" s="81"/>
    </row>
    <row r="195" spans="1:2" ht="13" x14ac:dyDescent="0.15">
      <c r="A195" s="79"/>
      <c r="B195" s="81"/>
    </row>
    <row r="196" spans="1:2" ht="13" x14ac:dyDescent="0.15">
      <c r="A196" s="79"/>
      <c r="B196" s="81"/>
    </row>
    <row r="197" spans="1:2" ht="13" x14ac:dyDescent="0.15">
      <c r="A197" s="79"/>
      <c r="B197" s="81"/>
    </row>
    <row r="198" spans="1:2" ht="13" x14ac:dyDescent="0.15">
      <c r="A198" s="79"/>
      <c r="B198" s="81"/>
    </row>
    <row r="199" spans="1:2" ht="13" x14ac:dyDescent="0.15">
      <c r="A199" s="79"/>
      <c r="B199" s="81"/>
    </row>
    <row r="200" spans="1:2" ht="13" x14ac:dyDescent="0.15">
      <c r="A200" s="79"/>
      <c r="B200" s="81"/>
    </row>
    <row r="201" spans="1:2" ht="13" x14ac:dyDescent="0.15">
      <c r="A201" s="79"/>
      <c r="B201" s="81"/>
    </row>
    <row r="202" spans="1:2" ht="13" x14ac:dyDescent="0.15">
      <c r="A202" s="79"/>
      <c r="B202" s="81"/>
    </row>
    <row r="203" spans="1:2" ht="13" x14ac:dyDescent="0.15">
      <c r="A203" s="79"/>
      <c r="B203" s="81"/>
    </row>
    <row r="204" spans="1:2" ht="13" x14ac:dyDescent="0.15">
      <c r="A204" s="79"/>
      <c r="B204" s="81"/>
    </row>
    <row r="205" spans="1:2" ht="13" x14ac:dyDescent="0.15">
      <c r="A205" s="79"/>
      <c r="B205" s="81"/>
    </row>
    <row r="206" spans="1:2" ht="13" x14ac:dyDescent="0.15">
      <c r="A206" s="79"/>
      <c r="B206" s="81"/>
    </row>
    <row r="207" spans="1:2" ht="13" x14ac:dyDescent="0.15">
      <c r="A207" s="79"/>
      <c r="B207" s="81"/>
    </row>
    <row r="208" spans="1:2" ht="13" x14ac:dyDescent="0.15">
      <c r="A208" s="79"/>
      <c r="B208" s="81"/>
    </row>
    <row r="209" spans="1:2" ht="13" x14ac:dyDescent="0.15">
      <c r="A209" s="79"/>
      <c r="B209" s="81"/>
    </row>
    <row r="210" spans="1:2" ht="13" x14ac:dyDescent="0.15">
      <c r="A210" s="79"/>
      <c r="B210" s="81"/>
    </row>
    <row r="211" spans="1:2" ht="13" x14ac:dyDescent="0.15">
      <c r="A211" s="79"/>
      <c r="B211" s="81"/>
    </row>
    <row r="212" spans="1:2" ht="13" x14ac:dyDescent="0.15">
      <c r="A212" s="79"/>
      <c r="B212" s="81"/>
    </row>
    <row r="213" spans="1:2" ht="13" x14ac:dyDescent="0.15">
      <c r="A213" s="79"/>
      <c r="B213" s="81"/>
    </row>
    <row r="214" spans="1:2" ht="13" x14ac:dyDescent="0.15">
      <c r="A214" s="79"/>
      <c r="B214" s="81"/>
    </row>
    <row r="215" spans="1:2" ht="13" x14ac:dyDescent="0.15">
      <c r="A215" s="79"/>
      <c r="B215" s="81"/>
    </row>
    <row r="216" spans="1:2" ht="13" x14ac:dyDescent="0.15">
      <c r="A216" s="79"/>
      <c r="B216" s="81"/>
    </row>
    <row r="217" spans="1:2" ht="13" x14ac:dyDescent="0.15">
      <c r="A217" s="79"/>
      <c r="B217" s="81"/>
    </row>
    <row r="218" spans="1:2" ht="13" x14ac:dyDescent="0.15">
      <c r="A218" s="79"/>
      <c r="B218" s="81"/>
    </row>
    <row r="219" spans="1:2" ht="13" x14ac:dyDescent="0.15">
      <c r="A219" s="79"/>
      <c r="B219" s="81"/>
    </row>
    <row r="220" spans="1:2" ht="13" x14ac:dyDescent="0.15">
      <c r="A220" s="79"/>
      <c r="B220" s="81"/>
    </row>
    <row r="221" spans="1:2" ht="13" x14ac:dyDescent="0.15">
      <c r="A221" s="79"/>
      <c r="B221" s="81"/>
    </row>
    <row r="222" spans="1:2" ht="13" x14ac:dyDescent="0.15">
      <c r="A222" s="79"/>
      <c r="B222" s="81"/>
    </row>
    <row r="223" spans="1:2" ht="13" x14ac:dyDescent="0.15">
      <c r="A223" s="79"/>
      <c r="B223" s="81"/>
    </row>
    <row r="224" spans="1:2" ht="13" x14ac:dyDescent="0.15">
      <c r="A224" s="79"/>
      <c r="B224" s="81"/>
    </row>
    <row r="225" spans="1:2" ht="13" x14ac:dyDescent="0.15">
      <c r="A225" s="79"/>
      <c r="B225" s="81"/>
    </row>
    <row r="226" spans="1:2" ht="13" x14ac:dyDescent="0.15">
      <c r="A226" s="79"/>
      <c r="B226" s="81"/>
    </row>
    <row r="227" spans="1:2" ht="13" x14ac:dyDescent="0.15">
      <c r="A227" s="79"/>
      <c r="B227" s="81"/>
    </row>
    <row r="228" spans="1:2" ht="13" x14ac:dyDescent="0.15">
      <c r="A228" s="79"/>
      <c r="B228" s="81"/>
    </row>
    <row r="229" spans="1:2" ht="13" x14ac:dyDescent="0.15">
      <c r="A229" s="79"/>
      <c r="B229" s="81"/>
    </row>
    <row r="230" spans="1:2" ht="13" x14ac:dyDescent="0.15">
      <c r="A230" s="79"/>
      <c r="B230" s="81"/>
    </row>
    <row r="231" spans="1:2" ht="13" x14ac:dyDescent="0.15">
      <c r="A231" s="79"/>
      <c r="B231" s="81"/>
    </row>
    <row r="232" spans="1:2" ht="13" x14ac:dyDescent="0.15">
      <c r="A232" s="79"/>
      <c r="B232" s="81"/>
    </row>
    <row r="233" spans="1:2" ht="13" x14ac:dyDescent="0.15">
      <c r="A233" s="79"/>
      <c r="B233" s="81"/>
    </row>
    <row r="234" spans="1:2" ht="13" x14ac:dyDescent="0.15">
      <c r="A234" s="79"/>
      <c r="B234" s="81"/>
    </row>
    <row r="235" spans="1:2" ht="13" x14ac:dyDescent="0.15">
      <c r="A235" s="79"/>
      <c r="B235" s="81"/>
    </row>
    <row r="236" spans="1:2" ht="13" x14ac:dyDescent="0.15">
      <c r="A236" s="79"/>
      <c r="B236" s="81"/>
    </row>
    <row r="237" spans="1:2" ht="13" x14ac:dyDescent="0.15">
      <c r="A237" s="79"/>
      <c r="B237" s="81"/>
    </row>
    <row r="238" spans="1:2" ht="13" x14ac:dyDescent="0.15">
      <c r="A238" s="79"/>
      <c r="B238" s="81"/>
    </row>
    <row r="239" spans="1:2" ht="13" x14ac:dyDescent="0.15">
      <c r="A239" s="79"/>
      <c r="B239" s="81"/>
    </row>
    <row r="240" spans="1:2" ht="13" x14ac:dyDescent="0.15">
      <c r="A240" s="79"/>
      <c r="B240" s="81"/>
    </row>
    <row r="241" spans="1:2" ht="13" x14ac:dyDescent="0.15">
      <c r="A241" s="79"/>
      <c r="B241" s="81"/>
    </row>
    <row r="242" spans="1:2" ht="13" x14ac:dyDescent="0.15">
      <c r="A242" s="79"/>
      <c r="B242" s="81"/>
    </row>
    <row r="243" spans="1:2" ht="13" x14ac:dyDescent="0.15">
      <c r="A243" s="79"/>
      <c r="B243" s="81"/>
    </row>
    <row r="244" spans="1:2" ht="13" x14ac:dyDescent="0.15">
      <c r="A244" s="79"/>
      <c r="B244" s="81"/>
    </row>
    <row r="245" spans="1:2" ht="13" x14ac:dyDescent="0.15">
      <c r="A245" s="79"/>
      <c r="B245" s="81"/>
    </row>
    <row r="246" spans="1:2" ht="13" x14ac:dyDescent="0.15">
      <c r="A246" s="79"/>
      <c r="B246" s="81"/>
    </row>
    <row r="247" spans="1:2" ht="13" x14ac:dyDescent="0.15">
      <c r="A247" s="79"/>
      <c r="B247" s="81"/>
    </row>
    <row r="248" spans="1:2" ht="13" x14ac:dyDescent="0.15">
      <c r="A248" s="79"/>
      <c r="B248" s="81"/>
    </row>
    <row r="249" spans="1:2" ht="13" x14ac:dyDescent="0.15">
      <c r="A249" s="79"/>
      <c r="B249" s="81"/>
    </row>
    <row r="250" spans="1:2" ht="13" x14ac:dyDescent="0.15">
      <c r="A250" s="79"/>
      <c r="B250" s="81"/>
    </row>
    <row r="251" spans="1:2" ht="13" x14ac:dyDescent="0.15">
      <c r="A251" s="79"/>
      <c r="B251" s="81"/>
    </row>
    <row r="252" spans="1:2" ht="13" x14ac:dyDescent="0.15">
      <c r="A252" s="79"/>
      <c r="B252" s="81"/>
    </row>
    <row r="253" spans="1:2" ht="13" x14ac:dyDescent="0.15">
      <c r="A253" s="79"/>
      <c r="B253" s="81"/>
    </row>
    <row r="254" spans="1:2" ht="13" x14ac:dyDescent="0.15">
      <c r="A254" s="79"/>
      <c r="B254" s="81"/>
    </row>
    <row r="255" spans="1:2" ht="13" x14ac:dyDescent="0.15">
      <c r="A255" s="79"/>
      <c r="B255" s="81"/>
    </row>
    <row r="256" spans="1:2" ht="13" x14ac:dyDescent="0.15">
      <c r="A256" s="79"/>
      <c r="B256" s="81"/>
    </row>
    <row r="257" spans="1:2" ht="13" x14ac:dyDescent="0.15">
      <c r="A257" s="79"/>
      <c r="B257" s="81"/>
    </row>
    <row r="258" spans="1:2" ht="13" x14ac:dyDescent="0.15">
      <c r="A258" s="79"/>
      <c r="B258" s="81"/>
    </row>
    <row r="259" spans="1:2" ht="13" x14ac:dyDescent="0.15">
      <c r="A259" s="79"/>
      <c r="B259" s="81"/>
    </row>
    <row r="260" spans="1:2" ht="13" x14ac:dyDescent="0.15">
      <c r="A260" s="79"/>
      <c r="B260" s="81"/>
    </row>
    <row r="261" spans="1:2" ht="13" x14ac:dyDescent="0.15">
      <c r="A261" s="79"/>
      <c r="B261" s="81"/>
    </row>
    <row r="262" spans="1:2" ht="13" x14ac:dyDescent="0.15">
      <c r="A262" s="79"/>
      <c r="B262" s="81"/>
    </row>
    <row r="263" spans="1:2" ht="13" x14ac:dyDescent="0.15">
      <c r="A263" s="79"/>
      <c r="B263" s="81"/>
    </row>
    <row r="264" spans="1:2" ht="13" x14ac:dyDescent="0.15">
      <c r="A264" s="79"/>
      <c r="B264" s="81"/>
    </row>
    <row r="265" spans="1:2" ht="13" x14ac:dyDescent="0.15">
      <c r="A265" s="79"/>
      <c r="B265" s="81"/>
    </row>
    <row r="266" spans="1:2" ht="13" x14ac:dyDescent="0.15">
      <c r="A266" s="79"/>
      <c r="B266" s="81"/>
    </row>
    <row r="267" spans="1:2" ht="13" x14ac:dyDescent="0.15">
      <c r="A267" s="79"/>
      <c r="B267" s="81"/>
    </row>
    <row r="268" spans="1:2" ht="13" x14ac:dyDescent="0.15">
      <c r="A268" s="79"/>
      <c r="B268" s="81"/>
    </row>
    <row r="269" spans="1:2" ht="13" x14ac:dyDescent="0.15">
      <c r="A269" s="79"/>
      <c r="B269" s="81"/>
    </row>
    <row r="270" spans="1:2" ht="13" x14ac:dyDescent="0.15">
      <c r="A270" s="79"/>
      <c r="B270" s="81"/>
    </row>
    <row r="271" spans="1:2" ht="13" x14ac:dyDescent="0.15">
      <c r="A271" s="79"/>
      <c r="B271" s="81"/>
    </row>
    <row r="272" spans="1:2" ht="13" x14ac:dyDescent="0.15">
      <c r="A272" s="79"/>
      <c r="B272" s="81"/>
    </row>
    <row r="273" spans="1:2" ht="13" x14ac:dyDescent="0.15">
      <c r="A273" s="79"/>
      <c r="B273" s="81"/>
    </row>
    <row r="274" spans="1:2" ht="13" x14ac:dyDescent="0.15">
      <c r="A274" s="79"/>
      <c r="B274" s="81"/>
    </row>
    <row r="275" spans="1:2" ht="13" x14ac:dyDescent="0.15">
      <c r="A275" s="79"/>
      <c r="B275" s="81"/>
    </row>
    <row r="276" spans="1:2" ht="13" x14ac:dyDescent="0.15">
      <c r="A276" s="79"/>
      <c r="B276" s="81"/>
    </row>
    <row r="277" spans="1:2" ht="13" x14ac:dyDescent="0.15">
      <c r="A277" s="79"/>
      <c r="B277" s="81"/>
    </row>
    <row r="278" spans="1:2" ht="13" x14ac:dyDescent="0.15">
      <c r="A278" s="79"/>
      <c r="B278" s="81"/>
    </row>
    <row r="279" spans="1:2" ht="13" x14ac:dyDescent="0.15">
      <c r="A279" s="79"/>
      <c r="B279" s="81"/>
    </row>
    <row r="280" spans="1:2" ht="13" x14ac:dyDescent="0.15">
      <c r="A280" s="79"/>
      <c r="B280" s="81"/>
    </row>
    <row r="281" spans="1:2" ht="13" x14ac:dyDescent="0.15">
      <c r="A281" s="79"/>
      <c r="B281" s="81"/>
    </row>
    <row r="282" spans="1:2" ht="13" x14ac:dyDescent="0.15">
      <c r="A282" s="79"/>
      <c r="B282" s="81"/>
    </row>
    <row r="283" spans="1:2" ht="13" x14ac:dyDescent="0.15">
      <c r="A283" s="79"/>
      <c r="B283" s="81"/>
    </row>
    <row r="284" spans="1:2" ht="13" x14ac:dyDescent="0.15">
      <c r="A284" s="79"/>
      <c r="B284" s="81"/>
    </row>
    <row r="285" spans="1:2" ht="13" x14ac:dyDescent="0.15">
      <c r="A285" s="79"/>
      <c r="B285" s="81"/>
    </row>
    <row r="286" spans="1:2" ht="13" x14ac:dyDescent="0.15">
      <c r="A286" s="79"/>
      <c r="B286" s="81"/>
    </row>
    <row r="287" spans="1:2" ht="13" x14ac:dyDescent="0.15">
      <c r="A287" s="79"/>
      <c r="B287" s="81"/>
    </row>
    <row r="288" spans="1:2" ht="13" x14ac:dyDescent="0.15">
      <c r="A288" s="79"/>
      <c r="B288" s="81"/>
    </row>
    <row r="289" spans="1:2" ht="13" x14ac:dyDescent="0.15">
      <c r="A289" s="79"/>
      <c r="B289" s="81"/>
    </row>
    <row r="290" spans="1:2" ht="13" x14ac:dyDescent="0.15">
      <c r="A290" s="79"/>
      <c r="B290" s="81"/>
    </row>
    <row r="291" spans="1:2" ht="13" x14ac:dyDescent="0.15">
      <c r="A291" s="79"/>
      <c r="B291" s="81"/>
    </row>
    <row r="292" spans="1:2" ht="13" x14ac:dyDescent="0.15">
      <c r="A292" s="79"/>
      <c r="B292" s="81"/>
    </row>
    <row r="293" spans="1:2" ht="13" x14ac:dyDescent="0.15">
      <c r="A293" s="79"/>
      <c r="B293" s="81"/>
    </row>
    <row r="294" spans="1:2" ht="13" x14ac:dyDescent="0.15">
      <c r="A294" s="79"/>
      <c r="B294" s="81"/>
    </row>
    <row r="295" spans="1:2" ht="13" x14ac:dyDescent="0.15">
      <c r="A295" s="79"/>
      <c r="B295" s="81"/>
    </row>
    <row r="296" spans="1:2" ht="13" x14ac:dyDescent="0.15">
      <c r="A296" s="79"/>
      <c r="B296" s="81"/>
    </row>
    <row r="297" spans="1:2" ht="13" x14ac:dyDescent="0.15">
      <c r="A297" s="79"/>
      <c r="B297" s="81"/>
    </row>
    <row r="298" spans="1:2" ht="13" x14ac:dyDescent="0.15">
      <c r="A298" s="79"/>
      <c r="B298" s="81"/>
    </row>
    <row r="299" spans="1:2" ht="13" x14ac:dyDescent="0.15">
      <c r="A299" s="79"/>
      <c r="B299" s="81"/>
    </row>
    <row r="300" spans="1:2" ht="13" x14ac:dyDescent="0.15">
      <c r="A300" s="79"/>
      <c r="B300" s="81"/>
    </row>
    <row r="301" spans="1:2" ht="13" x14ac:dyDescent="0.15">
      <c r="A301" s="79"/>
      <c r="B301" s="81"/>
    </row>
    <row r="302" spans="1:2" ht="13" x14ac:dyDescent="0.15">
      <c r="A302" s="79"/>
      <c r="B302" s="81"/>
    </row>
    <row r="303" spans="1:2" ht="13" x14ac:dyDescent="0.15">
      <c r="A303" s="79"/>
      <c r="B303" s="81"/>
    </row>
    <row r="304" spans="1:2" ht="13" x14ac:dyDescent="0.15">
      <c r="A304" s="79"/>
      <c r="B304" s="81"/>
    </row>
    <row r="305" spans="1:2" ht="13" x14ac:dyDescent="0.15">
      <c r="A305" s="79"/>
      <c r="B305" s="81"/>
    </row>
    <row r="306" spans="1:2" ht="13" x14ac:dyDescent="0.15">
      <c r="A306" s="79"/>
      <c r="B306" s="81"/>
    </row>
    <row r="307" spans="1:2" ht="13" x14ac:dyDescent="0.15">
      <c r="A307" s="79"/>
      <c r="B307" s="81"/>
    </row>
    <row r="308" spans="1:2" ht="13" x14ac:dyDescent="0.15">
      <c r="A308" s="79"/>
      <c r="B308" s="81"/>
    </row>
    <row r="309" spans="1:2" ht="13" x14ac:dyDescent="0.15">
      <c r="A309" s="79"/>
      <c r="B309" s="81"/>
    </row>
    <row r="310" spans="1:2" ht="13" x14ac:dyDescent="0.15">
      <c r="A310" s="79"/>
      <c r="B310" s="81"/>
    </row>
    <row r="311" spans="1:2" ht="13" x14ac:dyDescent="0.15">
      <c r="A311" s="79"/>
      <c r="B311" s="81"/>
    </row>
    <row r="312" spans="1:2" ht="13" x14ac:dyDescent="0.15">
      <c r="A312" s="79"/>
      <c r="B312" s="81"/>
    </row>
    <row r="313" spans="1:2" ht="13" x14ac:dyDescent="0.15">
      <c r="A313" s="79"/>
      <c r="B313" s="81"/>
    </row>
    <row r="314" spans="1:2" ht="13" x14ac:dyDescent="0.15">
      <c r="A314" s="79"/>
      <c r="B314" s="81"/>
    </row>
    <row r="315" spans="1:2" ht="13" x14ac:dyDescent="0.15">
      <c r="A315" s="79"/>
      <c r="B315" s="81"/>
    </row>
    <row r="316" spans="1:2" ht="13" x14ac:dyDescent="0.15">
      <c r="A316" s="79"/>
      <c r="B316" s="81"/>
    </row>
    <row r="317" spans="1:2" ht="13" x14ac:dyDescent="0.15">
      <c r="A317" s="79"/>
      <c r="B317" s="81"/>
    </row>
    <row r="318" spans="1:2" ht="13" x14ac:dyDescent="0.15">
      <c r="A318" s="79"/>
      <c r="B318" s="81"/>
    </row>
    <row r="319" spans="1:2" ht="13" x14ac:dyDescent="0.15">
      <c r="A319" s="79"/>
      <c r="B319" s="81"/>
    </row>
    <row r="320" spans="1:2" ht="13" x14ac:dyDescent="0.15">
      <c r="A320" s="79"/>
      <c r="B320" s="81"/>
    </row>
    <row r="321" spans="1:2" ht="13" x14ac:dyDescent="0.15">
      <c r="A321" s="79"/>
      <c r="B321" s="81"/>
    </row>
    <row r="322" spans="1:2" ht="13" x14ac:dyDescent="0.15">
      <c r="A322" s="79"/>
      <c r="B322" s="81"/>
    </row>
    <row r="323" spans="1:2" ht="13" x14ac:dyDescent="0.15">
      <c r="A323" s="79"/>
      <c r="B323" s="81"/>
    </row>
    <row r="324" spans="1:2" ht="13" x14ac:dyDescent="0.15">
      <c r="A324" s="79"/>
      <c r="B324" s="81"/>
    </row>
    <row r="325" spans="1:2" ht="13" x14ac:dyDescent="0.15">
      <c r="A325" s="79"/>
      <c r="B325" s="81"/>
    </row>
    <row r="326" spans="1:2" ht="13" x14ac:dyDescent="0.15">
      <c r="A326" s="79"/>
      <c r="B326" s="81"/>
    </row>
    <row r="327" spans="1:2" ht="13" x14ac:dyDescent="0.15">
      <c r="A327" s="79"/>
      <c r="B327" s="81"/>
    </row>
    <row r="328" spans="1:2" ht="13" x14ac:dyDescent="0.15">
      <c r="A328" s="79"/>
      <c r="B328" s="81"/>
    </row>
    <row r="329" spans="1:2" ht="13" x14ac:dyDescent="0.15">
      <c r="A329" s="79"/>
      <c r="B329" s="81"/>
    </row>
    <row r="330" spans="1:2" ht="13" x14ac:dyDescent="0.15">
      <c r="A330" s="79"/>
      <c r="B330" s="81"/>
    </row>
    <row r="331" spans="1:2" ht="13" x14ac:dyDescent="0.15">
      <c r="A331" s="79"/>
      <c r="B331" s="81"/>
    </row>
    <row r="332" spans="1:2" ht="13" x14ac:dyDescent="0.15">
      <c r="A332" s="79"/>
      <c r="B332" s="81"/>
    </row>
    <row r="333" spans="1:2" ht="13" x14ac:dyDescent="0.15">
      <c r="A333" s="79"/>
      <c r="B333" s="81"/>
    </row>
    <row r="334" spans="1:2" ht="13" x14ac:dyDescent="0.15">
      <c r="A334" s="79"/>
      <c r="B334" s="81"/>
    </row>
    <row r="335" spans="1:2" ht="13" x14ac:dyDescent="0.15">
      <c r="A335" s="79"/>
      <c r="B335" s="81"/>
    </row>
    <row r="336" spans="1:2" ht="13" x14ac:dyDescent="0.15">
      <c r="A336" s="79"/>
      <c r="B336" s="81"/>
    </row>
    <row r="337" spans="1:2" ht="13" x14ac:dyDescent="0.15">
      <c r="A337" s="79"/>
      <c r="B337" s="81"/>
    </row>
    <row r="338" spans="1:2" ht="13" x14ac:dyDescent="0.15">
      <c r="A338" s="79"/>
      <c r="B338" s="81"/>
    </row>
    <row r="339" spans="1:2" ht="13" x14ac:dyDescent="0.15">
      <c r="A339" s="79"/>
      <c r="B339" s="81"/>
    </row>
    <row r="340" spans="1:2" ht="13" x14ac:dyDescent="0.15">
      <c r="A340" s="79"/>
      <c r="B340" s="81"/>
    </row>
    <row r="341" spans="1:2" ht="13" x14ac:dyDescent="0.15">
      <c r="A341" s="79"/>
      <c r="B341" s="81"/>
    </row>
    <row r="342" spans="1:2" ht="13" x14ac:dyDescent="0.15">
      <c r="A342" s="79"/>
      <c r="B342" s="81"/>
    </row>
    <row r="343" spans="1:2" ht="13" x14ac:dyDescent="0.15">
      <c r="A343" s="79"/>
      <c r="B343" s="81"/>
    </row>
    <row r="344" spans="1:2" ht="13" x14ac:dyDescent="0.15">
      <c r="A344" s="79"/>
      <c r="B344" s="81"/>
    </row>
    <row r="345" spans="1:2" ht="13" x14ac:dyDescent="0.15">
      <c r="A345" s="79"/>
      <c r="B345" s="81"/>
    </row>
    <row r="346" spans="1:2" ht="13" x14ac:dyDescent="0.15">
      <c r="A346" s="79"/>
      <c r="B346" s="81"/>
    </row>
    <row r="347" spans="1:2" ht="13" x14ac:dyDescent="0.15">
      <c r="A347" s="79"/>
      <c r="B347" s="81"/>
    </row>
    <row r="348" spans="1:2" ht="13" x14ac:dyDescent="0.15">
      <c r="A348" s="79"/>
      <c r="B348" s="81"/>
    </row>
    <row r="349" spans="1:2" ht="13" x14ac:dyDescent="0.15">
      <c r="A349" s="79"/>
      <c r="B349" s="81"/>
    </row>
    <row r="350" spans="1:2" ht="13" x14ac:dyDescent="0.15">
      <c r="A350" s="79"/>
      <c r="B350" s="81"/>
    </row>
    <row r="351" spans="1:2" ht="13" x14ac:dyDescent="0.15">
      <c r="A351" s="79"/>
      <c r="B351" s="81"/>
    </row>
    <row r="352" spans="1:2" ht="13" x14ac:dyDescent="0.15">
      <c r="A352" s="79"/>
      <c r="B352" s="81"/>
    </row>
    <row r="353" spans="1:2" ht="13" x14ac:dyDescent="0.15">
      <c r="A353" s="79"/>
      <c r="B353" s="81"/>
    </row>
    <row r="354" spans="1:2" ht="13" x14ac:dyDescent="0.15">
      <c r="A354" s="79"/>
      <c r="B354" s="81"/>
    </row>
    <row r="355" spans="1:2" ht="13" x14ac:dyDescent="0.15">
      <c r="A355" s="79"/>
      <c r="B355" s="81"/>
    </row>
    <row r="356" spans="1:2" ht="13" x14ac:dyDescent="0.15">
      <c r="A356" s="79"/>
      <c r="B356" s="81"/>
    </row>
    <row r="357" spans="1:2" ht="13" x14ac:dyDescent="0.15">
      <c r="A357" s="79"/>
      <c r="B357" s="81"/>
    </row>
    <row r="358" spans="1:2" ht="13" x14ac:dyDescent="0.15">
      <c r="A358" s="79"/>
      <c r="B358" s="81"/>
    </row>
    <row r="359" spans="1:2" ht="13" x14ac:dyDescent="0.15">
      <c r="A359" s="79"/>
      <c r="B359" s="81"/>
    </row>
    <row r="360" spans="1:2" ht="13" x14ac:dyDescent="0.15">
      <c r="A360" s="79"/>
      <c r="B360" s="81"/>
    </row>
    <row r="361" spans="1:2" ht="13" x14ac:dyDescent="0.15">
      <c r="A361" s="79"/>
      <c r="B361" s="81"/>
    </row>
    <row r="362" spans="1:2" ht="13" x14ac:dyDescent="0.15">
      <c r="A362" s="79"/>
      <c r="B362" s="81"/>
    </row>
    <row r="363" spans="1:2" ht="13" x14ac:dyDescent="0.15">
      <c r="A363" s="79"/>
      <c r="B363" s="81"/>
    </row>
    <row r="364" spans="1:2" ht="13" x14ac:dyDescent="0.15">
      <c r="A364" s="79"/>
      <c r="B364" s="81"/>
    </row>
    <row r="365" spans="1:2" ht="13" x14ac:dyDescent="0.15">
      <c r="A365" s="79"/>
      <c r="B365" s="81"/>
    </row>
    <row r="366" spans="1:2" ht="13" x14ac:dyDescent="0.15">
      <c r="A366" s="79"/>
      <c r="B366" s="81"/>
    </row>
    <row r="367" spans="1:2" ht="13" x14ac:dyDescent="0.15">
      <c r="A367" s="79"/>
      <c r="B367" s="81"/>
    </row>
    <row r="368" spans="1:2" ht="13" x14ac:dyDescent="0.15">
      <c r="A368" s="79"/>
      <c r="B368" s="81"/>
    </row>
    <row r="369" spans="1:2" ht="13" x14ac:dyDescent="0.15">
      <c r="A369" s="79"/>
      <c r="B369" s="81"/>
    </row>
    <row r="370" spans="1:2" ht="13" x14ac:dyDescent="0.15">
      <c r="A370" s="79"/>
      <c r="B370" s="81"/>
    </row>
    <row r="371" spans="1:2" ht="13" x14ac:dyDescent="0.15">
      <c r="A371" s="79"/>
      <c r="B371" s="81"/>
    </row>
    <row r="372" spans="1:2" ht="13" x14ac:dyDescent="0.15">
      <c r="A372" s="79"/>
      <c r="B372" s="81"/>
    </row>
    <row r="373" spans="1:2" ht="13" x14ac:dyDescent="0.15">
      <c r="A373" s="79"/>
      <c r="B373" s="81"/>
    </row>
    <row r="374" spans="1:2" ht="13" x14ac:dyDescent="0.15">
      <c r="A374" s="79"/>
      <c r="B374" s="81"/>
    </row>
    <row r="375" spans="1:2" ht="13" x14ac:dyDescent="0.15">
      <c r="A375" s="79"/>
      <c r="B375" s="81"/>
    </row>
    <row r="376" spans="1:2" ht="13" x14ac:dyDescent="0.15">
      <c r="A376" s="79"/>
      <c r="B376" s="81"/>
    </row>
    <row r="377" spans="1:2" ht="13" x14ac:dyDescent="0.15">
      <c r="A377" s="79"/>
      <c r="B377" s="81"/>
    </row>
    <row r="378" spans="1:2" ht="13" x14ac:dyDescent="0.15">
      <c r="A378" s="79"/>
      <c r="B378" s="81"/>
    </row>
    <row r="379" spans="1:2" ht="13" x14ac:dyDescent="0.15">
      <c r="A379" s="79"/>
      <c r="B379" s="81"/>
    </row>
    <row r="380" spans="1:2" ht="13" x14ac:dyDescent="0.15">
      <c r="A380" s="79"/>
      <c r="B380" s="81"/>
    </row>
    <row r="381" spans="1:2" ht="13" x14ac:dyDescent="0.15">
      <c r="A381" s="79"/>
      <c r="B381" s="81"/>
    </row>
    <row r="382" spans="1:2" ht="13" x14ac:dyDescent="0.15">
      <c r="A382" s="79"/>
      <c r="B382" s="81"/>
    </row>
    <row r="383" spans="1:2" ht="13" x14ac:dyDescent="0.15">
      <c r="A383" s="79"/>
      <c r="B383" s="81"/>
    </row>
    <row r="384" spans="1:2" ht="13" x14ac:dyDescent="0.15">
      <c r="A384" s="79"/>
      <c r="B384" s="81"/>
    </row>
    <row r="385" spans="1:2" ht="13" x14ac:dyDescent="0.15">
      <c r="A385" s="79"/>
      <c r="B385" s="81"/>
    </row>
    <row r="386" spans="1:2" ht="13" x14ac:dyDescent="0.15">
      <c r="A386" s="79"/>
      <c r="B386" s="81"/>
    </row>
    <row r="387" spans="1:2" ht="13" x14ac:dyDescent="0.15">
      <c r="A387" s="79"/>
      <c r="B387" s="81"/>
    </row>
    <row r="388" spans="1:2" ht="13" x14ac:dyDescent="0.15">
      <c r="A388" s="79"/>
      <c r="B388" s="81"/>
    </row>
    <row r="389" spans="1:2" ht="13" x14ac:dyDescent="0.15">
      <c r="A389" s="79"/>
      <c r="B389" s="81"/>
    </row>
    <row r="390" spans="1:2" ht="13" x14ac:dyDescent="0.15">
      <c r="A390" s="79"/>
      <c r="B390" s="81"/>
    </row>
    <row r="391" spans="1:2" ht="13" x14ac:dyDescent="0.15">
      <c r="A391" s="79"/>
      <c r="B391" s="81"/>
    </row>
    <row r="392" spans="1:2" ht="13" x14ac:dyDescent="0.15">
      <c r="A392" s="79"/>
      <c r="B392" s="81"/>
    </row>
    <row r="393" spans="1:2" ht="13" x14ac:dyDescent="0.15">
      <c r="A393" s="79"/>
      <c r="B393" s="81"/>
    </row>
    <row r="394" spans="1:2" ht="13" x14ac:dyDescent="0.15">
      <c r="A394" s="79"/>
      <c r="B394" s="81"/>
    </row>
    <row r="395" spans="1:2" ht="13" x14ac:dyDescent="0.15">
      <c r="A395" s="79"/>
      <c r="B395" s="81"/>
    </row>
    <row r="396" spans="1:2" ht="13" x14ac:dyDescent="0.15">
      <c r="A396" s="79"/>
      <c r="B396" s="81"/>
    </row>
    <row r="397" spans="1:2" ht="13" x14ac:dyDescent="0.15">
      <c r="A397" s="79"/>
      <c r="B397" s="81"/>
    </row>
    <row r="398" spans="1:2" ht="13" x14ac:dyDescent="0.15">
      <c r="A398" s="79"/>
      <c r="B398" s="81"/>
    </row>
    <row r="399" spans="1:2" ht="13" x14ac:dyDescent="0.15">
      <c r="A399" s="79"/>
      <c r="B399" s="81"/>
    </row>
    <row r="400" spans="1:2" ht="13" x14ac:dyDescent="0.15">
      <c r="A400" s="79"/>
      <c r="B400" s="81"/>
    </row>
    <row r="401" spans="1:2" ht="13" x14ac:dyDescent="0.15">
      <c r="A401" s="79"/>
      <c r="B401" s="81"/>
    </row>
    <row r="402" spans="1:2" ht="13" x14ac:dyDescent="0.15">
      <c r="A402" s="79"/>
      <c r="B402" s="81"/>
    </row>
    <row r="403" spans="1:2" ht="13" x14ac:dyDescent="0.15">
      <c r="A403" s="79"/>
      <c r="B403" s="81"/>
    </row>
    <row r="404" spans="1:2" ht="13" x14ac:dyDescent="0.15">
      <c r="A404" s="79"/>
      <c r="B404" s="81"/>
    </row>
    <row r="405" spans="1:2" ht="13" x14ac:dyDescent="0.15">
      <c r="A405" s="79"/>
      <c r="B405" s="81"/>
    </row>
    <row r="406" spans="1:2" ht="13" x14ac:dyDescent="0.15">
      <c r="A406" s="79"/>
      <c r="B406" s="81"/>
    </row>
    <row r="407" spans="1:2" ht="13" x14ac:dyDescent="0.15">
      <c r="A407" s="79"/>
      <c r="B407" s="81"/>
    </row>
    <row r="408" spans="1:2" ht="13" x14ac:dyDescent="0.15">
      <c r="A408" s="79"/>
      <c r="B408" s="81"/>
    </row>
    <row r="409" spans="1:2" ht="13" x14ac:dyDescent="0.15">
      <c r="A409" s="79"/>
      <c r="B409" s="81"/>
    </row>
    <row r="410" spans="1:2" ht="13" x14ac:dyDescent="0.15">
      <c r="A410" s="79"/>
      <c r="B410" s="81"/>
    </row>
    <row r="411" spans="1:2" ht="13" x14ac:dyDescent="0.15">
      <c r="A411" s="79"/>
      <c r="B411" s="81"/>
    </row>
    <row r="412" spans="1:2" ht="13" x14ac:dyDescent="0.15">
      <c r="A412" s="79"/>
      <c r="B412" s="81"/>
    </row>
    <row r="413" spans="1:2" ht="13" x14ac:dyDescent="0.15">
      <c r="A413" s="79"/>
      <c r="B413" s="81"/>
    </row>
    <row r="414" spans="1:2" ht="13" x14ac:dyDescent="0.15">
      <c r="A414" s="79"/>
      <c r="B414" s="81"/>
    </row>
    <row r="415" spans="1:2" ht="13" x14ac:dyDescent="0.15">
      <c r="A415" s="79"/>
      <c r="B415" s="81"/>
    </row>
    <row r="416" spans="1:2" ht="13" x14ac:dyDescent="0.15">
      <c r="A416" s="79"/>
      <c r="B416" s="81"/>
    </row>
    <row r="417" spans="1:2" ht="13" x14ac:dyDescent="0.15">
      <c r="A417" s="79"/>
      <c r="B417" s="81"/>
    </row>
    <row r="418" spans="1:2" ht="13" x14ac:dyDescent="0.15">
      <c r="A418" s="79"/>
      <c r="B418" s="81"/>
    </row>
    <row r="419" spans="1:2" ht="13" x14ac:dyDescent="0.15">
      <c r="A419" s="79"/>
      <c r="B419" s="81"/>
    </row>
    <row r="420" spans="1:2" ht="13" x14ac:dyDescent="0.15">
      <c r="A420" s="79"/>
      <c r="B420" s="81"/>
    </row>
    <row r="421" spans="1:2" ht="13" x14ac:dyDescent="0.15">
      <c r="A421" s="79"/>
      <c r="B421" s="81"/>
    </row>
    <row r="422" spans="1:2" ht="13" x14ac:dyDescent="0.15">
      <c r="A422" s="79"/>
      <c r="B422" s="81"/>
    </row>
    <row r="423" spans="1:2" ht="13" x14ac:dyDescent="0.15">
      <c r="A423" s="79"/>
      <c r="B423" s="81"/>
    </row>
    <row r="424" spans="1:2" ht="13" x14ac:dyDescent="0.15">
      <c r="A424" s="79"/>
      <c r="B424" s="81"/>
    </row>
    <row r="425" spans="1:2" ht="13" x14ac:dyDescent="0.15">
      <c r="A425" s="79"/>
      <c r="B425" s="81"/>
    </row>
    <row r="426" spans="1:2" ht="13" x14ac:dyDescent="0.15">
      <c r="A426" s="79"/>
      <c r="B426" s="81"/>
    </row>
    <row r="427" spans="1:2" ht="13" x14ac:dyDescent="0.15">
      <c r="A427" s="79"/>
      <c r="B427" s="81"/>
    </row>
    <row r="428" spans="1:2" ht="13" x14ac:dyDescent="0.15">
      <c r="A428" s="79"/>
      <c r="B428" s="81"/>
    </row>
    <row r="429" spans="1:2" ht="13" x14ac:dyDescent="0.15">
      <c r="A429" s="79"/>
      <c r="B429" s="81"/>
    </row>
    <row r="430" spans="1:2" ht="13" x14ac:dyDescent="0.15">
      <c r="A430" s="79"/>
      <c r="B430" s="81"/>
    </row>
    <row r="431" spans="1:2" ht="13" x14ac:dyDescent="0.15">
      <c r="A431" s="79"/>
      <c r="B431" s="81"/>
    </row>
    <row r="432" spans="1:2" ht="13" x14ac:dyDescent="0.15">
      <c r="A432" s="79"/>
      <c r="B432" s="81"/>
    </row>
    <row r="433" spans="1:2" ht="13" x14ac:dyDescent="0.15">
      <c r="A433" s="79"/>
      <c r="B433" s="81"/>
    </row>
    <row r="434" spans="1:2" ht="13" x14ac:dyDescent="0.15">
      <c r="A434" s="79"/>
      <c r="B434" s="81"/>
    </row>
    <row r="435" spans="1:2" ht="13" x14ac:dyDescent="0.15">
      <c r="A435" s="79"/>
      <c r="B435" s="81"/>
    </row>
    <row r="436" spans="1:2" ht="13" x14ac:dyDescent="0.15">
      <c r="A436" s="79"/>
      <c r="B436" s="81"/>
    </row>
    <row r="437" spans="1:2" ht="13" x14ac:dyDescent="0.15">
      <c r="A437" s="79"/>
      <c r="B437" s="81"/>
    </row>
    <row r="438" spans="1:2" ht="13" x14ac:dyDescent="0.15">
      <c r="A438" s="79"/>
      <c r="B438" s="81"/>
    </row>
    <row r="439" spans="1:2" ht="13" x14ac:dyDescent="0.15">
      <c r="A439" s="79"/>
      <c r="B439" s="81"/>
    </row>
    <row r="440" spans="1:2" ht="13" x14ac:dyDescent="0.15">
      <c r="A440" s="79"/>
      <c r="B440" s="81"/>
    </row>
    <row r="441" spans="1:2" ht="13" x14ac:dyDescent="0.15">
      <c r="A441" s="79"/>
      <c r="B441" s="81"/>
    </row>
    <row r="442" spans="1:2" ht="13" x14ac:dyDescent="0.15">
      <c r="A442" s="79"/>
      <c r="B442" s="81"/>
    </row>
    <row r="443" spans="1:2" ht="13" x14ac:dyDescent="0.15">
      <c r="A443" s="79"/>
      <c r="B443" s="81"/>
    </row>
    <row r="444" spans="1:2" ht="13" x14ac:dyDescent="0.15">
      <c r="A444" s="79"/>
      <c r="B444" s="81"/>
    </row>
    <row r="445" spans="1:2" ht="13" x14ac:dyDescent="0.15">
      <c r="A445" s="79"/>
      <c r="B445" s="81"/>
    </row>
    <row r="446" spans="1:2" ht="13" x14ac:dyDescent="0.15">
      <c r="A446" s="79"/>
      <c r="B446" s="81"/>
    </row>
    <row r="447" spans="1:2" ht="13" x14ac:dyDescent="0.15">
      <c r="A447" s="79"/>
      <c r="B447" s="81"/>
    </row>
    <row r="448" spans="1:2" ht="13" x14ac:dyDescent="0.15">
      <c r="A448" s="79"/>
      <c r="B448" s="81"/>
    </row>
    <row r="449" spans="1:2" ht="13" x14ac:dyDescent="0.15">
      <c r="A449" s="79"/>
      <c r="B449" s="81"/>
    </row>
    <row r="450" spans="1:2" ht="13" x14ac:dyDescent="0.15">
      <c r="A450" s="79"/>
      <c r="B450" s="81"/>
    </row>
    <row r="451" spans="1:2" ht="13" x14ac:dyDescent="0.15">
      <c r="A451" s="79"/>
      <c r="B451" s="81"/>
    </row>
    <row r="452" spans="1:2" ht="13" x14ac:dyDescent="0.15">
      <c r="A452" s="79"/>
      <c r="B452" s="81"/>
    </row>
    <row r="453" spans="1:2" ht="13" x14ac:dyDescent="0.15">
      <c r="A453" s="79"/>
      <c r="B453" s="81"/>
    </row>
    <row r="454" spans="1:2" ht="13" x14ac:dyDescent="0.15">
      <c r="A454" s="79"/>
      <c r="B454" s="81"/>
    </row>
    <row r="455" spans="1:2" ht="13" x14ac:dyDescent="0.15">
      <c r="A455" s="79"/>
      <c r="B455" s="81"/>
    </row>
    <row r="456" spans="1:2" ht="13" x14ac:dyDescent="0.15">
      <c r="A456" s="79"/>
      <c r="B456" s="81"/>
    </row>
    <row r="457" spans="1:2" ht="13" x14ac:dyDescent="0.15">
      <c r="A457" s="79"/>
      <c r="B457" s="81"/>
    </row>
    <row r="458" spans="1:2" ht="13" x14ac:dyDescent="0.15">
      <c r="A458" s="79"/>
      <c r="B458" s="81"/>
    </row>
    <row r="459" spans="1:2" ht="13" x14ac:dyDescent="0.15">
      <c r="A459" s="79"/>
      <c r="B459" s="81"/>
    </row>
    <row r="460" spans="1:2" ht="13" x14ac:dyDescent="0.15">
      <c r="A460" s="79"/>
      <c r="B460" s="81"/>
    </row>
    <row r="461" spans="1:2" ht="13" x14ac:dyDescent="0.15">
      <c r="A461" s="79"/>
      <c r="B461" s="81"/>
    </row>
    <row r="462" spans="1:2" ht="13" x14ac:dyDescent="0.15">
      <c r="A462" s="79"/>
      <c r="B462" s="81"/>
    </row>
    <row r="463" spans="1:2" ht="13" x14ac:dyDescent="0.15">
      <c r="A463" s="79"/>
      <c r="B463" s="81"/>
    </row>
    <row r="464" spans="1:2" ht="13" x14ac:dyDescent="0.15">
      <c r="A464" s="79"/>
      <c r="B464" s="81"/>
    </row>
    <row r="465" spans="1:2" ht="13" x14ac:dyDescent="0.15">
      <c r="A465" s="79"/>
      <c r="B465" s="81"/>
    </row>
    <row r="466" spans="1:2" ht="13" x14ac:dyDescent="0.15">
      <c r="A466" s="79"/>
      <c r="B466" s="81"/>
    </row>
    <row r="467" spans="1:2" ht="13" x14ac:dyDescent="0.15">
      <c r="A467" s="79"/>
      <c r="B467" s="81"/>
    </row>
    <row r="468" spans="1:2" ht="13" x14ac:dyDescent="0.15">
      <c r="A468" s="79"/>
      <c r="B468" s="81"/>
    </row>
    <row r="469" spans="1:2" ht="13" x14ac:dyDescent="0.15">
      <c r="A469" s="79"/>
      <c r="B469" s="81"/>
    </row>
    <row r="470" spans="1:2" ht="13" x14ac:dyDescent="0.15">
      <c r="A470" s="79"/>
      <c r="B470" s="81"/>
    </row>
    <row r="471" spans="1:2" ht="13" x14ac:dyDescent="0.15">
      <c r="A471" s="79"/>
      <c r="B471" s="81"/>
    </row>
    <row r="472" spans="1:2" ht="13" x14ac:dyDescent="0.15">
      <c r="A472" s="79"/>
      <c r="B472" s="81"/>
    </row>
    <row r="473" spans="1:2" ht="13" x14ac:dyDescent="0.15">
      <c r="A473" s="79"/>
      <c r="B473" s="81"/>
    </row>
    <row r="474" spans="1:2" ht="13" x14ac:dyDescent="0.15">
      <c r="A474" s="79"/>
      <c r="B474" s="81"/>
    </row>
    <row r="475" spans="1:2" ht="13" x14ac:dyDescent="0.15">
      <c r="A475" s="79"/>
      <c r="B475" s="81"/>
    </row>
    <row r="476" spans="1:2" ht="13" x14ac:dyDescent="0.15">
      <c r="A476" s="79"/>
      <c r="B476" s="81"/>
    </row>
    <row r="477" spans="1:2" ht="13" x14ac:dyDescent="0.15">
      <c r="A477" s="79"/>
      <c r="B477" s="81"/>
    </row>
    <row r="478" spans="1:2" ht="13" x14ac:dyDescent="0.15">
      <c r="A478" s="79"/>
      <c r="B478" s="81"/>
    </row>
    <row r="479" spans="1:2" ht="13" x14ac:dyDescent="0.15">
      <c r="A479" s="79"/>
      <c r="B479" s="81"/>
    </row>
    <row r="480" spans="1:2" ht="13" x14ac:dyDescent="0.15">
      <c r="A480" s="79"/>
      <c r="B480" s="81"/>
    </row>
    <row r="481" spans="1:2" ht="13" x14ac:dyDescent="0.15">
      <c r="A481" s="79"/>
      <c r="B481" s="81"/>
    </row>
    <row r="482" spans="1:2" ht="13" x14ac:dyDescent="0.15">
      <c r="A482" s="79"/>
      <c r="B482" s="81"/>
    </row>
    <row r="483" spans="1:2" ht="13" x14ac:dyDescent="0.15">
      <c r="A483" s="79"/>
      <c r="B483" s="81"/>
    </row>
    <row r="484" spans="1:2" ht="13" x14ac:dyDescent="0.15">
      <c r="A484" s="79"/>
      <c r="B484" s="81"/>
    </row>
    <row r="485" spans="1:2" ht="13" x14ac:dyDescent="0.15">
      <c r="A485" s="79"/>
      <c r="B485" s="81"/>
    </row>
    <row r="486" spans="1:2" ht="13" x14ac:dyDescent="0.15">
      <c r="A486" s="79"/>
      <c r="B486" s="81"/>
    </row>
    <row r="487" spans="1:2" ht="13" x14ac:dyDescent="0.15">
      <c r="A487" s="79"/>
      <c r="B487" s="81"/>
    </row>
    <row r="488" spans="1:2" ht="13" x14ac:dyDescent="0.15">
      <c r="A488" s="79"/>
      <c r="B488" s="81"/>
    </row>
    <row r="489" spans="1:2" ht="13" x14ac:dyDescent="0.15">
      <c r="A489" s="79"/>
      <c r="B489" s="81"/>
    </row>
    <row r="490" spans="1:2" ht="13" x14ac:dyDescent="0.15">
      <c r="A490" s="79"/>
      <c r="B490" s="81"/>
    </row>
    <row r="491" spans="1:2" ht="13" x14ac:dyDescent="0.15">
      <c r="A491" s="79"/>
      <c r="B491" s="81"/>
    </row>
    <row r="492" spans="1:2" ht="13" x14ac:dyDescent="0.15">
      <c r="A492" s="79"/>
      <c r="B492" s="81"/>
    </row>
    <row r="493" spans="1:2" ht="13" x14ac:dyDescent="0.15">
      <c r="A493" s="79"/>
      <c r="B493" s="81"/>
    </row>
    <row r="494" spans="1:2" ht="13" x14ac:dyDescent="0.15">
      <c r="A494" s="79"/>
      <c r="B494" s="81"/>
    </row>
    <row r="495" spans="1:2" ht="13" x14ac:dyDescent="0.15">
      <c r="A495" s="79"/>
      <c r="B495" s="81"/>
    </row>
    <row r="496" spans="1:2" ht="13" x14ac:dyDescent="0.15">
      <c r="A496" s="79"/>
      <c r="B496" s="81"/>
    </row>
    <row r="497" spans="1:2" ht="13" x14ac:dyDescent="0.15">
      <c r="A497" s="79"/>
      <c r="B497" s="81"/>
    </row>
    <row r="498" spans="1:2" ht="13" x14ac:dyDescent="0.15">
      <c r="A498" s="79"/>
      <c r="B498" s="81"/>
    </row>
    <row r="499" spans="1:2" ht="13" x14ac:dyDescent="0.15">
      <c r="A499" s="79"/>
      <c r="B499" s="81"/>
    </row>
    <row r="500" spans="1:2" ht="13" x14ac:dyDescent="0.15">
      <c r="A500" s="79"/>
      <c r="B500" s="81"/>
    </row>
    <row r="501" spans="1:2" ht="13" x14ac:dyDescent="0.15">
      <c r="A501" s="79"/>
      <c r="B501" s="81"/>
    </row>
    <row r="502" spans="1:2" ht="13" x14ac:dyDescent="0.15">
      <c r="A502" s="79"/>
      <c r="B502" s="81"/>
    </row>
    <row r="503" spans="1:2" ht="13" x14ac:dyDescent="0.15">
      <c r="A503" s="79"/>
      <c r="B503" s="81"/>
    </row>
    <row r="504" spans="1:2" ht="13" x14ac:dyDescent="0.15">
      <c r="A504" s="79"/>
      <c r="B504" s="81"/>
    </row>
    <row r="505" spans="1:2" ht="13" x14ac:dyDescent="0.15">
      <c r="A505" s="79"/>
      <c r="B505" s="81"/>
    </row>
    <row r="506" spans="1:2" ht="13" x14ac:dyDescent="0.15">
      <c r="A506" s="79"/>
      <c r="B506" s="81"/>
    </row>
    <row r="507" spans="1:2" ht="13" x14ac:dyDescent="0.15">
      <c r="A507" s="79"/>
      <c r="B507" s="81"/>
    </row>
    <row r="508" spans="1:2" ht="13" x14ac:dyDescent="0.15">
      <c r="A508" s="79"/>
      <c r="B508" s="81"/>
    </row>
    <row r="509" spans="1:2" ht="13" x14ac:dyDescent="0.15">
      <c r="A509" s="79"/>
      <c r="B509" s="81"/>
    </row>
    <row r="510" spans="1:2" ht="13" x14ac:dyDescent="0.15">
      <c r="A510" s="79"/>
      <c r="B510" s="81"/>
    </row>
    <row r="511" spans="1:2" ht="13" x14ac:dyDescent="0.15">
      <c r="A511" s="79"/>
      <c r="B511" s="81"/>
    </row>
    <row r="512" spans="1:2" ht="13" x14ac:dyDescent="0.15">
      <c r="A512" s="79"/>
      <c r="B512" s="81"/>
    </row>
    <row r="513" spans="1:2" ht="13" x14ac:dyDescent="0.15">
      <c r="A513" s="79"/>
      <c r="B513" s="81"/>
    </row>
    <row r="514" spans="1:2" ht="13" x14ac:dyDescent="0.15">
      <c r="A514" s="79"/>
      <c r="B514" s="81"/>
    </row>
    <row r="515" spans="1:2" ht="13" x14ac:dyDescent="0.15">
      <c r="A515" s="79"/>
      <c r="B515" s="81"/>
    </row>
    <row r="516" spans="1:2" ht="13" x14ac:dyDescent="0.15">
      <c r="A516" s="79"/>
      <c r="B516" s="81"/>
    </row>
    <row r="517" spans="1:2" ht="13" x14ac:dyDescent="0.15">
      <c r="A517" s="79"/>
      <c r="B517" s="81"/>
    </row>
    <row r="518" spans="1:2" ht="13" x14ac:dyDescent="0.15">
      <c r="A518" s="79"/>
      <c r="B518" s="81"/>
    </row>
    <row r="519" spans="1:2" ht="13" x14ac:dyDescent="0.15">
      <c r="A519" s="79"/>
      <c r="B519" s="81"/>
    </row>
    <row r="520" spans="1:2" ht="13" x14ac:dyDescent="0.15">
      <c r="A520" s="79"/>
      <c r="B520" s="81"/>
    </row>
    <row r="521" spans="1:2" ht="13" x14ac:dyDescent="0.15">
      <c r="A521" s="79"/>
      <c r="B521" s="81"/>
    </row>
    <row r="522" spans="1:2" ht="13" x14ac:dyDescent="0.15">
      <c r="A522" s="79"/>
      <c r="B522" s="81"/>
    </row>
    <row r="523" spans="1:2" ht="13" x14ac:dyDescent="0.15">
      <c r="A523" s="79"/>
      <c r="B523" s="81"/>
    </row>
    <row r="524" spans="1:2" ht="13" x14ac:dyDescent="0.15">
      <c r="A524" s="79"/>
      <c r="B524" s="81"/>
    </row>
    <row r="525" spans="1:2" ht="13" x14ac:dyDescent="0.15">
      <c r="A525" s="79"/>
      <c r="B525" s="81"/>
    </row>
    <row r="526" spans="1:2" ht="13" x14ac:dyDescent="0.15">
      <c r="A526" s="79"/>
      <c r="B526" s="81"/>
    </row>
    <row r="527" spans="1:2" ht="13" x14ac:dyDescent="0.15">
      <c r="A527" s="79"/>
      <c r="B527" s="81"/>
    </row>
    <row r="528" spans="1:2" ht="13" x14ac:dyDescent="0.15">
      <c r="A528" s="79"/>
      <c r="B528" s="81"/>
    </row>
    <row r="529" spans="1:2" ht="13" x14ac:dyDescent="0.15">
      <c r="A529" s="79"/>
      <c r="B529" s="81"/>
    </row>
    <row r="530" spans="1:2" ht="13" x14ac:dyDescent="0.15">
      <c r="A530" s="79"/>
      <c r="B530" s="81"/>
    </row>
    <row r="531" spans="1:2" ht="13" x14ac:dyDescent="0.15">
      <c r="A531" s="79"/>
      <c r="B531" s="81"/>
    </row>
    <row r="532" spans="1:2" ht="13" x14ac:dyDescent="0.15">
      <c r="A532" s="79"/>
      <c r="B532" s="81"/>
    </row>
    <row r="533" spans="1:2" ht="13" x14ac:dyDescent="0.15">
      <c r="A533" s="79"/>
      <c r="B533" s="81"/>
    </row>
    <row r="534" spans="1:2" ht="13" x14ac:dyDescent="0.15">
      <c r="A534" s="79"/>
      <c r="B534" s="81"/>
    </row>
    <row r="535" spans="1:2" ht="13" x14ac:dyDescent="0.15">
      <c r="A535" s="79"/>
      <c r="B535" s="81"/>
    </row>
    <row r="536" spans="1:2" ht="13" x14ac:dyDescent="0.15">
      <c r="A536" s="79"/>
      <c r="B536" s="81"/>
    </row>
    <row r="537" spans="1:2" ht="13" x14ac:dyDescent="0.15">
      <c r="A537" s="79"/>
      <c r="B537" s="81"/>
    </row>
    <row r="538" spans="1:2" ht="13" x14ac:dyDescent="0.15">
      <c r="A538" s="79"/>
      <c r="B538" s="81"/>
    </row>
    <row r="539" spans="1:2" ht="13" x14ac:dyDescent="0.15">
      <c r="A539" s="79"/>
      <c r="B539" s="81"/>
    </row>
    <row r="540" spans="1:2" ht="13" x14ac:dyDescent="0.15">
      <c r="A540" s="79"/>
      <c r="B540" s="81"/>
    </row>
    <row r="541" spans="1:2" ht="13" x14ac:dyDescent="0.15">
      <c r="A541" s="79"/>
      <c r="B541" s="81"/>
    </row>
    <row r="542" spans="1:2" ht="13" x14ac:dyDescent="0.15">
      <c r="A542" s="79"/>
      <c r="B542" s="81"/>
    </row>
    <row r="543" spans="1:2" ht="13" x14ac:dyDescent="0.15">
      <c r="A543" s="79"/>
      <c r="B543" s="81"/>
    </row>
    <row r="544" spans="1:2" ht="13" x14ac:dyDescent="0.15">
      <c r="A544" s="79"/>
      <c r="B544" s="81"/>
    </row>
    <row r="545" spans="1:2" ht="13" x14ac:dyDescent="0.15">
      <c r="A545" s="79"/>
      <c r="B545" s="81"/>
    </row>
    <row r="546" spans="1:2" ht="13" x14ac:dyDescent="0.15">
      <c r="A546" s="79"/>
      <c r="B546" s="81"/>
    </row>
    <row r="547" spans="1:2" ht="13" x14ac:dyDescent="0.15">
      <c r="A547" s="79"/>
      <c r="B547" s="81"/>
    </row>
    <row r="548" spans="1:2" ht="13" x14ac:dyDescent="0.15">
      <c r="A548" s="79"/>
      <c r="B548" s="81"/>
    </row>
    <row r="549" spans="1:2" ht="13" x14ac:dyDescent="0.15">
      <c r="A549" s="79"/>
      <c r="B549" s="81"/>
    </row>
    <row r="550" spans="1:2" ht="13" x14ac:dyDescent="0.15">
      <c r="A550" s="79"/>
      <c r="B550" s="81"/>
    </row>
    <row r="551" spans="1:2" ht="13" x14ac:dyDescent="0.15">
      <c r="A551" s="79"/>
      <c r="B551" s="81"/>
    </row>
    <row r="552" spans="1:2" ht="13" x14ac:dyDescent="0.15">
      <c r="A552" s="79"/>
      <c r="B552" s="81"/>
    </row>
    <row r="553" spans="1:2" ht="13" x14ac:dyDescent="0.15">
      <c r="A553" s="79"/>
      <c r="B553" s="81"/>
    </row>
    <row r="554" spans="1:2" ht="13" x14ac:dyDescent="0.15">
      <c r="A554" s="79"/>
      <c r="B554" s="81"/>
    </row>
    <row r="555" spans="1:2" ht="13" x14ac:dyDescent="0.15">
      <c r="A555" s="79"/>
      <c r="B555" s="81"/>
    </row>
    <row r="556" spans="1:2" ht="13" x14ac:dyDescent="0.15">
      <c r="A556" s="79"/>
      <c r="B556" s="81"/>
    </row>
    <row r="557" spans="1:2" ht="13" x14ac:dyDescent="0.15">
      <c r="A557" s="79"/>
      <c r="B557" s="81"/>
    </row>
    <row r="558" spans="1:2" ht="13" x14ac:dyDescent="0.15">
      <c r="A558" s="79"/>
      <c r="B558" s="81"/>
    </row>
    <row r="559" spans="1:2" ht="13" x14ac:dyDescent="0.15">
      <c r="A559" s="79"/>
      <c r="B559" s="81"/>
    </row>
    <row r="560" spans="1:2" ht="13" x14ac:dyDescent="0.15">
      <c r="A560" s="79"/>
      <c r="B560" s="81"/>
    </row>
    <row r="561" spans="1:2" ht="13" x14ac:dyDescent="0.15">
      <c r="A561" s="79"/>
      <c r="B561" s="81"/>
    </row>
    <row r="562" spans="1:2" ht="13" x14ac:dyDescent="0.15">
      <c r="A562" s="79"/>
      <c r="B562" s="81"/>
    </row>
    <row r="563" spans="1:2" ht="13" x14ac:dyDescent="0.15">
      <c r="A563" s="79"/>
      <c r="B563" s="81"/>
    </row>
    <row r="564" spans="1:2" ht="13" x14ac:dyDescent="0.15">
      <c r="A564" s="79"/>
      <c r="B564" s="81"/>
    </row>
    <row r="565" spans="1:2" ht="13" x14ac:dyDescent="0.15">
      <c r="A565" s="79"/>
      <c r="B565" s="81"/>
    </row>
    <row r="566" spans="1:2" ht="13" x14ac:dyDescent="0.15">
      <c r="A566" s="79"/>
      <c r="B566" s="81"/>
    </row>
    <row r="567" spans="1:2" ht="13" x14ac:dyDescent="0.15">
      <c r="A567" s="79"/>
      <c r="B567" s="81"/>
    </row>
    <row r="568" spans="1:2" ht="13" x14ac:dyDescent="0.15">
      <c r="A568" s="79"/>
      <c r="B568" s="81"/>
    </row>
    <row r="569" spans="1:2" ht="13" x14ac:dyDescent="0.15">
      <c r="A569" s="79"/>
      <c r="B569" s="81"/>
    </row>
    <row r="570" spans="1:2" ht="13" x14ac:dyDescent="0.15">
      <c r="A570" s="79"/>
      <c r="B570" s="81"/>
    </row>
    <row r="571" spans="1:2" ht="13" x14ac:dyDescent="0.15">
      <c r="A571" s="79"/>
      <c r="B571" s="81"/>
    </row>
    <row r="572" spans="1:2" ht="13" x14ac:dyDescent="0.15">
      <c r="A572" s="79"/>
      <c r="B572" s="81"/>
    </row>
    <row r="573" spans="1:2" ht="13" x14ac:dyDescent="0.15">
      <c r="A573" s="79"/>
      <c r="B573" s="81"/>
    </row>
    <row r="574" spans="1:2" ht="13" x14ac:dyDescent="0.15">
      <c r="A574" s="79"/>
      <c r="B574" s="81"/>
    </row>
    <row r="575" spans="1:2" ht="13" x14ac:dyDescent="0.15">
      <c r="A575" s="79"/>
      <c r="B575" s="81"/>
    </row>
    <row r="576" spans="1:2" ht="13" x14ac:dyDescent="0.15">
      <c r="A576" s="79"/>
      <c r="B576" s="81"/>
    </row>
    <row r="577" spans="1:2" ht="13" x14ac:dyDescent="0.15">
      <c r="A577" s="79"/>
      <c r="B577" s="81"/>
    </row>
    <row r="578" spans="1:2" ht="13" x14ac:dyDescent="0.15">
      <c r="A578" s="79"/>
      <c r="B578" s="81"/>
    </row>
    <row r="579" spans="1:2" ht="13" x14ac:dyDescent="0.15">
      <c r="A579" s="79"/>
      <c r="B579" s="81"/>
    </row>
    <row r="580" spans="1:2" ht="13" x14ac:dyDescent="0.15">
      <c r="A580" s="79"/>
      <c r="B580" s="81"/>
    </row>
    <row r="581" spans="1:2" ht="13" x14ac:dyDescent="0.15">
      <c r="A581" s="79"/>
      <c r="B581" s="81"/>
    </row>
    <row r="582" spans="1:2" ht="13" x14ac:dyDescent="0.15">
      <c r="A582" s="79"/>
      <c r="B582" s="81"/>
    </row>
    <row r="583" spans="1:2" ht="13" x14ac:dyDescent="0.15">
      <c r="A583" s="79"/>
      <c r="B583" s="81"/>
    </row>
    <row r="584" spans="1:2" ht="13" x14ac:dyDescent="0.15">
      <c r="A584" s="79"/>
      <c r="B584" s="81"/>
    </row>
    <row r="585" spans="1:2" ht="13" x14ac:dyDescent="0.15">
      <c r="A585" s="79"/>
      <c r="B585" s="81"/>
    </row>
    <row r="586" spans="1:2" ht="13" x14ac:dyDescent="0.15">
      <c r="A586" s="79"/>
      <c r="B586" s="81"/>
    </row>
    <row r="587" spans="1:2" ht="13" x14ac:dyDescent="0.15">
      <c r="A587" s="79"/>
      <c r="B587" s="81"/>
    </row>
    <row r="588" spans="1:2" ht="13" x14ac:dyDescent="0.15">
      <c r="A588" s="79"/>
      <c r="B588" s="81"/>
    </row>
    <row r="589" spans="1:2" ht="13" x14ac:dyDescent="0.15">
      <c r="A589" s="79"/>
      <c r="B589" s="81"/>
    </row>
    <row r="590" spans="1:2" ht="13" x14ac:dyDescent="0.15">
      <c r="A590" s="79"/>
      <c r="B590" s="81"/>
    </row>
    <row r="591" spans="1:2" ht="13" x14ac:dyDescent="0.15">
      <c r="A591" s="79"/>
      <c r="B591" s="81"/>
    </row>
    <row r="592" spans="1:2" ht="13" x14ac:dyDescent="0.15">
      <c r="A592" s="79"/>
      <c r="B592" s="81"/>
    </row>
    <row r="593" spans="1:2" ht="13" x14ac:dyDescent="0.15">
      <c r="A593" s="79"/>
      <c r="B593" s="81"/>
    </row>
    <row r="594" spans="1:2" ht="13" x14ac:dyDescent="0.15">
      <c r="A594" s="79"/>
      <c r="B594" s="81"/>
    </row>
    <row r="595" spans="1:2" ht="13" x14ac:dyDescent="0.15">
      <c r="A595" s="79"/>
      <c r="B595" s="81"/>
    </row>
    <row r="596" spans="1:2" ht="13" x14ac:dyDescent="0.15">
      <c r="A596" s="79"/>
      <c r="B596" s="81"/>
    </row>
    <row r="597" spans="1:2" ht="13" x14ac:dyDescent="0.15">
      <c r="A597" s="79"/>
      <c r="B597" s="81"/>
    </row>
    <row r="598" spans="1:2" ht="13" x14ac:dyDescent="0.15">
      <c r="A598" s="79"/>
      <c r="B598" s="81"/>
    </row>
    <row r="599" spans="1:2" ht="13" x14ac:dyDescent="0.15">
      <c r="A599" s="79"/>
      <c r="B599" s="81"/>
    </row>
    <row r="600" spans="1:2" ht="13" x14ac:dyDescent="0.15">
      <c r="A600" s="79"/>
      <c r="B600" s="81"/>
    </row>
    <row r="601" spans="1:2" ht="13" x14ac:dyDescent="0.15">
      <c r="A601" s="79"/>
      <c r="B601" s="81"/>
    </row>
    <row r="602" spans="1:2" ht="13" x14ac:dyDescent="0.15">
      <c r="A602" s="79"/>
      <c r="B602" s="81"/>
    </row>
    <row r="603" spans="1:2" ht="13" x14ac:dyDescent="0.15">
      <c r="A603" s="79"/>
      <c r="B603" s="81"/>
    </row>
    <row r="604" spans="1:2" ht="13" x14ac:dyDescent="0.15">
      <c r="A604" s="79"/>
      <c r="B604" s="81"/>
    </row>
    <row r="605" spans="1:2" ht="13" x14ac:dyDescent="0.15">
      <c r="A605" s="79"/>
      <c r="B605" s="81"/>
    </row>
    <row r="606" spans="1:2" ht="13" x14ac:dyDescent="0.15">
      <c r="A606" s="79"/>
      <c r="B606" s="81"/>
    </row>
    <row r="607" spans="1:2" ht="13" x14ac:dyDescent="0.15">
      <c r="A607" s="79"/>
      <c r="B607" s="81"/>
    </row>
    <row r="608" spans="1:2" ht="13" x14ac:dyDescent="0.15">
      <c r="A608" s="79"/>
      <c r="B608" s="81"/>
    </row>
    <row r="609" spans="1:2" ht="13" x14ac:dyDescent="0.15">
      <c r="A609" s="79"/>
      <c r="B609" s="81"/>
    </row>
    <row r="610" spans="1:2" ht="13" x14ac:dyDescent="0.15">
      <c r="A610" s="79"/>
      <c r="B610" s="81"/>
    </row>
    <row r="611" spans="1:2" ht="13" x14ac:dyDescent="0.15">
      <c r="A611" s="79"/>
      <c r="B611" s="81"/>
    </row>
    <row r="612" spans="1:2" ht="13" x14ac:dyDescent="0.15">
      <c r="A612" s="79"/>
      <c r="B612" s="81"/>
    </row>
    <row r="613" spans="1:2" ht="13" x14ac:dyDescent="0.15">
      <c r="A613" s="79"/>
      <c r="B613" s="81"/>
    </row>
    <row r="614" spans="1:2" ht="13" x14ac:dyDescent="0.15">
      <c r="A614" s="79"/>
      <c r="B614" s="81"/>
    </row>
    <row r="615" spans="1:2" ht="13" x14ac:dyDescent="0.15">
      <c r="A615" s="79"/>
      <c r="B615" s="81"/>
    </row>
    <row r="616" spans="1:2" ht="13" x14ac:dyDescent="0.15">
      <c r="A616" s="79"/>
      <c r="B616" s="81"/>
    </row>
    <row r="617" spans="1:2" ht="13" x14ac:dyDescent="0.15">
      <c r="A617" s="79"/>
      <c r="B617" s="81"/>
    </row>
    <row r="618" spans="1:2" ht="13" x14ac:dyDescent="0.15">
      <c r="A618" s="79"/>
      <c r="B618" s="81"/>
    </row>
    <row r="619" spans="1:2" ht="13" x14ac:dyDescent="0.15">
      <c r="A619" s="79"/>
      <c r="B619" s="81"/>
    </row>
    <row r="620" spans="1:2" ht="13" x14ac:dyDescent="0.15">
      <c r="A620" s="79"/>
      <c r="B620" s="81"/>
    </row>
    <row r="621" spans="1:2" ht="13" x14ac:dyDescent="0.15">
      <c r="A621" s="79"/>
      <c r="B621" s="81"/>
    </row>
    <row r="622" spans="1:2" ht="13" x14ac:dyDescent="0.15">
      <c r="A622" s="79"/>
      <c r="B622" s="81"/>
    </row>
    <row r="623" spans="1:2" ht="13" x14ac:dyDescent="0.15">
      <c r="A623" s="79"/>
      <c r="B623" s="81"/>
    </row>
    <row r="624" spans="1:2" ht="13" x14ac:dyDescent="0.15">
      <c r="A624" s="79"/>
      <c r="B624" s="81"/>
    </row>
    <row r="625" spans="1:2" ht="13" x14ac:dyDescent="0.15">
      <c r="A625" s="79"/>
      <c r="B625" s="81"/>
    </row>
    <row r="626" spans="1:2" ht="13" x14ac:dyDescent="0.15">
      <c r="A626" s="79"/>
      <c r="B626" s="81"/>
    </row>
    <row r="627" spans="1:2" ht="13" x14ac:dyDescent="0.15">
      <c r="A627" s="79"/>
      <c r="B627" s="81"/>
    </row>
    <row r="628" spans="1:2" ht="13" x14ac:dyDescent="0.15">
      <c r="A628" s="79"/>
      <c r="B628" s="81"/>
    </row>
    <row r="629" spans="1:2" ht="13" x14ac:dyDescent="0.15">
      <c r="A629" s="79"/>
      <c r="B629" s="81"/>
    </row>
    <row r="630" spans="1:2" ht="13" x14ac:dyDescent="0.15">
      <c r="A630" s="79"/>
      <c r="B630" s="81"/>
    </row>
    <row r="631" spans="1:2" ht="13" x14ac:dyDescent="0.15">
      <c r="A631" s="79"/>
      <c r="B631" s="81"/>
    </row>
    <row r="632" spans="1:2" ht="13" x14ac:dyDescent="0.15">
      <c r="A632" s="79"/>
      <c r="B632" s="81"/>
    </row>
    <row r="633" spans="1:2" ht="13" x14ac:dyDescent="0.15">
      <c r="A633" s="79"/>
      <c r="B633" s="81"/>
    </row>
    <row r="634" spans="1:2" ht="13" x14ac:dyDescent="0.15">
      <c r="A634" s="79"/>
      <c r="B634" s="81"/>
    </row>
    <row r="635" spans="1:2" ht="13" x14ac:dyDescent="0.15">
      <c r="A635" s="79"/>
      <c r="B635" s="81"/>
    </row>
    <row r="636" spans="1:2" ht="13" x14ac:dyDescent="0.15">
      <c r="A636" s="79"/>
      <c r="B636" s="81"/>
    </row>
    <row r="637" spans="1:2" ht="13" x14ac:dyDescent="0.15">
      <c r="A637" s="79"/>
      <c r="B637" s="81"/>
    </row>
    <row r="638" spans="1:2" ht="13" x14ac:dyDescent="0.15">
      <c r="A638" s="79"/>
      <c r="B638" s="81"/>
    </row>
    <row r="639" spans="1:2" ht="13" x14ac:dyDescent="0.15">
      <c r="A639" s="79"/>
      <c r="B639" s="81"/>
    </row>
    <row r="640" spans="1:2" ht="13" x14ac:dyDescent="0.15">
      <c r="A640" s="79"/>
      <c r="B640" s="81"/>
    </row>
    <row r="641" spans="1:2" ht="13" x14ac:dyDescent="0.15">
      <c r="A641" s="79"/>
      <c r="B641" s="81"/>
    </row>
    <row r="642" spans="1:2" ht="13" x14ac:dyDescent="0.15">
      <c r="A642" s="79"/>
      <c r="B642" s="81"/>
    </row>
    <row r="643" spans="1:2" ht="13" x14ac:dyDescent="0.15">
      <c r="A643" s="79"/>
      <c r="B643" s="81"/>
    </row>
    <row r="644" spans="1:2" ht="13" x14ac:dyDescent="0.15">
      <c r="A644" s="79"/>
      <c r="B644" s="81"/>
    </row>
    <row r="645" spans="1:2" ht="13" x14ac:dyDescent="0.15">
      <c r="A645" s="79"/>
      <c r="B645" s="81"/>
    </row>
    <row r="646" spans="1:2" ht="13" x14ac:dyDescent="0.15">
      <c r="A646" s="79"/>
      <c r="B646" s="81"/>
    </row>
    <row r="647" spans="1:2" ht="13" x14ac:dyDescent="0.15">
      <c r="A647" s="79"/>
      <c r="B647" s="81"/>
    </row>
    <row r="648" spans="1:2" ht="13" x14ac:dyDescent="0.15">
      <c r="A648" s="79"/>
      <c r="B648" s="81"/>
    </row>
    <row r="649" spans="1:2" ht="13" x14ac:dyDescent="0.15">
      <c r="A649" s="79"/>
      <c r="B649" s="81"/>
    </row>
    <row r="650" spans="1:2" ht="13" x14ac:dyDescent="0.15">
      <c r="A650" s="79"/>
      <c r="B650" s="81"/>
    </row>
    <row r="651" spans="1:2" ht="13" x14ac:dyDescent="0.15">
      <c r="A651" s="79"/>
      <c r="B651" s="81"/>
    </row>
    <row r="652" spans="1:2" ht="13" x14ac:dyDescent="0.15">
      <c r="A652" s="79"/>
      <c r="B652" s="81"/>
    </row>
    <row r="653" spans="1:2" ht="13" x14ac:dyDescent="0.15">
      <c r="A653" s="79"/>
      <c r="B653" s="81"/>
    </row>
    <row r="654" spans="1:2" ht="13" x14ac:dyDescent="0.15">
      <c r="A654" s="79"/>
      <c r="B654" s="81"/>
    </row>
    <row r="655" spans="1:2" ht="13" x14ac:dyDescent="0.15">
      <c r="A655" s="79"/>
      <c r="B655" s="81"/>
    </row>
    <row r="656" spans="1:2" ht="13" x14ac:dyDescent="0.15">
      <c r="A656" s="79"/>
      <c r="B656" s="81"/>
    </row>
    <row r="657" spans="1:2" ht="13" x14ac:dyDescent="0.15">
      <c r="A657" s="79"/>
      <c r="B657" s="81"/>
    </row>
    <row r="658" spans="1:2" ht="13" x14ac:dyDescent="0.15">
      <c r="A658" s="79"/>
      <c r="B658" s="81"/>
    </row>
    <row r="659" spans="1:2" ht="13" x14ac:dyDescent="0.15">
      <c r="A659" s="79"/>
      <c r="B659" s="81"/>
    </row>
    <row r="660" spans="1:2" ht="13" x14ac:dyDescent="0.15">
      <c r="A660" s="79"/>
      <c r="B660" s="81"/>
    </row>
    <row r="661" spans="1:2" ht="13" x14ac:dyDescent="0.15">
      <c r="A661" s="79"/>
      <c r="B661" s="81"/>
    </row>
    <row r="662" spans="1:2" ht="13" x14ac:dyDescent="0.15">
      <c r="A662" s="79"/>
      <c r="B662" s="81"/>
    </row>
    <row r="663" spans="1:2" ht="13" x14ac:dyDescent="0.15">
      <c r="A663" s="79"/>
      <c r="B663" s="81"/>
    </row>
    <row r="664" spans="1:2" ht="13" x14ac:dyDescent="0.15">
      <c r="A664" s="79"/>
      <c r="B664" s="81"/>
    </row>
    <row r="665" spans="1:2" ht="13" x14ac:dyDescent="0.15">
      <c r="A665" s="79"/>
      <c r="B665" s="81"/>
    </row>
    <row r="666" spans="1:2" ht="13" x14ac:dyDescent="0.15">
      <c r="A666" s="79"/>
      <c r="B666" s="81"/>
    </row>
    <row r="667" spans="1:2" ht="13" x14ac:dyDescent="0.15">
      <c r="A667" s="79"/>
      <c r="B667" s="81"/>
    </row>
    <row r="668" spans="1:2" ht="13" x14ac:dyDescent="0.15">
      <c r="A668" s="79"/>
      <c r="B668" s="81"/>
    </row>
    <row r="669" spans="1:2" ht="13" x14ac:dyDescent="0.15">
      <c r="A669" s="79"/>
      <c r="B669" s="81"/>
    </row>
    <row r="670" spans="1:2" ht="13" x14ac:dyDescent="0.15">
      <c r="A670" s="79"/>
      <c r="B670" s="81"/>
    </row>
    <row r="671" spans="1:2" ht="13" x14ac:dyDescent="0.15">
      <c r="A671" s="79"/>
      <c r="B671" s="81"/>
    </row>
    <row r="672" spans="1:2" ht="13" x14ac:dyDescent="0.15">
      <c r="A672" s="79"/>
      <c r="B672" s="81"/>
    </row>
    <row r="673" spans="1:2" ht="13" x14ac:dyDescent="0.15">
      <c r="A673" s="79"/>
      <c r="B673" s="81"/>
    </row>
    <row r="674" spans="1:2" ht="13" x14ac:dyDescent="0.15">
      <c r="A674" s="79"/>
      <c r="B674" s="81"/>
    </row>
    <row r="675" spans="1:2" ht="13" x14ac:dyDescent="0.15">
      <c r="A675" s="79"/>
      <c r="B675" s="81"/>
    </row>
    <row r="676" spans="1:2" ht="13" x14ac:dyDescent="0.15">
      <c r="A676" s="79"/>
      <c r="B676" s="81"/>
    </row>
    <row r="677" spans="1:2" ht="13" x14ac:dyDescent="0.15">
      <c r="A677" s="79"/>
      <c r="B677" s="81"/>
    </row>
    <row r="678" spans="1:2" ht="13" x14ac:dyDescent="0.15">
      <c r="A678" s="79"/>
      <c r="B678" s="81"/>
    </row>
    <row r="679" spans="1:2" ht="13" x14ac:dyDescent="0.15">
      <c r="A679" s="79"/>
      <c r="B679" s="81"/>
    </row>
    <row r="680" spans="1:2" ht="13" x14ac:dyDescent="0.15">
      <c r="A680" s="79"/>
      <c r="B680" s="81"/>
    </row>
    <row r="681" spans="1:2" ht="13" x14ac:dyDescent="0.15">
      <c r="A681" s="79"/>
      <c r="B681" s="81"/>
    </row>
    <row r="682" spans="1:2" ht="13" x14ac:dyDescent="0.15">
      <c r="A682" s="79"/>
      <c r="B682" s="81"/>
    </row>
    <row r="683" spans="1:2" ht="13" x14ac:dyDescent="0.15">
      <c r="A683" s="79"/>
      <c r="B683" s="81"/>
    </row>
    <row r="684" spans="1:2" ht="13" x14ac:dyDescent="0.15">
      <c r="A684" s="79"/>
      <c r="B684" s="81"/>
    </row>
    <row r="685" spans="1:2" ht="13" x14ac:dyDescent="0.15">
      <c r="A685" s="79"/>
      <c r="B685" s="81"/>
    </row>
    <row r="686" spans="1:2" ht="13" x14ac:dyDescent="0.15">
      <c r="A686" s="79"/>
      <c r="B686" s="81"/>
    </row>
    <row r="687" spans="1:2" ht="13" x14ac:dyDescent="0.15">
      <c r="A687" s="79"/>
      <c r="B687" s="81"/>
    </row>
    <row r="688" spans="1:2" ht="13" x14ac:dyDescent="0.15">
      <c r="A688" s="79"/>
      <c r="B688" s="81"/>
    </row>
    <row r="689" spans="1:2" ht="13" x14ac:dyDescent="0.15">
      <c r="A689" s="79"/>
      <c r="B689" s="81"/>
    </row>
    <row r="690" spans="1:2" ht="13" x14ac:dyDescent="0.15">
      <c r="A690" s="79"/>
      <c r="B690" s="81"/>
    </row>
    <row r="691" spans="1:2" ht="13" x14ac:dyDescent="0.15">
      <c r="A691" s="79"/>
      <c r="B691" s="81"/>
    </row>
    <row r="692" spans="1:2" ht="13" x14ac:dyDescent="0.15">
      <c r="A692" s="79"/>
      <c r="B692" s="81"/>
    </row>
    <row r="693" spans="1:2" ht="13" x14ac:dyDescent="0.15">
      <c r="A693" s="79"/>
      <c r="B693" s="81"/>
    </row>
    <row r="694" spans="1:2" ht="13" x14ac:dyDescent="0.15">
      <c r="A694" s="79"/>
      <c r="B694" s="81"/>
    </row>
    <row r="695" spans="1:2" ht="13" x14ac:dyDescent="0.15">
      <c r="A695" s="79"/>
      <c r="B695" s="81"/>
    </row>
    <row r="696" spans="1:2" ht="13" x14ac:dyDescent="0.15">
      <c r="A696" s="79"/>
      <c r="B696" s="81"/>
    </row>
    <row r="697" spans="1:2" ht="13" x14ac:dyDescent="0.15">
      <c r="A697" s="79"/>
      <c r="B697" s="81"/>
    </row>
    <row r="698" spans="1:2" ht="13" x14ac:dyDescent="0.15">
      <c r="A698" s="79"/>
      <c r="B698" s="81"/>
    </row>
    <row r="699" spans="1:2" ht="13" x14ac:dyDescent="0.15">
      <c r="A699" s="79"/>
      <c r="B699" s="81"/>
    </row>
    <row r="700" spans="1:2" ht="13" x14ac:dyDescent="0.15">
      <c r="A700" s="79"/>
      <c r="B700" s="81"/>
    </row>
    <row r="701" spans="1:2" ht="13" x14ac:dyDescent="0.15">
      <c r="A701" s="79"/>
      <c r="B701" s="81"/>
    </row>
    <row r="702" spans="1:2" ht="13" x14ac:dyDescent="0.15">
      <c r="A702" s="79"/>
      <c r="B702" s="81"/>
    </row>
    <row r="703" spans="1:2" ht="13" x14ac:dyDescent="0.15">
      <c r="A703" s="79"/>
      <c r="B703" s="81"/>
    </row>
    <row r="704" spans="1:2" ht="13" x14ac:dyDescent="0.15">
      <c r="A704" s="79"/>
      <c r="B704" s="81"/>
    </row>
    <row r="705" spans="1:2" ht="13" x14ac:dyDescent="0.15">
      <c r="A705" s="79"/>
      <c r="B705" s="81"/>
    </row>
    <row r="706" spans="1:2" ht="13" x14ac:dyDescent="0.15">
      <c r="A706" s="79"/>
      <c r="B706" s="81"/>
    </row>
    <row r="707" spans="1:2" ht="13" x14ac:dyDescent="0.15">
      <c r="A707" s="79"/>
      <c r="B707" s="81"/>
    </row>
    <row r="708" spans="1:2" ht="13" x14ac:dyDescent="0.15">
      <c r="A708" s="79"/>
      <c r="B708" s="81"/>
    </row>
    <row r="709" spans="1:2" ht="13" x14ac:dyDescent="0.15">
      <c r="A709" s="79"/>
      <c r="B709" s="81"/>
    </row>
    <row r="710" spans="1:2" ht="13" x14ac:dyDescent="0.15">
      <c r="A710" s="79"/>
      <c r="B710" s="81"/>
    </row>
    <row r="711" spans="1:2" ht="13" x14ac:dyDescent="0.15">
      <c r="A711" s="79"/>
      <c r="B711" s="81"/>
    </row>
    <row r="712" spans="1:2" ht="13" x14ac:dyDescent="0.15">
      <c r="A712" s="79"/>
      <c r="B712" s="81"/>
    </row>
    <row r="713" spans="1:2" ht="13" x14ac:dyDescent="0.15">
      <c r="A713" s="79"/>
      <c r="B713" s="81"/>
    </row>
    <row r="714" spans="1:2" ht="13" x14ac:dyDescent="0.15">
      <c r="A714" s="79"/>
      <c r="B714" s="81"/>
    </row>
    <row r="715" spans="1:2" ht="13" x14ac:dyDescent="0.15">
      <c r="A715" s="79"/>
      <c r="B715" s="81"/>
    </row>
    <row r="716" spans="1:2" ht="13" x14ac:dyDescent="0.15">
      <c r="A716" s="79"/>
      <c r="B716" s="81"/>
    </row>
    <row r="717" spans="1:2" ht="13" x14ac:dyDescent="0.15">
      <c r="A717" s="79"/>
      <c r="B717" s="81"/>
    </row>
    <row r="718" spans="1:2" ht="13" x14ac:dyDescent="0.15">
      <c r="A718" s="79"/>
      <c r="B718" s="81"/>
    </row>
    <row r="719" spans="1:2" ht="13" x14ac:dyDescent="0.15">
      <c r="A719" s="79"/>
      <c r="B719" s="81"/>
    </row>
    <row r="720" spans="1:2" ht="13" x14ac:dyDescent="0.15">
      <c r="A720" s="79"/>
      <c r="B720" s="81"/>
    </row>
    <row r="721" spans="1:2" ht="13" x14ac:dyDescent="0.15">
      <c r="A721" s="79"/>
      <c r="B721" s="81"/>
    </row>
    <row r="722" spans="1:2" ht="13" x14ac:dyDescent="0.15">
      <c r="A722" s="79"/>
      <c r="B722" s="81"/>
    </row>
    <row r="723" spans="1:2" ht="13" x14ac:dyDescent="0.15">
      <c r="A723" s="79"/>
      <c r="B723" s="81"/>
    </row>
    <row r="724" spans="1:2" ht="13" x14ac:dyDescent="0.15">
      <c r="A724" s="79"/>
      <c r="B724" s="81"/>
    </row>
    <row r="725" spans="1:2" ht="13" x14ac:dyDescent="0.15">
      <c r="A725" s="79"/>
      <c r="B725" s="81"/>
    </row>
    <row r="726" spans="1:2" ht="13" x14ac:dyDescent="0.15">
      <c r="A726" s="79"/>
      <c r="B726" s="81"/>
    </row>
    <row r="727" spans="1:2" ht="13" x14ac:dyDescent="0.15">
      <c r="A727" s="79"/>
      <c r="B727" s="81"/>
    </row>
    <row r="728" spans="1:2" ht="13" x14ac:dyDescent="0.15">
      <c r="A728" s="79"/>
      <c r="B728" s="81"/>
    </row>
    <row r="729" spans="1:2" ht="13" x14ac:dyDescent="0.15">
      <c r="A729" s="79"/>
      <c r="B729" s="81"/>
    </row>
    <row r="730" spans="1:2" ht="13" x14ac:dyDescent="0.15">
      <c r="A730" s="79"/>
      <c r="B730" s="81"/>
    </row>
    <row r="731" spans="1:2" ht="13" x14ac:dyDescent="0.15">
      <c r="A731" s="79"/>
      <c r="B731" s="81"/>
    </row>
    <row r="732" spans="1:2" ht="13" x14ac:dyDescent="0.15">
      <c r="A732" s="79"/>
      <c r="B732" s="81"/>
    </row>
    <row r="733" spans="1:2" ht="13" x14ac:dyDescent="0.15">
      <c r="A733" s="79"/>
      <c r="B733" s="81"/>
    </row>
    <row r="734" spans="1:2" ht="13" x14ac:dyDescent="0.15">
      <c r="A734" s="79"/>
      <c r="B734" s="81"/>
    </row>
    <row r="735" spans="1:2" ht="13" x14ac:dyDescent="0.15">
      <c r="A735" s="79"/>
      <c r="B735" s="81"/>
    </row>
    <row r="736" spans="1:2" ht="13" x14ac:dyDescent="0.15">
      <c r="A736" s="79"/>
      <c r="B736" s="81"/>
    </row>
    <row r="737" spans="1:2" ht="13" x14ac:dyDescent="0.15">
      <c r="A737" s="79"/>
      <c r="B737" s="81"/>
    </row>
    <row r="738" spans="1:2" ht="13" x14ac:dyDescent="0.15">
      <c r="A738" s="79"/>
      <c r="B738" s="81"/>
    </row>
    <row r="739" spans="1:2" ht="13" x14ac:dyDescent="0.15">
      <c r="A739" s="79"/>
      <c r="B739" s="81"/>
    </row>
    <row r="740" spans="1:2" ht="13" x14ac:dyDescent="0.15">
      <c r="A740" s="79"/>
      <c r="B740" s="81"/>
    </row>
    <row r="741" spans="1:2" ht="13" x14ac:dyDescent="0.15">
      <c r="A741" s="79"/>
      <c r="B741" s="81"/>
    </row>
    <row r="742" spans="1:2" ht="13" x14ac:dyDescent="0.15">
      <c r="A742" s="79"/>
      <c r="B742" s="81"/>
    </row>
    <row r="743" spans="1:2" ht="13" x14ac:dyDescent="0.15">
      <c r="A743" s="79"/>
      <c r="B743" s="81"/>
    </row>
    <row r="744" spans="1:2" ht="13" x14ac:dyDescent="0.15">
      <c r="A744" s="79"/>
      <c r="B744" s="81"/>
    </row>
    <row r="745" spans="1:2" ht="13" x14ac:dyDescent="0.15">
      <c r="A745" s="79"/>
      <c r="B745" s="81"/>
    </row>
    <row r="746" spans="1:2" ht="13" x14ac:dyDescent="0.15">
      <c r="A746" s="79"/>
      <c r="B746" s="81"/>
    </row>
    <row r="747" spans="1:2" ht="13" x14ac:dyDescent="0.15">
      <c r="A747" s="79"/>
      <c r="B747" s="81"/>
    </row>
    <row r="748" spans="1:2" ht="13" x14ac:dyDescent="0.15">
      <c r="A748" s="79"/>
      <c r="B748" s="81"/>
    </row>
    <row r="749" spans="1:2" ht="13" x14ac:dyDescent="0.15">
      <c r="A749" s="79"/>
      <c r="B749" s="81"/>
    </row>
    <row r="750" spans="1:2" ht="13" x14ac:dyDescent="0.15">
      <c r="A750" s="79"/>
      <c r="B750" s="81"/>
    </row>
    <row r="751" spans="1:2" ht="13" x14ac:dyDescent="0.15">
      <c r="A751" s="79"/>
      <c r="B751" s="81"/>
    </row>
    <row r="752" spans="1:2" ht="13" x14ac:dyDescent="0.15">
      <c r="A752" s="79"/>
      <c r="B752" s="81"/>
    </row>
    <row r="753" spans="1:2" ht="13" x14ac:dyDescent="0.15">
      <c r="A753" s="79"/>
      <c r="B753" s="81"/>
    </row>
    <row r="754" spans="1:2" ht="13" x14ac:dyDescent="0.15">
      <c r="A754" s="79"/>
      <c r="B754" s="81"/>
    </row>
    <row r="755" spans="1:2" ht="13" x14ac:dyDescent="0.15">
      <c r="A755" s="79"/>
      <c r="B755" s="81"/>
    </row>
    <row r="756" spans="1:2" ht="13" x14ac:dyDescent="0.15">
      <c r="A756" s="79"/>
      <c r="B756" s="81"/>
    </row>
    <row r="757" spans="1:2" ht="13" x14ac:dyDescent="0.15">
      <c r="A757" s="79"/>
      <c r="B757" s="81"/>
    </row>
    <row r="758" spans="1:2" ht="13" x14ac:dyDescent="0.15">
      <c r="A758" s="79"/>
      <c r="B758" s="81"/>
    </row>
    <row r="759" spans="1:2" ht="13" x14ac:dyDescent="0.15">
      <c r="A759" s="79"/>
      <c r="B759" s="81"/>
    </row>
    <row r="760" spans="1:2" ht="13" x14ac:dyDescent="0.15">
      <c r="A760" s="79"/>
      <c r="B760" s="81"/>
    </row>
    <row r="761" spans="1:2" ht="13" x14ac:dyDescent="0.15">
      <c r="A761" s="79"/>
      <c r="B761" s="81"/>
    </row>
    <row r="762" spans="1:2" ht="13" x14ac:dyDescent="0.15">
      <c r="A762" s="79"/>
      <c r="B762" s="81"/>
    </row>
    <row r="763" spans="1:2" ht="13" x14ac:dyDescent="0.15">
      <c r="A763" s="79"/>
      <c r="B763" s="81"/>
    </row>
    <row r="764" spans="1:2" ht="13" x14ac:dyDescent="0.15">
      <c r="A764" s="79"/>
      <c r="B764" s="81"/>
    </row>
    <row r="765" spans="1:2" ht="13" x14ac:dyDescent="0.15">
      <c r="A765" s="79"/>
      <c r="B765" s="81"/>
    </row>
    <row r="766" spans="1:2" ht="13" x14ac:dyDescent="0.15">
      <c r="A766" s="79"/>
      <c r="B766" s="81"/>
    </row>
    <row r="767" spans="1:2" ht="13" x14ac:dyDescent="0.15">
      <c r="A767" s="79"/>
      <c r="B767" s="81"/>
    </row>
    <row r="768" spans="1:2" ht="13" x14ac:dyDescent="0.15">
      <c r="A768" s="79"/>
      <c r="B768" s="81"/>
    </row>
    <row r="769" spans="1:2" ht="13" x14ac:dyDescent="0.15">
      <c r="A769" s="79"/>
      <c r="B769" s="81"/>
    </row>
    <row r="770" spans="1:2" ht="13" x14ac:dyDescent="0.15">
      <c r="A770" s="79"/>
      <c r="B770" s="81"/>
    </row>
    <row r="771" spans="1:2" ht="13" x14ac:dyDescent="0.15">
      <c r="A771" s="79"/>
      <c r="B771" s="81"/>
    </row>
    <row r="772" spans="1:2" ht="13" x14ac:dyDescent="0.15">
      <c r="A772" s="79"/>
      <c r="B772" s="81"/>
    </row>
    <row r="773" spans="1:2" ht="13" x14ac:dyDescent="0.15">
      <c r="A773" s="79"/>
      <c r="B773" s="81"/>
    </row>
    <row r="774" spans="1:2" ht="13" x14ac:dyDescent="0.15">
      <c r="A774" s="79"/>
      <c r="B774" s="81"/>
    </row>
    <row r="775" spans="1:2" ht="13" x14ac:dyDescent="0.15">
      <c r="A775" s="79"/>
      <c r="B775" s="81"/>
    </row>
    <row r="776" spans="1:2" ht="13" x14ac:dyDescent="0.15">
      <c r="A776" s="79"/>
      <c r="B776" s="81"/>
    </row>
    <row r="777" spans="1:2" ht="13" x14ac:dyDescent="0.15">
      <c r="A777" s="79"/>
      <c r="B777" s="81"/>
    </row>
    <row r="778" spans="1:2" ht="13" x14ac:dyDescent="0.15">
      <c r="A778" s="79"/>
      <c r="B778" s="81"/>
    </row>
    <row r="779" spans="1:2" ht="13" x14ac:dyDescent="0.15">
      <c r="A779" s="79"/>
      <c r="B779" s="81"/>
    </row>
    <row r="780" spans="1:2" ht="13" x14ac:dyDescent="0.15">
      <c r="A780" s="79"/>
      <c r="B780" s="81"/>
    </row>
    <row r="781" spans="1:2" ht="13" x14ac:dyDescent="0.15">
      <c r="A781" s="79"/>
      <c r="B781" s="81"/>
    </row>
    <row r="782" spans="1:2" ht="13" x14ac:dyDescent="0.15">
      <c r="A782" s="79"/>
      <c r="B782" s="81"/>
    </row>
    <row r="783" spans="1:2" ht="13" x14ac:dyDescent="0.15">
      <c r="A783" s="79"/>
      <c r="B783" s="81"/>
    </row>
    <row r="784" spans="1:2" ht="13" x14ac:dyDescent="0.15">
      <c r="A784" s="79"/>
      <c r="B784" s="81"/>
    </row>
    <row r="785" spans="1:2" ht="13" x14ac:dyDescent="0.15">
      <c r="A785" s="79"/>
      <c r="B785" s="81"/>
    </row>
    <row r="786" spans="1:2" ht="13" x14ac:dyDescent="0.15">
      <c r="A786" s="79"/>
      <c r="B786" s="81"/>
    </row>
    <row r="787" spans="1:2" ht="13" x14ac:dyDescent="0.15">
      <c r="A787" s="79"/>
      <c r="B787" s="81"/>
    </row>
    <row r="788" spans="1:2" ht="13" x14ac:dyDescent="0.15">
      <c r="A788" s="79"/>
      <c r="B788" s="81"/>
    </row>
    <row r="789" spans="1:2" ht="13" x14ac:dyDescent="0.15">
      <c r="A789" s="79"/>
      <c r="B789" s="81"/>
    </row>
    <row r="790" spans="1:2" ht="13" x14ac:dyDescent="0.15">
      <c r="A790" s="79"/>
      <c r="B790" s="81"/>
    </row>
    <row r="791" spans="1:2" ht="13" x14ac:dyDescent="0.15">
      <c r="A791" s="79"/>
      <c r="B791" s="81"/>
    </row>
    <row r="792" spans="1:2" ht="13" x14ac:dyDescent="0.15">
      <c r="A792" s="79"/>
      <c r="B792" s="81"/>
    </row>
    <row r="793" spans="1:2" ht="13" x14ac:dyDescent="0.15">
      <c r="A793" s="79"/>
      <c r="B793" s="81"/>
    </row>
    <row r="794" spans="1:2" ht="13" x14ac:dyDescent="0.15">
      <c r="A794" s="79"/>
      <c r="B794" s="81"/>
    </row>
    <row r="795" spans="1:2" ht="13" x14ac:dyDescent="0.15">
      <c r="A795" s="79"/>
      <c r="B795" s="81"/>
    </row>
    <row r="796" spans="1:2" ht="13" x14ac:dyDescent="0.15">
      <c r="A796" s="79"/>
      <c r="B796" s="81"/>
    </row>
    <row r="797" spans="1:2" ht="13" x14ac:dyDescent="0.15">
      <c r="A797" s="79"/>
      <c r="B797" s="81"/>
    </row>
    <row r="798" spans="1:2" ht="13" x14ac:dyDescent="0.15">
      <c r="A798" s="79"/>
      <c r="B798" s="81"/>
    </row>
    <row r="799" spans="1:2" ht="13" x14ac:dyDescent="0.15">
      <c r="A799" s="79"/>
      <c r="B799" s="81"/>
    </row>
    <row r="800" spans="1:2" ht="13" x14ac:dyDescent="0.15">
      <c r="A800" s="79"/>
      <c r="B800" s="81"/>
    </row>
    <row r="801" spans="1:2" ht="13" x14ac:dyDescent="0.15">
      <c r="A801" s="79"/>
      <c r="B801" s="81"/>
    </row>
    <row r="802" spans="1:2" ht="13" x14ac:dyDescent="0.15">
      <c r="A802" s="79"/>
      <c r="B802" s="81"/>
    </row>
    <row r="803" spans="1:2" ht="13" x14ac:dyDescent="0.15">
      <c r="A803" s="79"/>
      <c r="B803" s="81"/>
    </row>
    <row r="804" spans="1:2" ht="13" x14ac:dyDescent="0.15">
      <c r="A804" s="79"/>
      <c r="B804" s="81"/>
    </row>
    <row r="805" spans="1:2" ht="13" x14ac:dyDescent="0.15">
      <c r="A805" s="79"/>
      <c r="B805" s="81"/>
    </row>
    <row r="806" spans="1:2" ht="13" x14ac:dyDescent="0.15">
      <c r="A806" s="79"/>
      <c r="B806" s="81"/>
    </row>
    <row r="807" spans="1:2" ht="13" x14ac:dyDescent="0.15">
      <c r="A807" s="79"/>
      <c r="B807" s="81"/>
    </row>
    <row r="808" spans="1:2" ht="13" x14ac:dyDescent="0.15">
      <c r="A808" s="79"/>
      <c r="B808" s="81"/>
    </row>
    <row r="809" spans="1:2" ht="13" x14ac:dyDescent="0.15">
      <c r="A809" s="79"/>
      <c r="B809" s="81"/>
    </row>
    <row r="810" spans="1:2" ht="13" x14ac:dyDescent="0.15">
      <c r="A810" s="79"/>
      <c r="B810" s="81"/>
    </row>
    <row r="811" spans="1:2" ht="13" x14ac:dyDescent="0.15">
      <c r="A811" s="79"/>
      <c r="B811" s="81"/>
    </row>
    <row r="812" spans="1:2" ht="13" x14ac:dyDescent="0.15">
      <c r="A812" s="79"/>
      <c r="B812" s="81"/>
    </row>
    <row r="813" spans="1:2" ht="13" x14ac:dyDescent="0.15">
      <c r="A813" s="79"/>
      <c r="B813" s="81"/>
    </row>
    <row r="814" spans="1:2" ht="13" x14ac:dyDescent="0.15">
      <c r="A814" s="79"/>
      <c r="B814" s="81"/>
    </row>
    <row r="815" spans="1:2" ht="13" x14ac:dyDescent="0.15">
      <c r="A815" s="79"/>
      <c r="B815" s="81"/>
    </row>
    <row r="816" spans="1:2" ht="13" x14ac:dyDescent="0.15">
      <c r="A816" s="79"/>
      <c r="B816" s="81"/>
    </row>
    <row r="817" spans="1:2" ht="13" x14ac:dyDescent="0.15">
      <c r="A817" s="79"/>
      <c r="B817" s="81"/>
    </row>
    <row r="818" spans="1:2" ht="13" x14ac:dyDescent="0.15">
      <c r="A818" s="79"/>
      <c r="B818" s="81"/>
    </row>
    <row r="819" spans="1:2" ht="13" x14ac:dyDescent="0.15">
      <c r="A819" s="79"/>
      <c r="B819" s="81"/>
    </row>
    <row r="820" spans="1:2" ht="13" x14ac:dyDescent="0.15">
      <c r="A820" s="79"/>
      <c r="B820" s="81"/>
    </row>
    <row r="821" spans="1:2" ht="13" x14ac:dyDescent="0.15">
      <c r="A821" s="79"/>
      <c r="B821" s="81"/>
    </row>
    <row r="822" spans="1:2" ht="13" x14ac:dyDescent="0.15">
      <c r="A822" s="79"/>
      <c r="B822" s="81"/>
    </row>
    <row r="823" spans="1:2" ht="13" x14ac:dyDescent="0.15">
      <c r="A823" s="79"/>
      <c r="B823" s="81"/>
    </row>
    <row r="824" spans="1:2" ht="13" x14ac:dyDescent="0.15">
      <c r="A824" s="79"/>
      <c r="B824" s="81"/>
    </row>
    <row r="825" spans="1:2" ht="13" x14ac:dyDescent="0.15">
      <c r="A825" s="79"/>
      <c r="B825" s="81"/>
    </row>
    <row r="826" spans="1:2" ht="13" x14ac:dyDescent="0.15">
      <c r="A826" s="79"/>
      <c r="B826" s="81"/>
    </row>
    <row r="827" spans="1:2" ht="13" x14ac:dyDescent="0.15">
      <c r="A827" s="79"/>
      <c r="B827" s="81"/>
    </row>
    <row r="828" spans="1:2" ht="13" x14ac:dyDescent="0.15">
      <c r="A828" s="79"/>
      <c r="B828" s="81"/>
    </row>
    <row r="829" spans="1:2" ht="13" x14ac:dyDescent="0.15">
      <c r="A829" s="79"/>
      <c r="B829" s="81"/>
    </row>
    <row r="830" spans="1:2" ht="13" x14ac:dyDescent="0.15">
      <c r="A830" s="79"/>
      <c r="B830" s="81"/>
    </row>
    <row r="831" spans="1:2" ht="13" x14ac:dyDescent="0.15">
      <c r="A831" s="79"/>
      <c r="B831" s="81"/>
    </row>
    <row r="832" spans="1:2" ht="13" x14ac:dyDescent="0.15">
      <c r="A832" s="79"/>
      <c r="B832" s="81"/>
    </row>
    <row r="833" spans="1:2" ht="13" x14ac:dyDescent="0.15">
      <c r="A833" s="79"/>
      <c r="B833" s="81"/>
    </row>
    <row r="834" spans="1:2" ht="13" x14ac:dyDescent="0.15">
      <c r="A834" s="79"/>
      <c r="B834" s="81"/>
    </row>
    <row r="835" spans="1:2" ht="13" x14ac:dyDescent="0.15">
      <c r="A835" s="79"/>
      <c r="B835" s="81"/>
    </row>
    <row r="836" spans="1:2" ht="13" x14ac:dyDescent="0.15">
      <c r="A836" s="79"/>
      <c r="B836" s="81"/>
    </row>
    <row r="837" spans="1:2" ht="13" x14ac:dyDescent="0.15">
      <c r="A837" s="79"/>
      <c r="B837" s="81"/>
    </row>
    <row r="838" spans="1:2" ht="13" x14ac:dyDescent="0.15">
      <c r="A838" s="79"/>
      <c r="B838" s="81"/>
    </row>
    <row r="839" spans="1:2" ht="13" x14ac:dyDescent="0.15">
      <c r="A839" s="79"/>
      <c r="B839" s="81"/>
    </row>
    <row r="840" spans="1:2" ht="13" x14ac:dyDescent="0.15">
      <c r="A840" s="79"/>
      <c r="B840" s="81"/>
    </row>
    <row r="841" spans="1:2" ht="13" x14ac:dyDescent="0.15">
      <c r="A841" s="79"/>
      <c r="B841" s="81"/>
    </row>
    <row r="842" spans="1:2" ht="13" x14ac:dyDescent="0.15">
      <c r="A842" s="79"/>
      <c r="B842" s="81"/>
    </row>
    <row r="843" spans="1:2" ht="13" x14ac:dyDescent="0.15">
      <c r="A843" s="79"/>
      <c r="B843" s="81"/>
    </row>
    <row r="844" spans="1:2" ht="13" x14ac:dyDescent="0.15">
      <c r="A844" s="79"/>
      <c r="B844" s="81"/>
    </row>
    <row r="845" spans="1:2" ht="13" x14ac:dyDescent="0.15">
      <c r="A845" s="79"/>
      <c r="B845" s="81"/>
    </row>
    <row r="846" spans="1:2" ht="13" x14ac:dyDescent="0.15">
      <c r="A846" s="79"/>
      <c r="B846" s="81"/>
    </row>
    <row r="847" spans="1:2" ht="13" x14ac:dyDescent="0.15">
      <c r="A847" s="79"/>
      <c r="B847" s="81"/>
    </row>
    <row r="848" spans="1:2" ht="13" x14ac:dyDescent="0.15">
      <c r="A848" s="79"/>
      <c r="B848" s="81"/>
    </row>
    <row r="849" spans="1:2" ht="13" x14ac:dyDescent="0.15">
      <c r="A849" s="79"/>
      <c r="B849" s="81"/>
    </row>
    <row r="850" spans="1:2" ht="13" x14ac:dyDescent="0.15">
      <c r="A850" s="79"/>
      <c r="B850" s="81"/>
    </row>
    <row r="851" spans="1:2" ht="13" x14ac:dyDescent="0.15">
      <c r="A851" s="79"/>
      <c r="B851" s="81"/>
    </row>
    <row r="852" spans="1:2" ht="13" x14ac:dyDescent="0.15">
      <c r="A852" s="79"/>
      <c r="B852" s="81"/>
    </row>
    <row r="853" spans="1:2" ht="13" x14ac:dyDescent="0.15">
      <c r="A853" s="79"/>
      <c r="B853" s="81"/>
    </row>
    <row r="854" spans="1:2" ht="13" x14ac:dyDescent="0.15">
      <c r="A854" s="79"/>
      <c r="B854" s="81"/>
    </row>
    <row r="855" spans="1:2" ht="13" x14ac:dyDescent="0.15">
      <c r="A855" s="79"/>
      <c r="B855" s="81"/>
    </row>
    <row r="856" spans="1:2" ht="13" x14ac:dyDescent="0.15">
      <c r="A856" s="79"/>
      <c r="B856" s="81"/>
    </row>
    <row r="857" spans="1:2" ht="13" x14ac:dyDescent="0.15">
      <c r="A857" s="79"/>
      <c r="B857" s="81"/>
    </row>
    <row r="858" spans="1:2" ht="13" x14ac:dyDescent="0.15">
      <c r="A858" s="79"/>
      <c r="B858" s="81"/>
    </row>
    <row r="859" spans="1:2" ht="13" x14ac:dyDescent="0.15">
      <c r="A859" s="79"/>
      <c r="B859" s="81"/>
    </row>
    <row r="860" spans="1:2" ht="13" x14ac:dyDescent="0.15">
      <c r="A860" s="79"/>
      <c r="B860" s="81"/>
    </row>
    <row r="861" spans="1:2" ht="13" x14ac:dyDescent="0.15">
      <c r="A861" s="79"/>
      <c r="B861" s="81"/>
    </row>
    <row r="862" spans="1:2" ht="13" x14ac:dyDescent="0.15">
      <c r="A862" s="79"/>
      <c r="B862" s="81"/>
    </row>
    <row r="863" spans="1:2" ht="13" x14ac:dyDescent="0.15">
      <c r="A863" s="79"/>
      <c r="B863" s="81"/>
    </row>
    <row r="864" spans="1:2" ht="13" x14ac:dyDescent="0.15">
      <c r="A864" s="79"/>
      <c r="B864" s="81"/>
    </row>
    <row r="865" spans="1:2" ht="13" x14ac:dyDescent="0.15">
      <c r="A865" s="79"/>
      <c r="B865" s="81"/>
    </row>
    <row r="866" spans="1:2" ht="13" x14ac:dyDescent="0.15">
      <c r="A866" s="79"/>
      <c r="B866" s="81"/>
    </row>
    <row r="867" spans="1:2" ht="13" x14ac:dyDescent="0.15">
      <c r="A867" s="79"/>
      <c r="B867" s="81"/>
    </row>
    <row r="868" spans="1:2" ht="13" x14ac:dyDescent="0.15">
      <c r="A868" s="79"/>
      <c r="B868" s="81"/>
    </row>
    <row r="869" spans="1:2" ht="13" x14ac:dyDescent="0.15">
      <c r="A869" s="79"/>
      <c r="B869" s="81"/>
    </row>
    <row r="870" spans="1:2" ht="13" x14ac:dyDescent="0.15">
      <c r="A870" s="79"/>
      <c r="B870" s="81"/>
    </row>
    <row r="871" spans="1:2" ht="13" x14ac:dyDescent="0.15">
      <c r="A871" s="79"/>
      <c r="B871" s="81"/>
    </row>
    <row r="872" spans="1:2" ht="13" x14ac:dyDescent="0.15">
      <c r="A872" s="79"/>
      <c r="B872" s="81"/>
    </row>
    <row r="873" spans="1:2" ht="13" x14ac:dyDescent="0.15">
      <c r="A873" s="79"/>
      <c r="B873" s="81"/>
    </row>
    <row r="874" spans="1:2" ht="13" x14ac:dyDescent="0.15">
      <c r="A874" s="79"/>
      <c r="B874" s="81"/>
    </row>
    <row r="875" spans="1:2" ht="13" x14ac:dyDescent="0.15">
      <c r="A875" s="79"/>
      <c r="B875" s="81"/>
    </row>
    <row r="876" spans="1:2" ht="13" x14ac:dyDescent="0.15">
      <c r="A876" s="79"/>
      <c r="B876" s="81"/>
    </row>
    <row r="877" spans="1:2" ht="13" x14ac:dyDescent="0.15">
      <c r="A877" s="79"/>
      <c r="B877" s="81"/>
    </row>
    <row r="878" spans="1:2" ht="13" x14ac:dyDescent="0.15">
      <c r="A878" s="79"/>
      <c r="B878" s="81"/>
    </row>
    <row r="879" spans="1:2" ht="13" x14ac:dyDescent="0.15">
      <c r="A879" s="79"/>
      <c r="B879" s="81"/>
    </row>
    <row r="880" spans="1:2" ht="13" x14ac:dyDescent="0.15">
      <c r="A880" s="79"/>
      <c r="B880" s="81"/>
    </row>
    <row r="881" spans="1:2" ht="13" x14ac:dyDescent="0.15">
      <c r="A881" s="79"/>
      <c r="B881" s="81"/>
    </row>
    <row r="882" spans="1:2" ht="13" x14ac:dyDescent="0.15">
      <c r="A882" s="79"/>
      <c r="B882" s="81"/>
    </row>
    <row r="883" spans="1:2" ht="13" x14ac:dyDescent="0.15">
      <c r="A883" s="79"/>
      <c r="B883" s="81"/>
    </row>
    <row r="884" spans="1:2" ht="13" x14ac:dyDescent="0.15">
      <c r="A884" s="79"/>
      <c r="B884" s="81"/>
    </row>
    <row r="885" spans="1:2" ht="13" x14ac:dyDescent="0.15">
      <c r="A885" s="79"/>
      <c r="B885" s="81"/>
    </row>
    <row r="886" spans="1:2" ht="13" x14ac:dyDescent="0.15">
      <c r="A886" s="79"/>
      <c r="B886" s="81"/>
    </row>
    <row r="887" spans="1:2" ht="13" x14ac:dyDescent="0.15">
      <c r="A887" s="79"/>
      <c r="B887" s="81"/>
    </row>
    <row r="888" spans="1:2" ht="13" x14ac:dyDescent="0.15">
      <c r="A888" s="79"/>
      <c r="B888" s="81"/>
    </row>
    <row r="889" spans="1:2" ht="13" x14ac:dyDescent="0.15">
      <c r="A889" s="79"/>
      <c r="B889" s="81"/>
    </row>
    <row r="890" spans="1:2" ht="13" x14ac:dyDescent="0.15">
      <c r="A890" s="79"/>
      <c r="B890" s="81"/>
    </row>
    <row r="891" spans="1:2" ht="13" x14ac:dyDescent="0.15">
      <c r="A891" s="79"/>
      <c r="B891" s="81"/>
    </row>
    <row r="892" spans="1:2" ht="13" x14ac:dyDescent="0.15">
      <c r="A892" s="79"/>
      <c r="B892" s="81"/>
    </row>
    <row r="893" spans="1:2" ht="13" x14ac:dyDescent="0.15">
      <c r="A893" s="79"/>
      <c r="B893" s="81"/>
    </row>
    <row r="894" spans="1:2" ht="13" x14ac:dyDescent="0.15">
      <c r="A894" s="79"/>
      <c r="B894" s="81"/>
    </row>
    <row r="895" spans="1:2" ht="13" x14ac:dyDescent="0.15">
      <c r="A895" s="79"/>
      <c r="B895" s="81"/>
    </row>
    <row r="896" spans="1:2" ht="13" x14ac:dyDescent="0.15">
      <c r="A896" s="79"/>
      <c r="B896" s="81"/>
    </row>
    <row r="897" spans="1:2" ht="13" x14ac:dyDescent="0.15">
      <c r="A897" s="79"/>
      <c r="B897" s="81"/>
    </row>
    <row r="898" spans="1:2" ht="13" x14ac:dyDescent="0.15">
      <c r="A898" s="79"/>
      <c r="B898" s="81"/>
    </row>
    <row r="899" spans="1:2" ht="13" x14ac:dyDescent="0.15">
      <c r="A899" s="79"/>
      <c r="B899" s="81"/>
    </row>
    <row r="900" spans="1:2" ht="13" x14ac:dyDescent="0.15">
      <c r="A900" s="79"/>
      <c r="B900" s="81"/>
    </row>
    <row r="901" spans="1:2" ht="13" x14ac:dyDescent="0.15">
      <c r="A901" s="79"/>
      <c r="B901" s="81"/>
    </row>
    <row r="902" spans="1:2" ht="13" x14ac:dyDescent="0.15">
      <c r="A902" s="79"/>
      <c r="B902" s="81"/>
    </row>
    <row r="903" spans="1:2" ht="13" x14ac:dyDescent="0.15">
      <c r="A903" s="79"/>
      <c r="B903" s="81"/>
    </row>
    <row r="904" spans="1:2" ht="13" x14ac:dyDescent="0.15">
      <c r="A904" s="79"/>
      <c r="B904" s="81"/>
    </row>
    <row r="905" spans="1:2" ht="13" x14ac:dyDescent="0.15">
      <c r="A905" s="79"/>
      <c r="B905" s="81"/>
    </row>
    <row r="906" spans="1:2" ht="13" x14ac:dyDescent="0.15">
      <c r="A906" s="79"/>
      <c r="B906" s="81"/>
    </row>
    <row r="907" spans="1:2" ht="13" x14ac:dyDescent="0.15">
      <c r="A907" s="79"/>
      <c r="B907" s="81"/>
    </row>
    <row r="908" spans="1:2" ht="13" x14ac:dyDescent="0.15">
      <c r="A908" s="79"/>
      <c r="B908" s="81"/>
    </row>
    <row r="909" spans="1:2" ht="13" x14ac:dyDescent="0.15">
      <c r="A909" s="79"/>
      <c r="B909" s="81"/>
    </row>
    <row r="910" spans="1:2" ht="13" x14ac:dyDescent="0.15">
      <c r="A910" s="79"/>
      <c r="B910" s="81"/>
    </row>
    <row r="911" spans="1:2" ht="13" x14ac:dyDescent="0.15">
      <c r="A911" s="79"/>
      <c r="B911" s="81"/>
    </row>
    <row r="912" spans="1:2" ht="13" x14ac:dyDescent="0.15">
      <c r="A912" s="79"/>
      <c r="B912" s="81"/>
    </row>
    <row r="913" spans="1:2" ht="13" x14ac:dyDescent="0.15">
      <c r="A913" s="79"/>
      <c r="B913" s="81"/>
    </row>
    <row r="914" spans="1:2" ht="13" x14ac:dyDescent="0.15">
      <c r="A914" s="79"/>
      <c r="B914" s="81"/>
    </row>
    <row r="915" spans="1:2" ht="13" x14ac:dyDescent="0.15">
      <c r="A915" s="79"/>
      <c r="B915" s="81"/>
    </row>
    <row r="916" spans="1:2" ht="13" x14ac:dyDescent="0.15">
      <c r="A916" s="79"/>
      <c r="B916" s="81"/>
    </row>
    <row r="917" spans="1:2" ht="13" x14ac:dyDescent="0.15">
      <c r="A917" s="79"/>
      <c r="B917" s="81"/>
    </row>
    <row r="918" spans="1:2" ht="13" x14ac:dyDescent="0.15">
      <c r="A918" s="79"/>
      <c r="B918" s="81"/>
    </row>
    <row r="919" spans="1:2" ht="13" x14ac:dyDescent="0.15">
      <c r="A919" s="79"/>
      <c r="B919" s="81"/>
    </row>
    <row r="920" spans="1:2" ht="13" x14ac:dyDescent="0.15">
      <c r="A920" s="79"/>
      <c r="B920" s="81"/>
    </row>
    <row r="921" spans="1:2" ht="13" x14ac:dyDescent="0.15">
      <c r="A921" s="79"/>
      <c r="B921" s="81"/>
    </row>
    <row r="922" spans="1:2" ht="13" x14ac:dyDescent="0.15">
      <c r="A922" s="79"/>
      <c r="B922" s="81"/>
    </row>
    <row r="923" spans="1:2" ht="13" x14ac:dyDescent="0.15">
      <c r="A923" s="79"/>
      <c r="B923" s="81"/>
    </row>
    <row r="924" spans="1:2" ht="13" x14ac:dyDescent="0.15">
      <c r="A924" s="79"/>
      <c r="B924" s="81"/>
    </row>
    <row r="925" spans="1:2" ht="13" x14ac:dyDescent="0.15">
      <c r="A925" s="79"/>
      <c r="B925" s="81"/>
    </row>
    <row r="926" spans="1:2" ht="13" x14ac:dyDescent="0.15">
      <c r="A926" s="79"/>
      <c r="B926" s="81"/>
    </row>
    <row r="927" spans="1:2" ht="13" x14ac:dyDescent="0.15">
      <c r="A927" s="79"/>
      <c r="B927" s="81"/>
    </row>
    <row r="928" spans="1:2" ht="13" x14ac:dyDescent="0.15">
      <c r="A928" s="79"/>
      <c r="B928" s="81"/>
    </row>
    <row r="929" spans="1:2" ht="13" x14ac:dyDescent="0.15">
      <c r="A929" s="79"/>
      <c r="B929" s="81"/>
    </row>
    <row r="930" spans="1:2" ht="13" x14ac:dyDescent="0.15">
      <c r="A930" s="79"/>
      <c r="B930" s="81"/>
    </row>
    <row r="931" spans="1:2" ht="13" x14ac:dyDescent="0.15">
      <c r="A931" s="79"/>
      <c r="B931" s="81"/>
    </row>
    <row r="932" spans="1:2" ht="13" x14ac:dyDescent="0.15">
      <c r="A932" s="79"/>
      <c r="B932" s="81"/>
    </row>
    <row r="933" spans="1:2" ht="13" x14ac:dyDescent="0.15">
      <c r="A933" s="79"/>
      <c r="B933" s="81"/>
    </row>
    <row r="934" spans="1:2" ht="13" x14ac:dyDescent="0.15">
      <c r="A934" s="79"/>
      <c r="B934" s="81"/>
    </row>
    <row r="935" spans="1:2" ht="13" x14ac:dyDescent="0.15">
      <c r="A935" s="79"/>
      <c r="B935" s="81"/>
    </row>
    <row r="936" spans="1:2" ht="13" x14ac:dyDescent="0.15">
      <c r="A936" s="79"/>
      <c r="B936" s="81"/>
    </row>
    <row r="937" spans="1:2" ht="13" x14ac:dyDescent="0.15">
      <c r="A937" s="79"/>
      <c r="B937" s="81"/>
    </row>
    <row r="938" spans="1:2" ht="13" x14ac:dyDescent="0.15">
      <c r="A938" s="79"/>
      <c r="B938" s="81"/>
    </row>
    <row r="939" spans="1:2" ht="13" x14ac:dyDescent="0.15">
      <c r="A939" s="79"/>
      <c r="B939" s="81"/>
    </row>
    <row r="940" spans="1:2" ht="13" x14ac:dyDescent="0.15">
      <c r="A940" s="79"/>
      <c r="B940" s="81"/>
    </row>
    <row r="941" spans="1:2" ht="13" x14ac:dyDescent="0.15">
      <c r="A941" s="79"/>
      <c r="B941" s="81"/>
    </row>
    <row r="942" spans="1:2" ht="13" x14ac:dyDescent="0.15">
      <c r="A942" s="79"/>
      <c r="B942" s="81"/>
    </row>
    <row r="943" spans="1:2" ht="13" x14ac:dyDescent="0.15">
      <c r="A943" s="79"/>
      <c r="B943" s="81"/>
    </row>
    <row r="944" spans="1:2" ht="13" x14ac:dyDescent="0.15">
      <c r="A944" s="79"/>
      <c r="B944" s="81"/>
    </row>
    <row r="945" spans="1:2" ht="13" x14ac:dyDescent="0.15">
      <c r="A945" s="79"/>
      <c r="B945" s="81"/>
    </row>
    <row r="946" spans="1:2" ht="13" x14ac:dyDescent="0.15">
      <c r="A946" s="79"/>
      <c r="B946" s="81"/>
    </row>
    <row r="947" spans="1:2" ht="13" x14ac:dyDescent="0.15">
      <c r="A947" s="79"/>
      <c r="B947" s="81"/>
    </row>
    <row r="948" spans="1:2" ht="13" x14ac:dyDescent="0.15">
      <c r="A948" s="79"/>
      <c r="B948" s="81"/>
    </row>
    <row r="949" spans="1:2" ht="13" x14ac:dyDescent="0.15">
      <c r="A949" s="79"/>
      <c r="B949" s="81"/>
    </row>
    <row r="950" spans="1:2" ht="13" x14ac:dyDescent="0.15">
      <c r="A950" s="79"/>
      <c r="B950" s="81"/>
    </row>
    <row r="951" spans="1:2" ht="13" x14ac:dyDescent="0.15">
      <c r="A951" s="79"/>
      <c r="B951" s="81"/>
    </row>
    <row r="952" spans="1:2" ht="13" x14ac:dyDescent="0.15">
      <c r="A952" s="79"/>
      <c r="B952" s="81"/>
    </row>
    <row r="953" spans="1:2" ht="13" x14ac:dyDescent="0.15">
      <c r="A953" s="79"/>
      <c r="B953" s="81"/>
    </row>
    <row r="954" spans="1:2" ht="13" x14ac:dyDescent="0.15">
      <c r="A954" s="79"/>
      <c r="B954" s="81"/>
    </row>
  </sheetData>
  <hyperlinks>
    <hyperlink ref="B4" r:id="rId1" xr:uid="{00000000-0004-0000-0900-000000000000}"/>
    <hyperlink ref="B5" r:id="rId2" xr:uid="{00000000-0004-0000-09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 2012</vt:lpstr>
      <vt:lpstr>US 2011</vt:lpstr>
      <vt:lpstr>US 2010</vt:lpstr>
      <vt:lpstr>US 2009</vt:lpstr>
      <vt:lpstr>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Tyra Scott</cp:lastModifiedBy>
  <dcterms:modified xsi:type="dcterms:W3CDTF">2025-08-01T02:27:05Z</dcterms:modified>
</cp:coreProperties>
</file>