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defaultThemeVersion="166925"/>
  <mc:AlternateContent xmlns:mc="http://schemas.openxmlformats.org/markup-compatibility/2006">
    <mc:Choice Requires="x15">
      <x15ac:absPath xmlns:x15ac="http://schemas.microsoft.com/office/spreadsheetml/2010/11/ac" url="/Users/surajpratap/Documents/ISEM/ISEM 574/"/>
    </mc:Choice>
  </mc:AlternateContent>
  <xr:revisionPtr revIDLastSave="0" documentId="8_{5B3FB87F-945A-EF48-B31C-7432CA491882}" xr6:coauthVersionLast="47" xr6:coauthVersionMax="47" xr10:uidLastSave="{00000000-0000-0000-0000-000000000000}"/>
  <bookViews>
    <workbookView xWindow="18180" yWindow="3700" windowWidth="18200" windowHeight="14780" xr2:uid="{00000000-000D-0000-FFFF-FFFF00000000}"/>
  </bookViews>
  <sheets>
    <sheet name="Corpoarate Assets Risk Summary" sheetId="1" r:id="rId1"/>
    <sheet name="Occupation Analysis" sheetId="4" r:id="rId2"/>
    <sheet name="Decision Tree" sheetId="3" r:id="rId3"/>
    <sheet name="Reference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1" i="3" l="1"/>
  <c r="I58" i="3"/>
  <c r="G31" i="1"/>
  <c r="G30" i="1"/>
  <c r="G29" i="1"/>
  <c r="G28" i="1"/>
  <c r="G27" i="1"/>
  <c r="G26" i="1"/>
  <c r="G25" i="1"/>
  <c r="G24" i="1"/>
  <c r="G21" i="1"/>
  <c r="G20" i="1"/>
  <c r="G19" i="1"/>
  <c r="G18" i="1"/>
  <c r="G17" i="1"/>
  <c r="G14" i="1"/>
  <c r="G13" i="1"/>
  <c r="G12" i="1"/>
  <c r="G11" i="1"/>
  <c r="G10" i="1"/>
  <c r="G7" i="1"/>
  <c r="G6" i="1"/>
  <c r="G5" i="1"/>
  <c r="G4" i="1"/>
  <c r="G3" i="1"/>
  <c r="L61" i="3" l="1"/>
  <c r="F61" i="3"/>
  <c r="L58" i="3"/>
  <c r="F58" i="3"/>
  <c r="L53" i="3"/>
  <c r="I53" i="3"/>
  <c r="F53" i="3"/>
  <c r="L50" i="3"/>
  <c r="I50" i="3"/>
  <c r="F50" i="3"/>
  <c r="G14" i="4"/>
  <c r="G15" i="4"/>
  <c r="G5" i="4"/>
  <c r="G6" i="4"/>
  <c r="G7" i="4"/>
  <c r="G8" i="4"/>
  <c r="G9" i="4"/>
  <c r="G10" i="4"/>
  <c r="G11" i="4"/>
  <c r="G12" i="4"/>
  <c r="G13" i="4"/>
  <c r="G16" i="4"/>
  <c r="G17" i="4"/>
  <c r="G18" i="4"/>
  <c r="G19" i="4"/>
  <c r="G20" i="4"/>
  <c r="G21" i="4"/>
  <c r="G22" i="4"/>
  <c r="G23" i="4"/>
  <c r="G4" i="4"/>
  <c r="M50" i="3" l="1"/>
  <c r="N50" i="3" s="1"/>
  <c r="M61" i="3"/>
  <c r="N61" i="3" s="1"/>
  <c r="M58" i="3"/>
  <c r="N58" i="3" s="1"/>
  <c r="M53" i="3"/>
  <c r="N53" i="3" s="1"/>
</calcChain>
</file>

<file path=xl/sharedStrings.xml><?xml version="1.0" encoding="utf-8"?>
<sst xmlns="http://schemas.openxmlformats.org/spreadsheetml/2006/main" count="281" uniqueCount="162">
  <si>
    <t>Financial Loss</t>
  </si>
  <si>
    <t>Less than $2,000</t>
  </si>
  <si>
    <t>Between $2K and $20K</t>
  </si>
  <si>
    <t>Between $20K and $50K</t>
  </si>
  <si>
    <t>Between $50K and $100K</t>
  </si>
  <si>
    <t>Between $100K and $300K</t>
  </si>
  <si>
    <t>Between $300K and $500K</t>
  </si>
  <si>
    <t>Between $500K and $1M</t>
  </si>
  <si>
    <t>Between $1M and $5M</t>
  </si>
  <si>
    <t>Between $5M and $10M</t>
  </si>
  <si>
    <t>Between $10M and $30M</t>
  </si>
  <si>
    <t>Between $30M and $100M</t>
  </si>
  <si>
    <t>Greater Than $100M</t>
  </si>
  <si>
    <t>Valuation Score</t>
  </si>
  <si>
    <t>Legal Implication</t>
  </si>
  <si>
    <t>Under $5K</t>
  </si>
  <si>
    <t>Between $5K and $10K</t>
  </si>
  <si>
    <t>Between $10K and $50K</t>
  </si>
  <si>
    <t>Between $50K an $1M and/or CIO liable for prosecution</t>
  </si>
  <si>
    <t>Over $1M and/or Officers and/or Directors Liable</t>
  </si>
  <si>
    <t>Enterprise Embarrassment</t>
  </si>
  <si>
    <t>Embarrasment restricted to within the project of work site</t>
  </si>
  <si>
    <t>Embarrassment spread to other work areas of operating group or division</t>
  </si>
  <si>
    <t>Embarrassment spread throughout the enterprise</t>
  </si>
  <si>
    <t>Public made aware thorugh local press</t>
  </si>
  <si>
    <t>Adverse national press</t>
  </si>
  <si>
    <t>Stcok proce impacted</t>
  </si>
  <si>
    <t>High</t>
  </si>
  <si>
    <t>Medium</t>
  </si>
  <si>
    <t>Low</t>
  </si>
  <si>
    <t>Impact</t>
  </si>
  <si>
    <t>Probability</t>
  </si>
  <si>
    <t>Threat Vulnerability Work Table</t>
  </si>
  <si>
    <t>Embarrassment</t>
  </si>
  <si>
    <t>Legal Impacts</t>
  </si>
  <si>
    <t>Probability - Impact</t>
  </si>
  <si>
    <t>Unavailability</t>
  </si>
  <si>
    <t>Priority</t>
  </si>
  <si>
    <t>Low to Medium</t>
  </si>
  <si>
    <t>Medium to High</t>
  </si>
  <si>
    <t xml:space="preserve"> Score</t>
  </si>
  <si>
    <t>Risk Score</t>
  </si>
  <si>
    <t>Possible Safeguards</t>
  </si>
  <si>
    <t>Safeguard Cost</t>
  </si>
  <si>
    <t>Fire</t>
  </si>
  <si>
    <t xml:space="preserve"> Production Environment Unavailability</t>
  </si>
  <si>
    <t>Development Environment Unavailability</t>
  </si>
  <si>
    <t>Water Damage</t>
  </si>
  <si>
    <t>Primary Network Area Storage  Device Unavailabity</t>
  </si>
  <si>
    <r>
      <t xml:space="preserve">Asset Under Review:                                         </t>
    </r>
    <r>
      <rPr>
        <b/>
        <sz val="14"/>
        <color theme="1"/>
        <rFont val="Calibri"/>
        <family val="2"/>
        <scheme val="minor"/>
      </rPr>
      <t>Enterprise Data Center</t>
    </r>
  </si>
  <si>
    <r>
      <t xml:space="preserve">Asset Under Review:                                           </t>
    </r>
    <r>
      <rPr>
        <b/>
        <sz val="14"/>
        <color theme="1"/>
        <rFont val="Calibri"/>
        <family val="2"/>
        <scheme val="minor"/>
      </rPr>
      <t>Employee Training System</t>
    </r>
  </si>
  <si>
    <r>
      <t xml:space="preserve">Asset Under Review:                                                           </t>
    </r>
    <r>
      <rPr>
        <b/>
        <sz val="14"/>
        <color theme="1"/>
        <rFont val="Calibri"/>
        <family val="2"/>
        <scheme val="minor"/>
      </rPr>
      <t>Supply Chain Management System</t>
    </r>
  </si>
  <si>
    <r>
      <t xml:space="preserve">Asset Under Review:                                                           </t>
    </r>
    <r>
      <rPr>
        <b/>
        <sz val="14"/>
        <color theme="1"/>
        <rFont val="Calibri"/>
        <family val="2"/>
        <scheme val="minor"/>
      </rPr>
      <t>Customer Realtionship Management System</t>
    </r>
  </si>
  <si>
    <t>Unauthorized Disclosure</t>
  </si>
  <si>
    <t>Unauthorized Modification</t>
  </si>
  <si>
    <t>Unauthorized Destruction</t>
  </si>
  <si>
    <t>Unauthorized Access</t>
  </si>
  <si>
    <t>Theft of Computing Equipement</t>
  </si>
  <si>
    <t>Loss of Facilities Power</t>
  </si>
  <si>
    <t>Unauthorized Access into EDC</t>
  </si>
  <si>
    <t>Occurrence Frequency</t>
  </si>
  <si>
    <t>Multplier</t>
  </si>
  <si>
    <t>Never</t>
  </si>
  <si>
    <t>Once in 300 Years</t>
  </si>
  <si>
    <t>Once in 200 Years</t>
  </si>
  <si>
    <t>Once in 100 Years</t>
  </si>
  <si>
    <t>Once in 50 Years</t>
  </si>
  <si>
    <t>Once in 25Years</t>
  </si>
  <si>
    <t>Once in 10 Years</t>
  </si>
  <si>
    <t>Once in 5 Years</t>
  </si>
  <si>
    <t>Once in 2 Years</t>
  </si>
  <si>
    <t>Yearly</t>
  </si>
  <si>
    <t>Twice a Year</t>
  </si>
  <si>
    <t>Once a Month</t>
  </si>
  <si>
    <t>Once a Day</t>
  </si>
  <si>
    <t>Once a Week</t>
  </si>
  <si>
    <t>Annual Loss Multiplier Table</t>
  </si>
  <si>
    <t>Occupation</t>
  </si>
  <si>
    <t>Unauthorized Disclousure</t>
  </si>
  <si>
    <t>Distruction</t>
  </si>
  <si>
    <t>Vulnerability</t>
  </si>
  <si>
    <t>Executive Secretary</t>
  </si>
  <si>
    <t>Director of Engineering</t>
  </si>
  <si>
    <t>VP Finance &amp; Accounting</t>
  </si>
  <si>
    <t>Senior Accountatnts -CPA</t>
  </si>
  <si>
    <t>Junior Accountants</t>
  </si>
  <si>
    <t>Chief Executive Officer</t>
  </si>
  <si>
    <t>Chief Financial Officer</t>
  </si>
  <si>
    <t>Chief Information Systems Officer</t>
  </si>
  <si>
    <t>Chief Technology Officer</t>
  </si>
  <si>
    <t>VP Human Resources</t>
  </si>
  <si>
    <r>
      <t xml:space="preserve">Asset Under  Review:                         </t>
    </r>
    <r>
      <rPr>
        <b/>
        <sz val="11"/>
        <color theme="1"/>
        <rFont val="Calibri"/>
        <family val="2"/>
        <scheme val="minor"/>
      </rPr>
      <t>Corporate Financial Data</t>
    </r>
  </si>
  <si>
    <t>Database Administrator</t>
  </si>
  <si>
    <t>Network Administrator</t>
  </si>
  <si>
    <t>Production Supervisor</t>
  </si>
  <si>
    <t>Senior Application Developer</t>
  </si>
  <si>
    <t>Junior Application Devloper</t>
  </si>
  <si>
    <t>Helpdesk Technician</t>
  </si>
  <si>
    <t>Risk Level</t>
  </si>
  <si>
    <t>Value</t>
  </si>
  <si>
    <t>Greatest Risk</t>
  </si>
  <si>
    <t>Great Risk</t>
  </si>
  <si>
    <t>Moderate Risk</t>
  </si>
  <si>
    <t>Limited Risk</t>
  </si>
  <si>
    <t>Low Risk</t>
  </si>
  <si>
    <t>No Risk</t>
  </si>
  <si>
    <t>Shipping Clerk</t>
  </si>
  <si>
    <t>Total</t>
  </si>
  <si>
    <t>Manager of Facilities Maintenance</t>
  </si>
  <si>
    <t>Director of Telecommunications</t>
  </si>
  <si>
    <t>Director of Enterprise Applications</t>
  </si>
  <si>
    <t>In-House Development</t>
  </si>
  <si>
    <t xml:space="preserve">Custom Development </t>
  </si>
  <si>
    <t>Cost</t>
  </si>
  <si>
    <t>Outsource Development</t>
  </si>
  <si>
    <t>Branch 1</t>
  </si>
  <si>
    <t>Branch 2</t>
  </si>
  <si>
    <t xml:space="preserve">COTS </t>
  </si>
  <si>
    <t>On-Premise COTS</t>
  </si>
  <si>
    <t>Hosted COTS</t>
  </si>
  <si>
    <t>Branch Total</t>
  </si>
  <si>
    <t>Moderate</t>
  </si>
  <si>
    <t>CRM Decision Tree Diagarm</t>
  </si>
  <si>
    <t>Which option would provide the best overall value and why?</t>
  </si>
  <si>
    <t>Examine the decisoon treet diagarem above; next complete each of the decision trree branch analysis using the tables below; evaluate the final results and answer the question as to your recommnedation for the best option</t>
  </si>
  <si>
    <r>
      <t xml:space="preserve">* </t>
    </r>
    <r>
      <rPr>
        <b/>
        <u/>
        <sz val="11"/>
        <color theme="1"/>
        <rFont val="Calibri"/>
        <family val="2"/>
        <scheme val="minor"/>
      </rPr>
      <t>Note</t>
    </r>
    <r>
      <rPr>
        <sz val="11"/>
        <color theme="1"/>
        <rFont val="Calibri"/>
        <family val="2"/>
        <scheme val="minor"/>
      </rPr>
      <t>: one of the branch values should resullt in a negative number.</t>
    </r>
  </si>
  <si>
    <t>Completet the occupation analysis Table above and then evaluate the results and answer the quetsions below</t>
  </si>
  <si>
    <t>Complete a qualitiative risk assessment and summary analysis for the each of the corpoarate assets using the predefined risk tables above and cooresponding refernce table on the reference tab in the workbook.</t>
  </si>
  <si>
    <t>between $20k and $50k</t>
  </si>
  <si>
    <t>between $100k and $300k</t>
  </si>
  <si>
    <t>Need to assist customers or clients</t>
  </si>
  <si>
    <t>between $50k and $100k</t>
  </si>
  <si>
    <t>Agile methods implementation</t>
  </si>
  <si>
    <t xml:space="preserve">encrypt documents, role based security </t>
  </si>
  <si>
    <t>Prevent unauthorized disclosure of infomration</t>
  </si>
  <si>
    <t xml:space="preserve">Systems that track and audit </t>
  </si>
  <si>
    <t>Set of protocols</t>
  </si>
  <si>
    <t>How is this analysis Useful?  A:  the analysis help in determining the risk level and decrease the risk cost at the same time</t>
  </si>
  <si>
    <t xml:space="preserve">Which occupations pose the highest risks to unauthorized modification to corpoarte financial data? A: -  CIO, CEO, CIO, Financial deparment, IT deparment experiences the highest risks </t>
  </si>
  <si>
    <t xml:space="preserve">Which occupations pose the least risks to unauthorized modification to corpoarte financial data?  A: - Clerk, Accountant, Director, Senior Director </t>
  </si>
  <si>
    <t>What safegauards would you implement to help prevent the unauthorized authorization of corporate finainical data? A: - Restricted access, role based access, deny access to confidential documents</t>
  </si>
  <si>
    <t xml:space="preserve">Are there other positions or occupations not examined in this analysis that should be included in this analysis?  A: Yes, Developers </t>
  </si>
  <si>
    <t>conduct mock drills to make everyone aware of the safety procedures</t>
  </si>
  <si>
    <t>Check for any water leaks or possible clogging</t>
  </si>
  <si>
    <t>plan ahead and advance support capabilities</t>
  </si>
  <si>
    <t>set of Protocol</t>
  </si>
  <si>
    <t>backup is required</t>
  </si>
  <si>
    <t>Asset protection and tracking software on the machines</t>
  </si>
  <si>
    <t xml:space="preserve">Assett protection </t>
  </si>
  <si>
    <t>Hosted COTS will provide better overall value as they will be relatively high in genrating high revenue</t>
  </si>
  <si>
    <t>Set Protocol</t>
  </si>
  <si>
    <t>Developing secure software in agile methoodology</t>
  </si>
  <si>
    <t>Design Automated system for approval</t>
  </si>
  <si>
    <t>Set of Protocol</t>
  </si>
  <si>
    <t>Assett approval</t>
  </si>
  <si>
    <t>enforce the limiation for stablizing</t>
  </si>
  <si>
    <t>Set of standard protocols</t>
  </si>
  <si>
    <t>Set of  standard protocols</t>
  </si>
  <si>
    <t>Assessment Analysis Summary   Data Center is considered one of the most important and crucial assets which is required to stay up 24/7 to avoid any unavailability. Everything will come to a complete stop if the Data center were to go down due to unfroreseen reasons. thefore it is imperative to implement redundant power supplies or solution that will protect the data center from any disasters</t>
  </si>
  <si>
    <t>Assssement Analysis Summary: Employee training system can be analysed based on various steps such as evaluate competencies, identify trainable concepts, determine business outcomes, analyze peformance gaps and or implement training needs</t>
  </si>
  <si>
    <t>Assessment Analysis Summary: Customer Relationship management is one of the improtant process where a business or a company administers its interactions by making use of data analysis to understand large amount of data. Therefore it is important and crucial to have a proper CRM analysis for any process or a project that deals with the business</t>
  </si>
  <si>
    <t>Assessement Analysis Summary: Supply chain analysis manages both exceptional and indepth analysis along with the supply chain based on the continual risk and reducing vulnerability , this is mainly to ensure continuity. This is also required to make sure the business is aware of its  risks  and mitigate vulnerability by making risk decisions determined by the level of risk and mitigation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</si>
</sst>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quot;$&quot;#,##0"/>
  </numFmts>
  <fonts count="5" x14ac:knownFonts="1">
    <font>
      <sz val="11"/>
      <color theme="1"/>
      <name val="Calibri"/>
      <family val="2"/>
      <scheme val="minor"/>
    </font>
    <font>
      <b/>
      <sz val="11"/>
      <color theme="1"/>
      <name val="Calibri"/>
      <family val="2"/>
      <scheme val="minor"/>
    </font>
    <font>
      <b/>
      <sz val="14"/>
      <color theme="1"/>
      <name val="Calibri"/>
      <family val="2"/>
      <scheme val="minor"/>
    </font>
    <font>
      <b/>
      <u/>
      <sz val="11"/>
      <color theme="1"/>
      <name val="Calibri"/>
      <family val="2"/>
      <scheme val="minor"/>
    </font>
    <font>
      <sz val="12"/>
      <color theme="1"/>
      <name val="Times New Roman"/>
      <family val="1"/>
    </font>
  </fonts>
  <fills count="17">
    <fill>
      <patternFill patternType="none"/>
    </fill>
    <fill>
      <patternFill patternType="gray125"/>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rgb="FF92D05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7">
    <xf numFmtId="0" fontId="0" fillId="0" borderId="0" xfId="0"/>
    <xf numFmtId="0" fontId="1" fillId="0" borderId="1" xfId="0" applyFont="1" applyBorder="1" applyAlignment="1">
      <alignment horizont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wrapText="1"/>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3" borderId="1" xfId="0" applyFont="1" applyFill="1" applyBorder="1" applyAlignment="1">
      <alignment horizontal="center"/>
    </xf>
    <xf numFmtId="0" fontId="0" fillId="0" borderId="1" xfId="0" applyFill="1" applyBorder="1" applyAlignment="1">
      <alignment wrapText="1"/>
    </xf>
    <xf numFmtId="0" fontId="1" fillId="9" borderId="1" xfId="0" applyFont="1" applyFill="1" applyBorder="1" applyAlignment="1">
      <alignment horizontal="center" wrapText="1"/>
    </xf>
    <xf numFmtId="0" fontId="1" fillId="9" borderId="1" xfId="0" applyFont="1" applyFill="1" applyBorder="1" applyAlignment="1">
      <alignment horizontal="center"/>
    </xf>
    <xf numFmtId="1" fontId="0" fillId="0" borderId="1" xfId="0" applyNumberFormat="1" applyBorder="1" applyAlignment="1">
      <alignment horizontal="center"/>
    </xf>
    <xf numFmtId="0" fontId="1" fillId="10" borderId="1" xfId="0" applyFont="1" applyFill="1" applyBorder="1" applyAlignment="1">
      <alignment vertical="top" wrapText="1"/>
    </xf>
    <xf numFmtId="0" fontId="2" fillId="2" borderId="1" xfId="0" applyFont="1" applyFill="1" applyBorder="1" applyAlignment="1">
      <alignment textRotation="41" wrapText="1"/>
    </xf>
    <xf numFmtId="0" fontId="0" fillId="2" borderId="1" xfId="0" applyFill="1" applyBorder="1"/>
    <xf numFmtId="0" fontId="2" fillId="11" borderId="1" xfId="0" applyFont="1" applyFill="1" applyBorder="1" applyAlignment="1">
      <alignment horizontal="center" wrapText="1"/>
    </xf>
    <xf numFmtId="0" fontId="2" fillId="12" borderId="1" xfId="0" applyFont="1" applyFill="1" applyBorder="1" applyAlignment="1">
      <alignment horizontal="center" wrapText="1"/>
    </xf>
    <xf numFmtId="0" fontId="0" fillId="0" borderId="3" xfId="0" applyFill="1" applyBorder="1"/>
    <xf numFmtId="0" fontId="0" fillId="0" borderId="1" xfId="0" applyFill="1" applyBorder="1"/>
    <xf numFmtId="164" fontId="0" fillId="0" borderId="0" xfId="0" applyNumberFormat="1" applyFill="1" applyBorder="1" applyAlignment="1">
      <alignment horizontal="center"/>
    </xf>
    <xf numFmtId="165" fontId="0" fillId="0" borderId="1" xfId="0" applyNumberFormat="1" applyFill="1" applyBorder="1" applyAlignment="1">
      <alignment horizontal="center"/>
    </xf>
    <xf numFmtId="0" fontId="1" fillId="7" borderId="1" xfId="0" applyFont="1" applyFill="1" applyBorder="1" applyAlignment="1">
      <alignment horizontal="center" wrapText="1"/>
    </xf>
    <xf numFmtId="0" fontId="0" fillId="0" borderId="0" xfId="0" applyBorder="1"/>
    <xf numFmtId="0" fontId="0" fillId="13" borderId="1" xfId="0" applyFill="1" applyBorder="1" applyAlignment="1">
      <alignment wrapText="1"/>
    </xf>
    <xf numFmtId="0" fontId="1" fillId="13" borderId="1" xfId="0" applyFont="1" applyFill="1" applyBorder="1" applyAlignment="1">
      <alignment horizontal="center"/>
    </xf>
    <xf numFmtId="166" fontId="1" fillId="0" borderId="1" xfId="0" applyNumberFormat="1" applyFont="1" applyBorder="1" applyAlignment="1">
      <alignment horizontal="center"/>
    </xf>
    <xf numFmtId="166" fontId="0" fillId="0" borderId="1" xfId="0" applyNumberFormat="1" applyFont="1" applyBorder="1" applyAlignment="1">
      <alignment horizontal="center"/>
    </xf>
    <xf numFmtId="2" fontId="0" fillId="0" borderId="1" xfId="0" applyNumberFormat="1" applyFont="1" applyBorder="1" applyAlignment="1">
      <alignment horizontal="center"/>
    </xf>
    <xf numFmtId="166" fontId="0" fillId="0" borderId="1" xfId="0" applyNumberFormat="1" applyBorder="1"/>
    <xf numFmtId="166" fontId="0" fillId="14" borderId="1" xfId="0" applyNumberFormat="1" applyFill="1" applyBorder="1"/>
    <xf numFmtId="0" fontId="1" fillId="0" borderId="1" xfId="0" applyFont="1" applyFill="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1" fillId="0" borderId="13" xfId="0" applyFont="1" applyBorder="1" applyAlignment="1">
      <alignment horizontal="center"/>
    </xf>
    <xf numFmtId="0" fontId="1" fillId="16" borderId="14" xfId="0" applyFont="1" applyFill="1" applyBorder="1" applyAlignment="1">
      <alignment horizontal="center"/>
    </xf>
    <xf numFmtId="0" fontId="0" fillId="0" borderId="16" xfId="0" applyBorder="1" applyAlignment="1">
      <alignment horizontal="center"/>
    </xf>
    <xf numFmtId="166" fontId="0" fillId="0" borderId="16" xfId="0" applyNumberFormat="1" applyBorder="1" applyAlignment="1">
      <alignment horizontal="center"/>
    </xf>
    <xf numFmtId="0" fontId="1" fillId="0" borderId="17" xfId="0" applyFont="1" applyBorder="1" applyAlignment="1">
      <alignment horizontal="center"/>
    </xf>
    <xf numFmtId="166" fontId="0" fillId="14" borderId="16" xfId="0" applyNumberFormat="1" applyFill="1" applyBorder="1" applyAlignment="1">
      <alignment horizontal="center"/>
    </xf>
    <xf numFmtId="166" fontId="1" fillId="0" borderId="19" xfId="0" applyNumberFormat="1" applyFont="1" applyBorder="1" applyAlignment="1">
      <alignment horizontal="center"/>
    </xf>
    <xf numFmtId="2" fontId="0" fillId="0" borderId="19" xfId="0" applyNumberFormat="1" applyFont="1" applyBorder="1" applyAlignment="1">
      <alignment horizontal="center"/>
    </xf>
    <xf numFmtId="166" fontId="0" fillId="0" borderId="19" xfId="0" applyNumberFormat="1" applyFont="1" applyBorder="1" applyAlignment="1">
      <alignment horizontal="center"/>
    </xf>
    <xf numFmtId="166" fontId="0" fillId="0" borderId="19" xfId="0" applyNumberFormat="1" applyBorder="1"/>
    <xf numFmtId="166" fontId="0" fillId="0" borderId="20" xfId="0" applyNumberFormat="1" applyBorder="1" applyAlignment="1">
      <alignment horizontal="center"/>
    </xf>
    <xf numFmtId="0" fontId="0" fillId="0" borderId="16" xfId="0" applyBorder="1"/>
    <xf numFmtId="166" fontId="0" fillId="0" borderId="16" xfId="0" applyNumberFormat="1" applyBorder="1"/>
    <xf numFmtId="166" fontId="0" fillId="14" borderId="16" xfId="0" applyNumberFormat="1" applyFill="1" applyBorder="1"/>
    <xf numFmtId="2" fontId="0" fillId="0" borderId="19" xfId="0" applyNumberFormat="1" applyFont="1" applyFill="1" applyBorder="1" applyAlignment="1">
      <alignment horizontal="center"/>
    </xf>
    <xf numFmtId="166" fontId="0" fillId="0" borderId="19" xfId="0" applyNumberFormat="1" applyFont="1" applyFill="1" applyBorder="1" applyAlignment="1">
      <alignment horizontal="center"/>
    </xf>
    <xf numFmtId="166" fontId="1" fillId="0" borderId="19" xfId="0" applyNumberFormat="1" applyFont="1" applyFill="1" applyBorder="1" applyAlignment="1">
      <alignment horizontal="center"/>
    </xf>
    <xf numFmtId="166" fontId="0" fillId="0" borderId="20" xfId="0" applyNumberFormat="1" applyBorder="1"/>
    <xf numFmtId="0" fontId="1" fillId="4" borderId="1" xfId="0" applyFont="1" applyFill="1" applyBorder="1" applyAlignment="1">
      <alignment horizontal="center" wrapText="1"/>
    </xf>
    <xf numFmtId="0" fontId="0" fillId="0" borderId="0" xfId="0" applyFill="1" applyBorder="1"/>
    <xf numFmtId="0" fontId="0" fillId="0" borderId="0" xfId="0" applyBorder="1" applyAlignment="1">
      <alignment horizontal="center"/>
    </xf>
    <xf numFmtId="0" fontId="1" fillId="0" borderId="11" xfId="0" applyFont="1" applyBorder="1" applyAlignment="1">
      <alignment horizontal="center"/>
    </xf>
    <xf numFmtId="0" fontId="0" fillId="0" borderId="0" xfId="0" applyAlignment="1">
      <alignment horizontal="left"/>
    </xf>
    <xf numFmtId="0" fontId="0" fillId="0" borderId="0" xfId="0" applyAlignment="1"/>
    <xf numFmtId="0" fontId="0" fillId="0" borderId="1" xfId="0" applyBorder="1" applyAlignment="1">
      <alignment horizontal="left" vertical="top"/>
    </xf>
    <xf numFmtId="0" fontId="0" fillId="0" borderId="1" xfId="0" applyBorder="1" applyAlignment="1">
      <alignment horizontal="left" vertical="top" wrapText="1"/>
    </xf>
    <xf numFmtId="0" fontId="1" fillId="4" borderId="1" xfId="0" applyFont="1" applyFill="1" applyBorder="1" applyAlignment="1">
      <alignment horizontal="center"/>
    </xf>
    <xf numFmtId="0" fontId="1" fillId="15" borderId="1" xfId="0" applyFont="1" applyFill="1" applyBorder="1" applyAlignment="1">
      <alignment horizontal="center"/>
    </xf>
    <xf numFmtId="0" fontId="1" fillId="3" borderId="1" xfId="0" applyFont="1" applyFill="1" applyBorder="1" applyAlignment="1">
      <alignment horizontal="center"/>
    </xf>
    <xf numFmtId="0" fontId="1" fillId="0" borderId="2" xfId="0" applyFont="1" applyBorder="1" applyAlignment="1">
      <alignment horizont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1" fillId="0" borderId="3" xfId="0" applyFont="1" applyBorder="1" applyAlignment="1">
      <alignment horizontal="center"/>
    </xf>
    <xf numFmtId="0" fontId="1" fillId="0" borderId="4" xfId="0" applyFont="1" applyBorder="1" applyAlignment="1">
      <alignment horizontal="center"/>
    </xf>
    <xf numFmtId="0" fontId="1" fillId="0" borderId="1" xfId="0" applyFont="1" applyBorder="1" applyAlignment="1">
      <alignment horizontal="center"/>
    </xf>
    <xf numFmtId="0" fontId="1" fillId="8" borderId="5" xfId="0"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xf>
    <xf numFmtId="0" fontId="1" fillId="0" borderId="1" xfId="0" applyFont="1" applyBorder="1" applyAlignment="1">
      <alignment horizontal="center" vertical="center"/>
    </xf>
    <xf numFmtId="0" fontId="0" fillId="0" borderId="6" xfId="0" applyBorder="1" applyAlignment="1">
      <alignment horizontal="center"/>
    </xf>
    <xf numFmtId="0" fontId="0" fillId="0" borderId="22" xfId="0" applyBorder="1" applyAlignment="1">
      <alignment horizontal="center"/>
    </xf>
    <xf numFmtId="0" fontId="1" fillId="0" borderId="1" xfId="0" applyFont="1" applyFill="1" applyBorder="1" applyAlignment="1">
      <alignment horizontal="center"/>
    </xf>
    <xf numFmtId="0" fontId="1" fillId="2" borderId="2" xfId="0" applyFont="1" applyFill="1" applyBorder="1" applyAlignment="1">
      <alignment horizontal="center"/>
    </xf>
    <xf numFmtId="0" fontId="1" fillId="4" borderId="1" xfId="0" applyFont="1" applyFill="1" applyBorder="1" applyAlignment="1">
      <alignment horizontal="center" vertical="center"/>
    </xf>
    <xf numFmtId="0" fontId="0" fillId="9" borderId="1" xfId="0" applyFill="1" applyBorder="1" applyAlignment="1">
      <alignment horizontal="center"/>
    </xf>
    <xf numFmtId="0" fontId="1" fillId="6" borderId="1" xfId="0" applyFont="1" applyFill="1" applyBorder="1" applyAlignment="1">
      <alignment horizontal="center"/>
    </xf>
    <xf numFmtId="1" fontId="4" fillId="0" borderId="1" xfId="0" applyNumberFormat="1" applyFont="1" applyBorder="1" applyAlignment="1">
      <alignment horizontal="left"/>
    </xf>
    <xf numFmtId="1" fontId="4" fillId="0" borderId="1" xfId="0" applyNumberFormat="1" applyFont="1" applyBorder="1" applyAlignment="1">
      <alignment horizontal="left"/>
    </xf>
    <xf numFmtId="0" fontId="4" fillId="0" borderId="1" xfId="0" applyFont="1" applyBorder="1" applyAlignment="1">
      <alignment horizontal="left" wrapText="1"/>
    </xf>
    <xf numFmtId="0" fontId="4" fillId="0" borderId="1" xfId="0" applyFont="1" applyBorder="1" applyAlignment="1">
      <alignment horizontal="left"/>
    </xf>
    <xf numFmtId="1" fontId="4" fillId="0" borderId="4" xfId="0" applyNumberFormat="1" applyFont="1" applyBorder="1" applyAlignment="1">
      <alignment horizontal="left"/>
    </xf>
    <xf numFmtId="1" fontId="4" fillId="0" borderId="4" xfId="0" applyNumberFormat="1" applyFont="1" applyBorder="1" applyAlignment="1">
      <alignment horizontal="left"/>
    </xf>
    <xf numFmtId="1" fontId="4" fillId="0" borderId="1" xfId="0" applyNumberFormat="1" applyFont="1" applyBorder="1" applyAlignment="1">
      <alignment horizontal="center"/>
    </xf>
    <xf numFmtId="0" fontId="0" fillId="0" borderId="1" xfId="0" applyBorder="1" applyAlignment="1">
      <alignment horizontal="center" vertical="center" wrapText="1"/>
    </xf>
    <xf numFmtId="0" fontId="0" fillId="0" borderId="23" xfId="0" applyBorder="1" applyAlignment="1">
      <alignment horizontal="center" vertical="top" wrapText="1"/>
    </xf>
    <xf numFmtId="0" fontId="0" fillId="0" borderId="24" xfId="0"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0" fillId="0" borderId="0" xfId="0" applyBorder="1" applyAlignment="1">
      <alignment horizontal="center" vertical="top" wrapText="1"/>
    </xf>
    <xf numFmtId="0" fontId="0" fillId="0" borderId="27" xfId="0" applyBorder="1" applyAlignment="1">
      <alignment horizontal="center" vertical="top" wrapText="1"/>
    </xf>
    <xf numFmtId="0" fontId="0" fillId="0" borderId="28" xfId="0" applyBorder="1" applyAlignment="1">
      <alignment horizontal="center" vertical="top" wrapText="1"/>
    </xf>
    <xf numFmtId="0" fontId="0" fillId="0" borderId="29" xfId="0" applyBorder="1" applyAlignment="1">
      <alignment horizontal="center" vertical="top" wrapText="1"/>
    </xf>
    <xf numFmtId="0" fontId="0" fillId="0" borderId="30" xfId="0" applyBorder="1" applyAlignment="1">
      <alignment horizontal="center" vertical="top" wrapText="1"/>
    </xf>
    <xf numFmtId="0" fontId="0" fillId="0" borderId="1" xfId="0" applyBorder="1" applyAlignment="1">
      <alignment vertical="center" wrapText="1"/>
    </xf>
    <xf numFmtId="0" fontId="0" fillId="0" borderId="2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856055</xdr:colOff>
      <xdr:row>41</xdr:row>
      <xdr:rowOff>151452</xdr:rowOff>
    </xdr:to>
    <xdr:pic>
      <xdr:nvPicPr>
        <xdr:cNvPr id="3" name="Picture 2">
          <a:extLst>
            <a:ext uri="{FF2B5EF4-FFF2-40B4-BE49-F238E27FC236}">
              <a16:creationId xmlns:a16="http://schemas.microsoft.com/office/drawing/2014/main" id="{603B05EF-45DB-477D-A773-267DF6C1D885}"/>
            </a:ext>
          </a:extLst>
        </xdr:cNvPr>
        <xdr:cNvPicPr>
          <a:picLocks noChangeAspect="1"/>
        </xdr:cNvPicPr>
      </xdr:nvPicPr>
      <xdr:blipFill>
        <a:blip xmlns:r="http://schemas.openxmlformats.org/officeDocument/2006/relationships" r:embed="rId1"/>
        <a:stretch>
          <a:fillRect/>
        </a:stretch>
      </xdr:blipFill>
      <xdr:spPr>
        <a:xfrm>
          <a:off x="0" y="190500"/>
          <a:ext cx="9561905" cy="75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33"/>
  <sheetViews>
    <sheetView tabSelected="1" topLeftCell="B32" workbookViewId="0">
      <selection activeCell="B15" sqref="B15:J15"/>
    </sheetView>
  </sheetViews>
  <sheetFormatPr baseColWidth="10" defaultColWidth="8.83203125" defaultRowHeight="15" x14ac:dyDescent="0.2"/>
  <cols>
    <col min="1" max="1" width="2.6640625" customWidth="1"/>
    <col min="2" max="2" width="47.83203125" customWidth="1"/>
    <col min="3" max="3" width="7.5" customWidth="1"/>
    <col min="4" max="4" width="7" customWidth="1"/>
    <col min="5" max="5" width="8.33203125" customWidth="1"/>
    <col min="6" max="6" width="8.1640625" customWidth="1"/>
    <col min="7" max="7" width="7.83203125" customWidth="1"/>
    <col min="8" max="8" width="4.6640625" customWidth="1"/>
    <col min="9" max="9" width="64" customWidth="1"/>
    <col min="10" max="10" width="22.33203125" bestFit="1" customWidth="1"/>
  </cols>
  <sheetData>
    <row r="2" spans="2:12" ht="94.5" customHeight="1" x14ac:dyDescent="0.25">
      <c r="B2" s="14" t="s">
        <v>52</v>
      </c>
      <c r="C2" s="15" t="s">
        <v>0</v>
      </c>
      <c r="D2" s="15" t="s">
        <v>34</v>
      </c>
      <c r="E2" s="15" t="s">
        <v>33</v>
      </c>
      <c r="F2" s="15" t="s">
        <v>35</v>
      </c>
      <c r="G2" s="15" t="s">
        <v>41</v>
      </c>
      <c r="H2" s="16"/>
      <c r="I2" s="17" t="s">
        <v>42</v>
      </c>
      <c r="J2" s="18" t="s">
        <v>43</v>
      </c>
      <c r="L2" s="60"/>
    </row>
    <row r="3" spans="2:12" ht="17" x14ac:dyDescent="0.2">
      <c r="B3" s="2" t="s">
        <v>53</v>
      </c>
      <c r="C3" s="88">
        <v>9</v>
      </c>
      <c r="D3" s="88">
        <v>4</v>
      </c>
      <c r="E3" s="88">
        <v>3</v>
      </c>
      <c r="F3" s="88">
        <v>6</v>
      </c>
      <c r="G3" s="89">
        <f>SUM(C3:F3)</f>
        <v>22</v>
      </c>
      <c r="H3" s="89"/>
      <c r="I3" s="90" t="s">
        <v>135</v>
      </c>
      <c r="J3" s="91" t="s">
        <v>128</v>
      </c>
    </row>
    <row r="4" spans="2:12" ht="17" x14ac:dyDescent="0.2">
      <c r="B4" s="2" t="s">
        <v>54</v>
      </c>
      <c r="C4" s="88">
        <v>7</v>
      </c>
      <c r="D4" s="88">
        <v>2</v>
      </c>
      <c r="E4" s="88">
        <v>6</v>
      </c>
      <c r="F4" s="88">
        <v>5</v>
      </c>
      <c r="G4" s="89">
        <f t="shared" ref="G4:G7" si="0">SUM(C4:F4)</f>
        <v>20</v>
      </c>
      <c r="H4" s="89"/>
      <c r="I4" s="90" t="s">
        <v>134</v>
      </c>
      <c r="J4" s="91" t="s">
        <v>129</v>
      </c>
    </row>
    <row r="5" spans="2:12" ht="17" x14ac:dyDescent="0.2">
      <c r="B5" s="2" t="s">
        <v>36</v>
      </c>
      <c r="C5" s="88">
        <v>9</v>
      </c>
      <c r="D5" s="88">
        <v>8</v>
      </c>
      <c r="E5" s="88">
        <v>2</v>
      </c>
      <c r="F5" s="88">
        <v>9</v>
      </c>
      <c r="G5" s="89">
        <f t="shared" si="0"/>
        <v>28</v>
      </c>
      <c r="H5" s="89"/>
      <c r="I5" s="90" t="s">
        <v>130</v>
      </c>
      <c r="J5" s="91" t="s">
        <v>131</v>
      </c>
    </row>
    <row r="6" spans="2:12" ht="17" x14ac:dyDescent="0.2">
      <c r="B6" s="2" t="s">
        <v>55</v>
      </c>
      <c r="C6" s="88">
        <v>8</v>
      </c>
      <c r="D6" s="88">
        <v>7</v>
      </c>
      <c r="E6" s="88">
        <v>4</v>
      </c>
      <c r="F6" s="88">
        <v>3</v>
      </c>
      <c r="G6" s="89">
        <f t="shared" si="0"/>
        <v>22</v>
      </c>
      <c r="H6" s="89"/>
      <c r="I6" s="90" t="s">
        <v>151</v>
      </c>
      <c r="J6" s="91" t="s">
        <v>129</v>
      </c>
    </row>
    <row r="7" spans="2:12" ht="17" x14ac:dyDescent="0.2">
      <c r="B7" s="19" t="s">
        <v>56</v>
      </c>
      <c r="C7" s="92">
        <v>6</v>
      </c>
      <c r="D7" s="92">
        <v>4</v>
      </c>
      <c r="E7" s="92">
        <v>2</v>
      </c>
      <c r="F7" s="92">
        <v>8</v>
      </c>
      <c r="G7" s="93">
        <f t="shared" si="0"/>
        <v>20</v>
      </c>
      <c r="H7" s="93"/>
      <c r="I7" s="90" t="s">
        <v>133</v>
      </c>
      <c r="J7" s="91" t="s">
        <v>129</v>
      </c>
    </row>
    <row r="8" spans="2:12" ht="62.25" customHeight="1" x14ac:dyDescent="0.2">
      <c r="B8" s="63" t="s">
        <v>160</v>
      </c>
      <c r="C8" s="63"/>
      <c r="D8" s="63"/>
      <c r="E8" s="63"/>
      <c r="F8" s="63"/>
      <c r="G8" s="63"/>
      <c r="H8" s="63"/>
      <c r="I8" s="63"/>
      <c r="J8" s="63"/>
    </row>
    <row r="9" spans="2:12" ht="106.5" customHeight="1" x14ac:dyDescent="0.25">
      <c r="B9" s="14" t="s">
        <v>51</v>
      </c>
      <c r="C9" s="15" t="s">
        <v>0</v>
      </c>
      <c r="D9" s="15" t="s">
        <v>34</v>
      </c>
      <c r="E9" s="15" t="s">
        <v>33</v>
      </c>
      <c r="F9" s="15" t="s">
        <v>35</v>
      </c>
      <c r="G9" s="15" t="s">
        <v>41</v>
      </c>
      <c r="H9" s="16"/>
      <c r="I9" s="17" t="s">
        <v>42</v>
      </c>
      <c r="J9" s="18" t="s">
        <v>43</v>
      </c>
    </row>
    <row r="10" spans="2:12" ht="17" x14ac:dyDescent="0.2">
      <c r="B10" s="2" t="s">
        <v>53</v>
      </c>
      <c r="C10" s="88">
        <v>5</v>
      </c>
      <c r="D10" s="88">
        <v>4</v>
      </c>
      <c r="E10" s="88">
        <v>2</v>
      </c>
      <c r="F10" s="88">
        <v>4</v>
      </c>
      <c r="G10" s="89">
        <f>SUM(C10:F10)</f>
        <v>15</v>
      </c>
      <c r="H10" s="89"/>
      <c r="I10" s="90" t="s">
        <v>157</v>
      </c>
      <c r="J10" s="91" t="s">
        <v>131</v>
      </c>
    </row>
    <row r="11" spans="2:12" ht="17" x14ac:dyDescent="0.2">
      <c r="B11" s="2" t="s">
        <v>54</v>
      </c>
      <c r="C11" s="88">
        <v>6</v>
      </c>
      <c r="D11" s="88">
        <v>4</v>
      </c>
      <c r="E11" s="88">
        <v>2</v>
      </c>
      <c r="F11" s="88">
        <v>4</v>
      </c>
      <c r="G11" s="89">
        <f t="shared" ref="G11:G14" si="1">SUM(C11:F11)</f>
        <v>16</v>
      </c>
      <c r="H11" s="89"/>
      <c r="I11" s="90" t="s">
        <v>155</v>
      </c>
      <c r="J11" s="91" t="s">
        <v>129</v>
      </c>
    </row>
    <row r="12" spans="2:12" ht="17" x14ac:dyDescent="0.2">
      <c r="B12" s="2" t="s">
        <v>36</v>
      </c>
      <c r="C12" s="88">
        <v>7</v>
      </c>
      <c r="D12" s="88">
        <v>3</v>
      </c>
      <c r="E12" s="88">
        <v>2</v>
      </c>
      <c r="F12" s="88">
        <v>6</v>
      </c>
      <c r="G12" s="89">
        <f t="shared" si="1"/>
        <v>18</v>
      </c>
      <c r="H12" s="89"/>
      <c r="I12" s="90" t="s">
        <v>156</v>
      </c>
      <c r="J12" s="91" t="s">
        <v>131</v>
      </c>
    </row>
    <row r="13" spans="2:12" ht="17" x14ac:dyDescent="0.2">
      <c r="B13" s="2" t="s">
        <v>55</v>
      </c>
      <c r="C13" s="88">
        <v>7</v>
      </c>
      <c r="D13" s="88">
        <v>4</v>
      </c>
      <c r="E13" s="88">
        <v>3</v>
      </c>
      <c r="F13" s="88">
        <v>6</v>
      </c>
      <c r="G13" s="89">
        <f t="shared" si="1"/>
        <v>20</v>
      </c>
      <c r="H13" s="89"/>
      <c r="I13" s="90" t="s">
        <v>154</v>
      </c>
      <c r="J13" s="91" t="s">
        <v>129</v>
      </c>
    </row>
    <row r="14" spans="2:12" ht="17" x14ac:dyDescent="0.2">
      <c r="B14" s="20" t="s">
        <v>56</v>
      </c>
      <c r="C14" s="88">
        <v>5</v>
      </c>
      <c r="D14" s="88">
        <v>3</v>
      </c>
      <c r="E14" s="88">
        <v>6</v>
      </c>
      <c r="F14" s="88">
        <v>5</v>
      </c>
      <c r="G14" s="89">
        <f t="shared" si="1"/>
        <v>19</v>
      </c>
      <c r="H14" s="89"/>
      <c r="I14" s="90" t="s">
        <v>147</v>
      </c>
      <c r="J14" s="91" t="s">
        <v>129</v>
      </c>
    </row>
    <row r="15" spans="2:12" ht="59.25" customHeight="1" x14ac:dyDescent="0.2">
      <c r="B15" s="106" t="s">
        <v>161</v>
      </c>
      <c r="C15" s="106"/>
      <c r="D15" s="106"/>
      <c r="E15" s="106"/>
      <c r="F15" s="106"/>
      <c r="G15" s="106"/>
      <c r="H15" s="106"/>
      <c r="I15" s="106"/>
      <c r="J15" s="106"/>
    </row>
    <row r="16" spans="2:12" ht="96" customHeight="1" x14ac:dyDescent="0.25">
      <c r="B16" s="14" t="s">
        <v>50</v>
      </c>
      <c r="C16" s="15" t="s">
        <v>0</v>
      </c>
      <c r="D16" s="15" t="s">
        <v>34</v>
      </c>
      <c r="E16" s="15" t="s">
        <v>33</v>
      </c>
      <c r="F16" s="15" t="s">
        <v>35</v>
      </c>
      <c r="G16" s="15" t="s">
        <v>41</v>
      </c>
      <c r="H16" s="16"/>
      <c r="I16" s="17" t="s">
        <v>42</v>
      </c>
      <c r="J16" s="18" t="s">
        <v>43</v>
      </c>
    </row>
    <row r="17" spans="2:10" ht="17" x14ac:dyDescent="0.2">
      <c r="B17" s="2" t="s">
        <v>53</v>
      </c>
      <c r="C17" s="88">
        <v>4</v>
      </c>
      <c r="D17" s="88">
        <v>1</v>
      </c>
      <c r="E17" s="88">
        <v>2</v>
      </c>
      <c r="F17" s="88">
        <v>3</v>
      </c>
      <c r="G17" s="89">
        <f>SUM(C17:F17)</f>
        <v>10</v>
      </c>
      <c r="H17" s="89"/>
      <c r="I17" s="90" t="s">
        <v>153</v>
      </c>
      <c r="J17" s="91" t="s">
        <v>128</v>
      </c>
    </row>
    <row r="18" spans="2:10" ht="17" x14ac:dyDescent="0.2">
      <c r="B18" s="2" t="s">
        <v>54</v>
      </c>
      <c r="C18" s="88">
        <v>3</v>
      </c>
      <c r="D18" s="88">
        <v>4</v>
      </c>
      <c r="E18" s="88">
        <v>3</v>
      </c>
      <c r="F18" s="88">
        <v>1</v>
      </c>
      <c r="G18" s="89">
        <f t="shared" ref="G18:G21" si="2">SUM(C18:F18)</f>
        <v>11</v>
      </c>
      <c r="H18" s="89"/>
      <c r="I18" s="90" t="s">
        <v>152</v>
      </c>
      <c r="J18" s="91" t="s">
        <v>129</v>
      </c>
    </row>
    <row r="19" spans="2:10" ht="17" x14ac:dyDescent="0.2">
      <c r="B19" s="2" t="s">
        <v>36</v>
      </c>
      <c r="C19" s="88">
        <v>2</v>
      </c>
      <c r="D19" s="88">
        <v>4</v>
      </c>
      <c r="E19" s="88">
        <v>2</v>
      </c>
      <c r="F19" s="88">
        <v>2</v>
      </c>
      <c r="G19" s="89">
        <f t="shared" si="2"/>
        <v>10</v>
      </c>
      <c r="H19" s="89"/>
      <c r="I19" s="90" t="s">
        <v>136</v>
      </c>
      <c r="J19" s="91" t="s">
        <v>131</v>
      </c>
    </row>
    <row r="20" spans="2:10" ht="17" x14ac:dyDescent="0.2">
      <c r="B20" s="2" t="s">
        <v>55</v>
      </c>
      <c r="C20" s="88">
        <v>4</v>
      </c>
      <c r="D20" s="88">
        <v>1</v>
      </c>
      <c r="E20" s="88">
        <v>3</v>
      </c>
      <c r="F20" s="88">
        <v>3</v>
      </c>
      <c r="G20" s="89">
        <f t="shared" si="2"/>
        <v>11</v>
      </c>
      <c r="H20" s="89"/>
      <c r="I20" s="90" t="s">
        <v>151</v>
      </c>
      <c r="J20" s="91" t="s">
        <v>129</v>
      </c>
    </row>
    <row r="21" spans="2:10" ht="17" x14ac:dyDescent="0.2">
      <c r="B21" s="20" t="s">
        <v>56</v>
      </c>
      <c r="C21" s="88">
        <v>3</v>
      </c>
      <c r="D21" s="88">
        <v>1</v>
      </c>
      <c r="E21" s="88">
        <v>2</v>
      </c>
      <c r="F21" s="88">
        <v>3</v>
      </c>
      <c r="G21" s="89">
        <f t="shared" si="2"/>
        <v>9</v>
      </c>
      <c r="H21" s="89"/>
      <c r="I21" s="90" t="s">
        <v>150</v>
      </c>
      <c r="J21" s="91" t="s">
        <v>129</v>
      </c>
    </row>
    <row r="22" spans="2:10" ht="70.5" customHeight="1" x14ac:dyDescent="0.2">
      <c r="B22" s="105" t="s">
        <v>159</v>
      </c>
      <c r="C22" s="105"/>
      <c r="D22" s="105"/>
      <c r="E22" s="105"/>
      <c r="F22" s="105"/>
      <c r="G22" s="105"/>
      <c r="H22" s="105"/>
      <c r="I22" s="105"/>
      <c r="J22" s="105"/>
    </row>
    <row r="23" spans="2:10" ht="96" customHeight="1" x14ac:dyDescent="0.25">
      <c r="B23" s="14" t="s">
        <v>49</v>
      </c>
      <c r="C23" s="15" t="s">
        <v>0</v>
      </c>
      <c r="D23" s="15" t="s">
        <v>34</v>
      </c>
      <c r="E23" s="15" t="s">
        <v>33</v>
      </c>
      <c r="F23" s="15" t="s">
        <v>35</v>
      </c>
      <c r="G23" s="15" t="s">
        <v>41</v>
      </c>
      <c r="H23" s="16"/>
      <c r="I23" s="17" t="s">
        <v>42</v>
      </c>
      <c r="J23" s="18" t="s">
        <v>43</v>
      </c>
    </row>
    <row r="24" spans="2:10" ht="17" x14ac:dyDescent="0.2">
      <c r="B24" s="2" t="s">
        <v>44</v>
      </c>
      <c r="C24" s="88">
        <v>9</v>
      </c>
      <c r="D24" s="88">
        <v>8</v>
      </c>
      <c r="E24" s="88">
        <v>7</v>
      </c>
      <c r="F24" s="88">
        <v>9</v>
      </c>
      <c r="G24" s="89">
        <f>SUM(C24:F24)</f>
        <v>33</v>
      </c>
      <c r="H24" s="89"/>
      <c r="I24" s="90" t="s">
        <v>142</v>
      </c>
      <c r="J24" s="91" t="s">
        <v>129</v>
      </c>
    </row>
    <row r="25" spans="2:10" ht="17" x14ac:dyDescent="0.2">
      <c r="B25" s="2" t="s">
        <v>47</v>
      </c>
      <c r="C25" s="88">
        <v>9</v>
      </c>
      <c r="D25" s="88">
        <v>10</v>
      </c>
      <c r="E25" s="88">
        <v>8</v>
      </c>
      <c r="F25" s="88">
        <v>8</v>
      </c>
      <c r="G25" s="89">
        <f t="shared" ref="G25:G31" si="3">SUM(C25:F25)</f>
        <v>35</v>
      </c>
      <c r="H25" s="89"/>
      <c r="I25" s="90" t="s">
        <v>143</v>
      </c>
      <c r="J25" s="91" t="s">
        <v>129</v>
      </c>
    </row>
    <row r="26" spans="2:10" ht="17" x14ac:dyDescent="0.2">
      <c r="B26" s="2" t="s">
        <v>45</v>
      </c>
      <c r="C26" s="88">
        <v>2</v>
      </c>
      <c r="D26" s="88">
        <v>4</v>
      </c>
      <c r="E26" s="88">
        <v>2</v>
      </c>
      <c r="F26" s="88">
        <v>2</v>
      </c>
      <c r="G26" s="89">
        <f t="shared" si="3"/>
        <v>10</v>
      </c>
      <c r="H26" s="89"/>
      <c r="I26" s="90" t="s">
        <v>144</v>
      </c>
      <c r="J26" s="91" t="s">
        <v>131</v>
      </c>
    </row>
    <row r="27" spans="2:10" ht="17" x14ac:dyDescent="0.2">
      <c r="B27" s="2" t="s">
        <v>46</v>
      </c>
      <c r="C27" s="88">
        <v>3</v>
      </c>
      <c r="D27" s="88">
        <v>6</v>
      </c>
      <c r="E27" s="88">
        <v>5</v>
      </c>
      <c r="F27" s="88">
        <v>9</v>
      </c>
      <c r="G27" s="89">
        <f t="shared" si="3"/>
        <v>23</v>
      </c>
      <c r="H27" s="89"/>
      <c r="I27" s="90" t="s">
        <v>132</v>
      </c>
      <c r="J27" s="91" t="s">
        <v>129</v>
      </c>
    </row>
    <row r="28" spans="2:10" ht="17" x14ac:dyDescent="0.2">
      <c r="B28" s="20" t="s">
        <v>58</v>
      </c>
      <c r="C28" s="88">
        <v>4</v>
      </c>
      <c r="D28" s="88">
        <v>6</v>
      </c>
      <c r="E28" s="88">
        <v>6</v>
      </c>
      <c r="F28" s="88">
        <v>9</v>
      </c>
      <c r="G28" s="89">
        <f t="shared" si="3"/>
        <v>25</v>
      </c>
      <c r="H28" s="89"/>
      <c r="I28" s="90" t="s">
        <v>145</v>
      </c>
      <c r="J28" s="91" t="s">
        <v>129</v>
      </c>
    </row>
    <row r="29" spans="2:10" ht="17" x14ac:dyDescent="0.2">
      <c r="B29" s="20" t="s">
        <v>48</v>
      </c>
      <c r="C29" s="88">
        <v>3</v>
      </c>
      <c r="D29" s="88">
        <v>5</v>
      </c>
      <c r="E29" s="88">
        <v>6</v>
      </c>
      <c r="F29" s="88">
        <v>9</v>
      </c>
      <c r="G29" s="89">
        <f t="shared" si="3"/>
        <v>23</v>
      </c>
      <c r="H29" s="89"/>
      <c r="I29" s="90" t="s">
        <v>146</v>
      </c>
      <c r="J29" s="91" t="s">
        <v>129</v>
      </c>
    </row>
    <row r="30" spans="2:10" ht="17" x14ac:dyDescent="0.2">
      <c r="B30" s="20" t="s">
        <v>57</v>
      </c>
      <c r="C30" s="88">
        <v>3</v>
      </c>
      <c r="D30" s="88">
        <v>5</v>
      </c>
      <c r="E30" s="88">
        <v>5</v>
      </c>
      <c r="F30" s="88">
        <v>9</v>
      </c>
      <c r="G30" s="89">
        <f t="shared" si="3"/>
        <v>22</v>
      </c>
      <c r="H30" s="89"/>
      <c r="I30" s="90" t="s">
        <v>147</v>
      </c>
      <c r="J30" s="91" t="s">
        <v>129</v>
      </c>
    </row>
    <row r="31" spans="2:10" ht="17" x14ac:dyDescent="0.2">
      <c r="B31" s="20" t="s">
        <v>59</v>
      </c>
      <c r="C31" s="88">
        <v>2</v>
      </c>
      <c r="D31" s="88">
        <v>5</v>
      </c>
      <c r="E31" s="88">
        <v>2</v>
      </c>
      <c r="F31" s="88">
        <v>1</v>
      </c>
      <c r="G31" s="89">
        <f t="shared" si="3"/>
        <v>10</v>
      </c>
      <c r="H31" s="89"/>
      <c r="I31" s="90" t="s">
        <v>148</v>
      </c>
      <c r="J31" s="91" t="s">
        <v>131</v>
      </c>
    </row>
    <row r="32" spans="2:10" ht="75.75" customHeight="1" x14ac:dyDescent="0.2">
      <c r="B32" s="95" t="s">
        <v>158</v>
      </c>
      <c r="C32" s="95"/>
      <c r="D32" s="95"/>
      <c r="E32" s="95"/>
      <c r="F32" s="95"/>
      <c r="G32" s="95"/>
      <c r="H32" s="95"/>
      <c r="I32" s="95"/>
      <c r="J32" s="95"/>
    </row>
    <row r="33" spans="2:10" x14ac:dyDescent="0.2">
      <c r="B33" s="61" t="s">
        <v>127</v>
      </c>
      <c r="C33" s="61"/>
      <c r="D33" s="61"/>
      <c r="E33" s="61"/>
      <c r="F33" s="61"/>
      <c r="G33" s="61"/>
      <c r="H33" s="61"/>
      <c r="I33" s="61"/>
      <c r="J33" s="61"/>
    </row>
  </sheetData>
  <mergeCells count="27">
    <mergeCell ref="B32:J32"/>
    <mergeCell ref="B8:J8"/>
    <mergeCell ref="B15:J15"/>
    <mergeCell ref="B22:J22"/>
    <mergeCell ref="G3:H3"/>
    <mergeCell ref="G4:H4"/>
    <mergeCell ref="G5:H5"/>
    <mergeCell ref="G6:H6"/>
    <mergeCell ref="G10:H10"/>
    <mergeCell ref="G31:H31"/>
    <mergeCell ref="G20:H20"/>
    <mergeCell ref="G24:H24"/>
    <mergeCell ref="G25:H25"/>
    <mergeCell ref="G26:H26"/>
    <mergeCell ref="G27:H27"/>
    <mergeCell ref="G28:H28"/>
    <mergeCell ref="G30:H30"/>
    <mergeCell ref="G29:H29"/>
    <mergeCell ref="G7:H7"/>
    <mergeCell ref="G14:H14"/>
    <mergeCell ref="G21:H21"/>
    <mergeCell ref="G11:H11"/>
    <mergeCell ref="G12:H12"/>
    <mergeCell ref="G13:H13"/>
    <mergeCell ref="G17:H17"/>
    <mergeCell ref="G18:H18"/>
    <mergeCell ref="G19:H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53"/>
  <sheetViews>
    <sheetView workbookViewId="0">
      <selection activeCell="B50" sqref="B50:H53"/>
    </sheetView>
  </sheetViews>
  <sheetFormatPr baseColWidth="10" defaultColWidth="8.83203125" defaultRowHeight="15" x14ac:dyDescent="0.2"/>
  <cols>
    <col min="1" max="1" width="4.5" customWidth="1"/>
    <col min="2" max="2" width="38" customWidth="1"/>
    <col min="3" max="3" width="16.6640625" customWidth="1"/>
    <col min="4" max="4" width="13.1640625" customWidth="1"/>
    <col min="5" max="5" width="13.83203125" customWidth="1"/>
    <col min="6" max="6" width="12.5" customWidth="1"/>
  </cols>
  <sheetData>
    <row r="2" spans="2:7" ht="32" x14ac:dyDescent="0.2">
      <c r="B2" s="25" t="s">
        <v>91</v>
      </c>
      <c r="C2" s="64" t="s">
        <v>80</v>
      </c>
      <c r="D2" s="64"/>
      <c r="E2" s="64"/>
      <c r="F2" s="64"/>
      <c r="G2" s="65" t="s">
        <v>107</v>
      </c>
    </row>
    <row r="3" spans="2:7" ht="32" x14ac:dyDescent="0.2">
      <c r="B3" s="26" t="s">
        <v>77</v>
      </c>
      <c r="C3" s="56" t="s">
        <v>56</v>
      </c>
      <c r="D3" s="56" t="s">
        <v>54</v>
      </c>
      <c r="E3" s="56" t="s">
        <v>78</v>
      </c>
      <c r="F3" s="56" t="s">
        <v>79</v>
      </c>
      <c r="G3" s="65"/>
    </row>
    <row r="4" spans="2:7" ht="16" x14ac:dyDescent="0.2">
      <c r="B4" s="2" t="s">
        <v>86</v>
      </c>
      <c r="C4" s="94">
        <v>5</v>
      </c>
      <c r="D4" s="94">
        <v>5</v>
      </c>
      <c r="E4" s="94">
        <v>4</v>
      </c>
      <c r="F4" s="94">
        <v>6</v>
      </c>
      <c r="G4" s="13">
        <f>SUM(C4:F4)</f>
        <v>20</v>
      </c>
    </row>
    <row r="5" spans="2:7" ht="16" x14ac:dyDescent="0.2">
      <c r="B5" s="2" t="s">
        <v>87</v>
      </c>
      <c r="C5" s="94">
        <v>6</v>
      </c>
      <c r="D5" s="94">
        <v>6</v>
      </c>
      <c r="E5" s="94">
        <v>5</v>
      </c>
      <c r="F5" s="94">
        <v>2</v>
      </c>
      <c r="G5" s="13">
        <f t="shared" ref="G5:G23" si="0">SUM(C5:F5)</f>
        <v>19</v>
      </c>
    </row>
    <row r="6" spans="2:7" ht="16" x14ac:dyDescent="0.2">
      <c r="B6" s="2" t="s">
        <v>88</v>
      </c>
      <c r="C6" s="94">
        <v>5</v>
      </c>
      <c r="D6" s="94">
        <v>2</v>
      </c>
      <c r="E6" s="94">
        <v>3</v>
      </c>
      <c r="F6" s="94">
        <v>3</v>
      </c>
      <c r="G6" s="13">
        <f t="shared" si="0"/>
        <v>13</v>
      </c>
    </row>
    <row r="7" spans="2:7" ht="16" x14ac:dyDescent="0.2">
      <c r="B7" s="2" t="s">
        <v>89</v>
      </c>
      <c r="C7" s="94">
        <v>4</v>
      </c>
      <c r="D7" s="94">
        <v>2</v>
      </c>
      <c r="E7" s="94">
        <v>3</v>
      </c>
      <c r="F7" s="94">
        <v>2</v>
      </c>
      <c r="G7" s="13">
        <f t="shared" si="0"/>
        <v>11</v>
      </c>
    </row>
    <row r="8" spans="2:7" ht="16" x14ac:dyDescent="0.2">
      <c r="B8" s="2" t="s">
        <v>81</v>
      </c>
      <c r="C8" s="94">
        <v>2</v>
      </c>
      <c r="D8" s="94">
        <v>3</v>
      </c>
      <c r="E8" s="94">
        <v>2</v>
      </c>
      <c r="F8" s="94">
        <v>3</v>
      </c>
      <c r="G8" s="13">
        <f t="shared" si="0"/>
        <v>10</v>
      </c>
    </row>
    <row r="9" spans="2:7" ht="16" x14ac:dyDescent="0.2">
      <c r="B9" s="2" t="s">
        <v>82</v>
      </c>
      <c r="C9" s="94">
        <v>3</v>
      </c>
      <c r="D9" s="94">
        <v>4</v>
      </c>
      <c r="E9" s="94">
        <v>4</v>
      </c>
      <c r="F9" s="94">
        <v>2</v>
      </c>
      <c r="G9" s="13">
        <f t="shared" si="0"/>
        <v>13</v>
      </c>
    </row>
    <row r="10" spans="2:7" ht="16" x14ac:dyDescent="0.2">
      <c r="B10" s="2" t="s">
        <v>83</v>
      </c>
      <c r="C10" s="94">
        <v>4</v>
      </c>
      <c r="D10" s="94">
        <v>4</v>
      </c>
      <c r="E10" s="94">
        <v>3</v>
      </c>
      <c r="F10" s="94">
        <v>4</v>
      </c>
      <c r="G10" s="13">
        <f t="shared" si="0"/>
        <v>15</v>
      </c>
    </row>
    <row r="11" spans="2:7" ht="16" x14ac:dyDescent="0.2">
      <c r="B11" s="2" t="s">
        <v>90</v>
      </c>
      <c r="C11" s="94">
        <v>5</v>
      </c>
      <c r="D11" s="94">
        <v>4</v>
      </c>
      <c r="E11" s="94">
        <v>4</v>
      </c>
      <c r="F11" s="94">
        <v>3</v>
      </c>
      <c r="G11" s="13">
        <f t="shared" si="0"/>
        <v>16</v>
      </c>
    </row>
    <row r="12" spans="2:7" ht="16" x14ac:dyDescent="0.2">
      <c r="B12" s="2" t="s">
        <v>84</v>
      </c>
      <c r="C12" s="94">
        <v>4</v>
      </c>
      <c r="D12" s="94">
        <v>3</v>
      </c>
      <c r="E12" s="94">
        <v>4</v>
      </c>
      <c r="F12" s="94">
        <v>2</v>
      </c>
      <c r="G12" s="13">
        <f t="shared" si="0"/>
        <v>13</v>
      </c>
    </row>
    <row r="13" spans="2:7" ht="16" x14ac:dyDescent="0.2">
      <c r="B13" s="2" t="s">
        <v>85</v>
      </c>
      <c r="C13" s="94">
        <v>2</v>
      </c>
      <c r="D13" s="94">
        <v>2</v>
      </c>
      <c r="E13" s="94">
        <v>2</v>
      </c>
      <c r="F13" s="94">
        <v>4</v>
      </c>
      <c r="G13" s="13">
        <f t="shared" si="0"/>
        <v>10</v>
      </c>
    </row>
    <row r="14" spans="2:7" ht="16" x14ac:dyDescent="0.2">
      <c r="B14" s="2" t="s">
        <v>109</v>
      </c>
      <c r="C14" s="94">
        <v>4</v>
      </c>
      <c r="D14" s="94">
        <v>3</v>
      </c>
      <c r="E14" s="94">
        <v>3</v>
      </c>
      <c r="F14" s="94">
        <v>3</v>
      </c>
      <c r="G14" s="13">
        <f t="shared" si="0"/>
        <v>13</v>
      </c>
    </row>
    <row r="15" spans="2:7" ht="16" x14ac:dyDescent="0.2">
      <c r="B15" s="2" t="s">
        <v>110</v>
      </c>
      <c r="C15" s="94">
        <v>5</v>
      </c>
      <c r="D15" s="94">
        <v>3</v>
      </c>
      <c r="E15" s="94">
        <v>4</v>
      </c>
      <c r="F15" s="94">
        <v>2</v>
      </c>
      <c r="G15" s="13">
        <f t="shared" si="0"/>
        <v>14</v>
      </c>
    </row>
    <row r="16" spans="2:7" ht="16" x14ac:dyDescent="0.2">
      <c r="B16" s="2" t="s">
        <v>95</v>
      </c>
      <c r="C16" s="94">
        <v>4</v>
      </c>
      <c r="D16" s="94">
        <v>4</v>
      </c>
      <c r="E16" s="94">
        <v>5</v>
      </c>
      <c r="F16" s="94">
        <v>3</v>
      </c>
      <c r="G16" s="13">
        <f t="shared" si="0"/>
        <v>16</v>
      </c>
    </row>
    <row r="17" spans="2:7" ht="16" x14ac:dyDescent="0.2">
      <c r="B17" s="2" t="s">
        <v>96</v>
      </c>
      <c r="C17" s="94">
        <v>2</v>
      </c>
      <c r="D17" s="94">
        <v>2</v>
      </c>
      <c r="E17" s="94">
        <v>5</v>
      </c>
      <c r="F17" s="94">
        <v>2</v>
      </c>
      <c r="G17" s="13">
        <f t="shared" si="0"/>
        <v>11</v>
      </c>
    </row>
    <row r="18" spans="2:7" ht="16" x14ac:dyDescent="0.2">
      <c r="B18" s="2" t="s">
        <v>92</v>
      </c>
      <c r="C18" s="94">
        <v>5</v>
      </c>
      <c r="D18" s="94">
        <v>3</v>
      </c>
      <c r="E18" s="94">
        <v>6</v>
      </c>
      <c r="F18" s="94">
        <v>3</v>
      </c>
      <c r="G18" s="13">
        <f t="shared" si="0"/>
        <v>17</v>
      </c>
    </row>
    <row r="19" spans="2:7" ht="16" x14ac:dyDescent="0.2">
      <c r="B19" s="2" t="s">
        <v>93</v>
      </c>
      <c r="C19" s="94">
        <v>5</v>
      </c>
      <c r="D19" s="94">
        <v>4</v>
      </c>
      <c r="E19" s="94">
        <v>5</v>
      </c>
      <c r="F19" s="94">
        <v>4</v>
      </c>
      <c r="G19" s="13">
        <f t="shared" si="0"/>
        <v>18</v>
      </c>
    </row>
    <row r="20" spans="2:7" ht="16" x14ac:dyDescent="0.2">
      <c r="B20" s="2" t="s">
        <v>94</v>
      </c>
      <c r="C20" s="94">
        <v>4</v>
      </c>
      <c r="D20" s="94">
        <v>2</v>
      </c>
      <c r="E20" s="94">
        <v>4</v>
      </c>
      <c r="F20" s="94">
        <v>2</v>
      </c>
      <c r="G20" s="13">
        <f t="shared" si="0"/>
        <v>12</v>
      </c>
    </row>
    <row r="21" spans="2:7" ht="16" x14ac:dyDescent="0.2">
      <c r="B21" s="2" t="s">
        <v>108</v>
      </c>
      <c r="C21" s="94">
        <v>2</v>
      </c>
      <c r="D21" s="94">
        <v>2</v>
      </c>
      <c r="E21" s="94">
        <v>3</v>
      </c>
      <c r="F21" s="94">
        <v>4</v>
      </c>
      <c r="G21" s="13">
        <f t="shared" si="0"/>
        <v>11</v>
      </c>
    </row>
    <row r="22" spans="2:7" ht="16" x14ac:dyDescent="0.2">
      <c r="B22" s="2" t="s">
        <v>97</v>
      </c>
      <c r="C22" s="94">
        <v>3</v>
      </c>
      <c r="D22" s="94">
        <v>1</v>
      </c>
      <c r="E22" s="94">
        <v>3</v>
      </c>
      <c r="F22" s="94">
        <v>2</v>
      </c>
      <c r="G22" s="13">
        <f t="shared" si="0"/>
        <v>9</v>
      </c>
    </row>
    <row r="23" spans="2:7" ht="16" x14ac:dyDescent="0.2">
      <c r="B23" s="20" t="s">
        <v>106</v>
      </c>
      <c r="C23" s="94">
        <v>1</v>
      </c>
      <c r="D23" s="94">
        <v>2</v>
      </c>
      <c r="E23" s="94">
        <v>2</v>
      </c>
      <c r="F23" s="94">
        <v>1</v>
      </c>
      <c r="G23" s="13">
        <f t="shared" si="0"/>
        <v>6</v>
      </c>
    </row>
    <row r="24" spans="2:7" x14ac:dyDescent="0.2">
      <c r="B24" s="24"/>
      <c r="C24" s="24"/>
      <c r="D24" s="24"/>
      <c r="E24" s="24"/>
      <c r="F24" s="24"/>
    </row>
    <row r="25" spans="2:7" x14ac:dyDescent="0.2">
      <c r="B25" s="1" t="s">
        <v>98</v>
      </c>
      <c r="C25" s="1" t="s">
        <v>99</v>
      </c>
    </row>
    <row r="26" spans="2:7" x14ac:dyDescent="0.2">
      <c r="B26" s="2" t="s">
        <v>100</v>
      </c>
      <c r="C26" s="3">
        <v>6</v>
      </c>
    </row>
    <row r="27" spans="2:7" x14ac:dyDescent="0.2">
      <c r="B27" s="2" t="s">
        <v>101</v>
      </c>
      <c r="C27" s="3">
        <v>5</v>
      </c>
    </row>
    <row r="28" spans="2:7" x14ac:dyDescent="0.2">
      <c r="B28" s="2" t="s">
        <v>102</v>
      </c>
      <c r="C28" s="3">
        <v>4</v>
      </c>
    </row>
    <row r="29" spans="2:7" x14ac:dyDescent="0.2">
      <c r="B29" s="2" t="s">
        <v>103</v>
      </c>
      <c r="C29" s="3">
        <v>3</v>
      </c>
    </row>
    <row r="30" spans="2:7" x14ac:dyDescent="0.2">
      <c r="B30" s="2" t="s">
        <v>104</v>
      </c>
      <c r="C30" s="3">
        <v>2</v>
      </c>
    </row>
    <row r="31" spans="2:7" x14ac:dyDescent="0.2">
      <c r="B31" s="20" t="s">
        <v>105</v>
      </c>
      <c r="C31" s="3">
        <v>1</v>
      </c>
    </row>
    <row r="32" spans="2:7" x14ac:dyDescent="0.2">
      <c r="B32" s="57"/>
      <c r="C32" s="58"/>
    </row>
    <row r="33" spans="2:8" x14ac:dyDescent="0.2">
      <c r="B33" s="66" t="s">
        <v>126</v>
      </c>
      <c r="C33" s="66"/>
      <c r="D33" s="66"/>
      <c r="E33" s="66"/>
      <c r="F33" s="66"/>
      <c r="G33" s="66"/>
      <c r="H33" s="66"/>
    </row>
    <row r="34" spans="2:8" ht="15" customHeight="1" x14ac:dyDescent="0.2">
      <c r="B34" s="96" t="s">
        <v>137</v>
      </c>
      <c r="C34" s="97"/>
      <c r="D34" s="97"/>
      <c r="E34" s="97"/>
      <c r="F34" s="97"/>
      <c r="G34" s="97"/>
      <c r="H34" s="98"/>
    </row>
    <row r="35" spans="2:8" x14ac:dyDescent="0.2">
      <c r="B35" s="99"/>
      <c r="C35" s="100"/>
      <c r="D35" s="100"/>
      <c r="E35" s="100"/>
      <c r="F35" s="100"/>
      <c r="G35" s="100"/>
      <c r="H35" s="101"/>
    </row>
    <row r="36" spans="2:8" x14ac:dyDescent="0.2">
      <c r="B36" s="99"/>
      <c r="C36" s="100"/>
      <c r="D36" s="100"/>
      <c r="E36" s="100"/>
      <c r="F36" s="100"/>
      <c r="G36" s="100"/>
      <c r="H36" s="101"/>
    </row>
    <row r="37" spans="2:8" x14ac:dyDescent="0.2">
      <c r="B37" s="102"/>
      <c r="C37" s="103"/>
      <c r="D37" s="103"/>
      <c r="E37" s="103"/>
      <c r="F37" s="103"/>
      <c r="G37" s="103"/>
      <c r="H37" s="104"/>
    </row>
    <row r="38" spans="2:8" ht="15" customHeight="1" x14ac:dyDescent="0.2">
      <c r="B38" s="63" t="s">
        <v>138</v>
      </c>
      <c r="C38" s="63"/>
      <c r="D38" s="63"/>
      <c r="E38" s="63"/>
      <c r="F38" s="63"/>
      <c r="G38" s="63"/>
      <c r="H38" s="63"/>
    </row>
    <row r="39" spans="2:8" x14ac:dyDescent="0.2">
      <c r="B39" s="63"/>
      <c r="C39" s="63"/>
      <c r="D39" s="63"/>
      <c r="E39" s="63"/>
      <c r="F39" s="63"/>
      <c r="G39" s="63"/>
      <c r="H39" s="63"/>
    </row>
    <row r="40" spans="2:8" x14ac:dyDescent="0.2">
      <c r="B40" s="63"/>
      <c r="C40" s="63"/>
      <c r="D40" s="63"/>
      <c r="E40" s="63"/>
      <c r="F40" s="63"/>
      <c r="G40" s="63"/>
      <c r="H40" s="63"/>
    </row>
    <row r="41" spans="2:8" x14ac:dyDescent="0.2">
      <c r="B41" s="63"/>
      <c r="C41" s="63"/>
      <c r="D41" s="63"/>
      <c r="E41" s="63"/>
      <c r="F41" s="63"/>
      <c r="G41" s="63"/>
      <c r="H41" s="63"/>
    </row>
    <row r="42" spans="2:8" ht="15" customHeight="1" x14ac:dyDescent="0.2">
      <c r="B42" s="63" t="s">
        <v>139</v>
      </c>
      <c r="C42" s="63"/>
      <c r="D42" s="63"/>
      <c r="E42" s="63"/>
      <c r="F42" s="63"/>
      <c r="G42" s="63"/>
      <c r="H42" s="63"/>
    </row>
    <row r="43" spans="2:8" x14ac:dyDescent="0.2">
      <c r="B43" s="63"/>
      <c r="C43" s="63"/>
      <c r="D43" s="63"/>
      <c r="E43" s="63"/>
      <c r="F43" s="63"/>
      <c r="G43" s="63"/>
      <c r="H43" s="63"/>
    </row>
    <row r="44" spans="2:8" x14ac:dyDescent="0.2">
      <c r="B44" s="63"/>
      <c r="C44" s="63"/>
      <c r="D44" s="63"/>
      <c r="E44" s="63"/>
      <c r="F44" s="63"/>
      <c r="G44" s="63"/>
      <c r="H44" s="63"/>
    </row>
    <row r="45" spans="2:8" x14ac:dyDescent="0.2">
      <c r="B45" s="63"/>
      <c r="C45" s="63"/>
      <c r="D45" s="63"/>
      <c r="E45" s="63"/>
      <c r="F45" s="63"/>
      <c r="G45" s="63"/>
      <c r="H45" s="63"/>
    </row>
    <row r="46" spans="2:8" ht="15" customHeight="1" x14ac:dyDescent="0.2">
      <c r="B46" s="63" t="s">
        <v>140</v>
      </c>
      <c r="C46" s="63"/>
      <c r="D46" s="63"/>
      <c r="E46" s="63"/>
      <c r="F46" s="63"/>
      <c r="G46" s="63"/>
      <c r="H46" s="63"/>
    </row>
    <row r="47" spans="2:8" x14ac:dyDescent="0.2">
      <c r="B47" s="63"/>
      <c r="C47" s="63"/>
      <c r="D47" s="63"/>
      <c r="E47" s="63"/>
      <c r="F47" s="63"/>
      <c r="G47" s="63"/>
      <c r="H47" s="63"/>
    </row>
    <row r="48" spans="2:8" x14ac:dyDescent="0.2">
      <c r="B48" s="63"/>
      <c r="C48" s="63"/>
      <c r="D48" s="63"/>
      <c r="E48" s="63"/>
      <c r="F48" s="63"/>
      <c r="G48" s="63"/>
      <c r="H48" s="63"/>
    </row>
    <row r="49" spans="2:8" x14ac:dyDescent="0.2">
      <c r="B49" s="63"/>
      <c r="C49" s="63"/>
      <c r="D49" s="63"/>
      <c r="E49" s="63"/>
      <c r="F49" s="63"/>
      <c r="G49" s="63"/>
      <c r="H49" s="63"/>
    </row>
    <row r="50" spans="2:8" x14ac:dyDescent="0.2">
      <c r="B50" s="62" t="s">
        <v>141</v>
      </c>
      <c r="C50" s="62"/>
      <c r="D50" s="62"/>
      <c r="E50" s="62"/>
      <c r="F50" s="62"/>
      <c r="G50" s="62"/>
      <c r="H50" s="62"/>
    </row>
    <row r="51" spans="2:8" x14ac:dyDescent="0.2">
      <c r="B51" s="62"/>
      <c r="C51" s="62"/>
      <c r="D51" s="62"/>
      <c r="E51" s="62"/>
      <c r="F51" s="62"/>
      <c r="G51" s="62"/>
      <c r="H51" s="62"/>
    </row>
    <row r="52" spans="2:8" x14ac:dyDescent="0.2">
      <c r="B52" s="62"/>
      <c r="C52" s="62"/>
      <c r="D52" s="62"/>
      <c r="E52" s="62"/>
      <c r="F52" s="62"/>
      <c r="G52" s="62"/>
      <c r="H52" s="62"/>
    </row>
    <row r="53" spans="2:8" x14ac:dyDescent="0.2">
      <c r="B53" s="62"/>
      <c r="C53" s="62"/>
      <c r="D53" s="62"/>
      <c r="E53" s="62"/>
      <c r="F53" s="62"/>
      <c r="G53" s="62"/>
      <c r="H53" s="62"/>
    </row>
  </sheetData>
  <mergeCells count="8">
    <mergeCell ref="B50:H53"/>
    <mergeCell ref="B42:H45"/>
    <mergeCell ref="B46:H49"/>
    <mergeCell ref="C2:F2"/>
    <mergeCell ref="G2:G3"/>
    <mergeCell ref="B33:H33"/>
    <mergeCell ref="B34:H37"/>
    <mergeCell ref="B38:H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64"/>
  <sheetViews>
    <sheetView topLeftCell="J37" workbookViewId="0">
      <selection activeCell="G66" sqref="G66"/>
    </sheetView>
  </sheetViews>
  <sheetFormatPr baseColWidth="10" defaultColWidth="8.83203125" defaultRowHeight="15" x14ac:dyDescent="0.2"/>
  <cols>
    <col min="1" max="1" width="3.83203125" customWidth="1"/>
    <col min="2" max="2" width="27.83203125" customWidth="1"/>
    <col min="3" max="3" width="16.83203125" customWidth="1"/>
    <col min="4" max="4" width="12.5" customWidth="1"/>
    <col min="5" max="5" width="15.33203125" customWidth="1"/>
    <col min="6" max="6" width="13.6640625" customWidth="1"/>
    <col min="7" max="7" width="16.5" customWidth="1"/>
    <col min="8" max="8" width="12.5" customWidth="1"/>
    <col min="9" max="9" width="15.1640625" customWidth="1"/>
    <col min="10" max="10" width="15.6640625" customWidth="1"/>
    <col min="11" max="11" width="12.33203125" customWidth="1"/>
    <col min="12" max="12" width="15.5" customWidth="1"/>
    <col min="13" max="13" width="13.5" customWidth="1"/>
    <col min="14" max="14" width="11.1640625" bestFit="1" customWidth="1"/>
  </cols>
  <sheetData>
    <row r="1" spans="2:10" x14ac:dyDescent="0.2">
      <c r="B1" s="73" t="s">
        <v>122</v>
      </c>
      <c r="C1" s="73"/>
      <c r="D1" s="73"/>
      <c r="E1" s="73"/>
      <c r="F1" s="73"/>
      <c r="G1" s="73"/>
      <c r="H1" s="73"/>
      <c r="I1" s="73"/>
      <c r="J1" s="73"/>
    </row>
    <row r="2" spans="2:10" x14ac:dyDescent="0.2">
      <c r="B2" s="33"/>
      <c r="C2" s="24"/>
      <c r="D2" s="24"/>
      <c r="E2" s="24"/>
      <c r="F2" s="24"/>
      <c r="G2" s="24"/>
      <c r="H2" s="24"/>
      <c r="I2" s="24"/>
      <c r="J2" s="34"/>
    </row>
    <row r="3" spans="2:10" x14ac:dyDescent="0.2">
      <c r="B3" s="33"/>
      <c r="C3" s="24"/>
      <c r="D3" s="24"/>
      <c r="E3" s="24"/>
      <c r="F3" s="24"/>
      <c r="G3" s="24"/>
      <c r="H3" s="24"/>
      <c r="I3" s="24"/>
      <c r="J3" s="34"/>
    </row>
    <row r="4" spans="2:10" x14ac:dyDescent="0.2">
      <c r="B4" s="33"/>
      <c r="C4" s="24"/>
      <c r="D4" s="24"/>
      <c r="E4" s="24"/>
      <c r="F4" s="24"/>
      <c r="G4" s="24"/>
      <c r="H4" s="24"/>
      <c r="I4" s="24"/>
      <c r="J4" s="34"/>
    </row>
    <row r="5" spans="2:10" x14ac:dyDescent="0.2">
      <c r="B5" s="33"/>
      <c r="C5" s="24"/>
      <c r="D5" s="24"/>
      <c r="E5" s="24"/>
      <c r="F5" s="24"/>
      <c r="G5" s="24"/>
      <c r="H5" s="24"/>
      <c r="I5" s="24"/>
      <c r="J5" s="34"/>
    </row>
    <row r="6" spans="2:10" x14ac:dyDescent="0.2">
      <c r="B6" s="33"/>
      <c r="C6" s="24"/>
      <c r="D6" s="24"/>
      <c r="E6" s="24"/>
      <c r="F6" s="24"/>
      <c r="G6" s="24"/>
      <c r="H6" s="24"/>
      <c r="I6" s="24"/>
      <c r="J6" s="34"/>
    </row>
    <row r="7" spans="2:10" x14ac:dyDescent="0.2">
      <c r="B7" s="33"/>
      <c r="C7" s="24"/>
      <c r="D7" s="24"/>
      <c r="E7" s="24"/>
      <c r="F7" s="24"/>
      <c r="G7" s="24"/>
      <c r="H7" s="24"/>
      <c r="I7" s="24"/>
      <c r="J7" s="34"/>
    </row>
    <row r="8" spans="2:10" x14ac:dyDescent="0.2">
      <c r="B8" s="33"/>
      <c r="C8" s="24"/>
      <c r="D8" s="24"/>
      <c r="E8" s="24"/>
      <c r="F8" s="24"/>
      <c r="G8" s="24"/>
      <c r="H8" s="24"/>
      <c r="I8" s="24"/>
      <c r="J8" s="34"/>
    </row>
    <row r="9" spans="2:10" x14ac:dyDescent="0.2">
      <c r="B9" s="33"/>
      <c r="C9" s="24"/>
      <c r="D9" s="24"/>
      <c r="E9" s="24"/>
      <c r="F9" s="24"/>
      <c r="G9" s="24"/>
      <c r="H9" s="24"/>
      <c r="I9" s="24"/>
      <c r="J9" s="34"/>
    </row>
    <row r="10" spans="2:10" x14ac:dyDescent="0.2">
      <c r="B10" s="33"/>
      <c r="C10" s="24"/>
      <c r="D10" s="24"/>
      <c r="E10" s="24"/>
      <c r="F10" s="24"/>
      <c r="G10" s="24"/>
      <c r="H10" s="24"/>
      <c r="I10" s="24"/>
      <c r="J10" s="34"/>
    </row>
    <row r="11" spans="2:10" x14ac:dyDescent="0.2">
      <c r="B11" s="33"/>
      <c r="C11" s="24"/>
      <c r="D11" s="24"/>
      <c r="E11" s="24"/>
      <c r="F11" s="24"/>
      <c r="G11" s="24"/>
      <c r="H11" s="24"/>
      <c r="I11" s="24"/>
      <c r="J11" s="34"/>
    </row>
    <row r="12" spans="2:10" x14ac:dyDescent="0.2">
      <c r="B12" s="33"/>
      <c r="C12" s="24"/>
      <c r="D12" s="24"/>
      <c r="E12" s="24"/>
      <c r="F12" s="24"/>
      <c r="G12" s="24"/>
      <c r="H12" s="24"/>
      <c r="I12" s="24"/>
      <c r="J12" s="34"/>
    </row>
    <row r="13" spans="2:10" x14ac:dyDescent="0.2">
      <c r="B13" s="33"/>
      <c r="C13" s="24"/>
      <c r="D13" s="24"/>
      <c r="E13" s="24"/>
      <c r="F13" s="24"/>
      <c r="G13" s="24"/>
      <c r="H13" s="24"/>
      <c r="I13" s="24"/>
      <c r="J13" s="34"/>
    </row>
    <row r="14" spans="2:10" x14ac:dyDescent="0.2">
      <c r="B14" s="33"/>
      <c r="C14" s="24"/>
      <c r="D14" s="24"/>
      <c r="E14" s="24"/>
      <c r="F14" s="24"/>
      <c r="G14" s="24"/>
      <c r="H14" s="24"/>
      <c r="I14" s="24"/>
      <c r="J14" s="34"/>
    </row>
    <row r="15" spans="2:10" x14ac:dyDescent="0.2">
      <c r="B15" s="33"/>
      <c r="C15" s="24"/>
      <c r="D15" s="24"/>
      <c r="E15" s="24"/>
      <c r="F15" s="24"/>
      <c r="G15" s="24"/>
      <c r="H15" s="24"/>
      <c r="I15" s="24"/>
      <c r="J15" s="34"/>
    </row>
    <row r="16" spans="2:10" x14ac:dyDescent="0.2">
      <c r="B16" s="33"/>
      <c r="C16" s="24"/>
      <c r="D16" s="24"/>
      <c r="E16" s="24"/>
      <c r="F16" s="24"/>
      <c r="G16" s="24"/>
      <c r="H16" s="24"/>
      <c r="I16" s="24"/>
      <c r="J16" s="34"/>
    </row>
    <row r="17" spans="2:10" x14ac:dyDescent="0.2">
      <c r="B17" s="33"/>
      <c r="C17" s="24"/>
      <c r="D17" s="24"/>
      <c r="E17" s="24"/>
      <c r="F17" s="24"/>
      <c r="G17" s="24"/>
      <c r="H17" s="24"/>
      <c r="I17" s="24"/>
      <c r="J17" s="34"/>
    </row>
    <row r="18" spans="2:10" x14ac:dyDescent="0.2">
      <c r="B18" s="33"/>
      <c r="C18" s="24"/>
      <c r="D18" s="24"/>
      <c r="E18" s="24"/>
      <c r="F18" s="24"/>
      <c r="G18" s="24"/>
      <c r="H18" s="24"/>
      <c r="I18" s="24"/>
      <c r="J18" s="34"/>
    </row>
    <row r="19" spans="2:10" x14ac:dyDescent="0.2">
      <c r="B19" s="33"/>
      <c r="C19" s="24"/>
      <c r="D19" s="24"/>
      <c r="E19" s="24"/>
      <c r="F19" s="24"/>
      <c r="G19" s="24"/>
      <c r="H19" s="24"/>
      <c r="I19" s="24"/>
      <c r="J19" s="34"/>
    </row>
    <row r="20" spans="2:10" x14ac:dyDescent="0.2">
      <c r="B20" s="33"/>
      <c r="C20" s="24"/>
      <c r="D20" s="24"/>
      <c r="E20" s="24"/>
      <c r="F20" s="24"/>
      <c r="G20" s="24"/>
      <c r="H20" s="24"/>
      <c r="I20" s="24"/>
      <c r="J20" s="34"/>
    </row>
    <row r="21" spans="2:10" x14ac:dyDescent="0.2">
      <c r="B21" s="33"/>
      <c r="C21" s="24"/>
      <c r="D21" s="24"/>
      <c r="E21" s="24"/>
      <c r="F21" s="24"/>
      <c r="G21" s="24"/>
      <c r="H21" s="24"/>
      <c r="I21" s="24"/>
      <c r="J21" s="34"/>
    </row>
    <row r="22" spans="2:10" x14ac:dyDescent="0.2">
      <c r="B22" s="33"/>
      <c r="C22" s="24"/>
      <c r="D22" s="24"/>
      <c r="E22" s="24"/>
      <c r="F22" s="24"/>
      <c r="G22" s="24"/>
      <c r="H22" s="24"/>
      <c r="I22" s="24"/>
      <c r="J22" s="34"/>
    </row>
    <row r="23" spans="2:10" x14ac:dyDescent="0.2">
      <c r="B23" s="33"/>
      <c r="C23" s="24"/>
      <c r="D23" s="24"/>
      <c r="E23" s="24"/>
      <c r="F23" s="24"/>
      <c r="G23" s="24"/>
      <c r="H23" s="24"/>
      <c r="I23" s="24"/>
      <c r="J23" s="34"/>
    </row>
    <row r="24" spans="2:10" x14ac:dyDescent="0.2">
      <c r="B24" s="33"/>
      <c r="C24" s="24"/>
      <c r="D24" s="24"/>
      <c r="E24" s="24"/>
      <c r="F24" s="24"/>
      <c r="G24" s="24"/>
      <c r="H24" s="24"/>
      <c r="I24" s="24"/>
      <c r="J24" s="34"/>
    </row>
    <row r="25" spans="2:10" x14ac:dyDescent="0.2">
      <c r="B25" s="33"/>
      <c r="C25" s="24"/>
      <c r="D25" s="24"/>
      <c r="E25" s="24"/>
      <c r="F25" s="24"/>
      <c r="G25" s="24"/>
      <c r="H25" s="24"/>
      <c r="I25" s="24"/>
      <c r="J25" s="34"/>
    </row>
    <row r="26" spans="2:10" x14ac:dyDescent="0.2">
      <c r="B26" s="33"/>
      <c r="C26" s="24"/>
      <c r="D26" s="24"/>
      <c r="E26" s="24"/>
      <c r="F26" s="24"/>
      <c r="G26" s="24"/>
      <c r="H26" s="24"/>
      <c r="I26" s="24"/>
      <c r="J26" s="34"/>
    </row>
    <row r="27" spans="2:10" x14ac:dyDescent="0.2">
      <c r="B27" s="33"/>
      <c r="C27" s="24"/>
      <c r="D27" s="24"/>
      <c r="E27" s="24"/>
      <c r="F27" s="24"/>
      <c r="G27" s="24"/>
      <c r="H27" s="24"/>
      <c r="I27" s="24"/>
      <c r="J27" s="34"/>
    </row>
    <row r="28" spans="2:10" x14ac:dyDescent="0.2">
      <c r="B28" s="33"/>
      <c r="C28" s="24"/>
      <c r="D28" s="24"/>
      <c r="E28" s="24"/>
      <c r="F28" s="24"/>
      <c r="G28" s="24"/>
      <c r="H28" s="24"/>
      <c r="I28" s="24"/>
      <c r="J28" s="34"/>
    </row>
    <row r="29" spans="2:10" x14ac:dyDescent="0.2">
      <c r="B29" s="33"/>
      <c r="C29" s="24"/>
      <c r="D29" s="24"/>
      <c r="E29" s="24"/>
      <c r="F29" s="24"/>
      <c r="G29" s="24"/>
      <c r="H29" s="24"/>
      <c r="I29" s="24"/>
      <c r="J29" s="34"/>
    </row>
    <row r="30" spans="2:10" x14ac:dyDescent="0.2">
      <c r="B30" s="33"/>
      <c r="C30" s="24"/>
      <c r="D30" s="24"/>
      <c r="E30" s="24"/>
      <c r="F30" s="24"/>
      <c r="G30" s="24"/>
      <c r="H30" s="24"/>
      <c r="I30" s="24"/>
      <c r="J30" s="34"/>
    </row>
    <row r="31" spans="2:10" x14ac:dyDescent="0.2">
      <c r="B31" s="33"/>
      <c r="C31" s="24"/>
      <c r="D31" s="24"/>
      <c r="E31" s="24"/>
      <c r="F31" s="24"/>
      <c r="G31" s="24"/>
      <c r="H31" s="24"/>
      <c r="I31" s="24"/>
      <c r="J31" s="34"/>
    </row>
    <row r="32" spans="2:10" x14ac:dyDescent="0.2">
      <c r="B32" s="33"/>
      <c r="C32" s="24"/>
      <c r="D32" s="24"/>
      <c r="E32" s="24"/>
      <c r="F32" s="24"/>
      <c r="G32" s="24"/>
      <c r="H32" s="24"/>
      <c r="I32" s="24"/>
      <c r="J32" s="34"/>
    </row>
    <row r="33" spans="2:14" x14ac:dyDescent="0.2">
      <c r="B33" s="33"/>
      <c r="C33" s="24"/>
      <c r="D33" s="24"/>
      <c r="E33" s="24"/>
      <c r="F33" s="24"/>
      <c r="G33" s="24"/>
      <c r="H33" s="24"/>
      <c r="I33" s="24"/>
      <c r="J33" s="34"/>
    </row>
    <row r="34" spans="2:14" x14ac:dyDescent="0.2">
      <c r="B34" s="33"/>
      <c r="C34" s="24"/>
      <c r="D34" s="24"/>
      <c r="E34" s="24"/>
      <c r="F34" s="24"/>
      <c r="G34" s="24"/>
      <c r="H34" s="24"/>
      <c r="I34" s="24"/>
      <c r="J34" s="34"/>
    </row>
    <row r="35" spans="2:14" x14ac:dyDescent="0.2">
      <c r="B35" s="33"/>
      <c r="C35" s="24"/>
      <c r="D35" s="24"/>
      <c r="E35" s="24"/>
      <c r="F35" s="24"/>
      <c r="G35" s="24"/>
      <c r="H35" s="24"/>
      <c r="I35" s="24"/>
      <c r="J35" s="34"/>
    </row>
    <row r="36" spans="2:14" x14ac:dyDescent="0.2">
      <c r="B36" s="33"/>
      <c r="C36" s="24"/>
      <c r="D36" s="24"/>
      <c r="E36" s="24"/>
      <c r="F36" s="24"/>
      <c r="G36" s="24"/>
      <c r="H36" s="24"/>
      <c r="I36" s="24"/>
      <c r="J36" s="34"/>
    </row>
    <row r="37" spans="2:14" x14ac:dyDescent="0.2">
      <c r="B37" s="33"/>
      <c r="C37" s="24"/>
      <c r="D37" s="24"/>
      <c r="E37" s="24"/>
      <c r="F37" s="24"/>
      <c r="G37" s="24"/>
      <c r="H37" s="24"/>
      <c r="I37" s="24"/>
      <c r="J37" s="34"/>
    </row>
    <row r="38" spans="2:14" x14ac:dyDescent="0.2">
      <c r="B38" s="33"/>
      <c r="C38" s="24"/>
      <c r="D38" s="24"/>
      <c r="E38" s="24"/>
      <c r="F38" s="24"/>
      <c r="G38" s="24"/>
      <c r="H38" s="24"/>
      <c r="I38" s="24"/>
      <c r="J38" s="34"/>
    </row>
    <row r="39" spans="2:14" x14ac:dyDescent="0.2">
      <c r="B39" s="33"/>
      <c r="C39" s="24"/>
      <c r="D39" s="24"/>
      <c r="E39" s="24"/>
      <c r="F39" s="24"/>
      <c r="G39" s="24"/>
      <c r="H39" s="24"/>
      <c r="I39" s="24"/>
      <c r="J39" s="34"/>
    </row>
    <row r="40" spans="2:14" x14ac:dyDescent="0.2">
      <c r="B40" s="33"/>
      <c r="C40" s="24"/>
      <c r="D40" s="24"/>
      <c r="E40" s="24"/>
      <c r="F40" s="24"/>
      <c r="G40" s="24"/>
      <c r="H40" s="24"/>
      <c r="I40" s="24"/>
      <c r="J40" s="34"/>
    </row>
    <row r="41" spans="2:14" x14ac:dyDescent="0.2">
      <c r="B41" s="33"/>
      <c r="C41" s="24"/>
      <c r="D41" s="24"/>
      <c r="E41" s="24"/>
      <c r="F41" s="24"/>
      <c r="G41" s="24"/>
      <c r="H41" s="24"/>
      <c r="I41" s="24"/>
      <c r="J41" s="34"/>
    </row>
    <row r="42" spans="2:14" x14ac:dyDescent="0.2">
      <c r="B42" s="33"/>
      <c r="C42" s="24"/>
      <c r="D42" s="24"/>
      <c r="E42" s="24"/>
      <c r="F42" s="24"/>
      <c r="G42" s="24"/>
      <c r="H42" s="24"/>
      <c r="I42" s="24"/>
      <c r="J42" s="34"/>
    </row>
    <row r="43" spans="2:14" ht="16" thickBot="1" x14ac:dyDescent="0.25">
      <c r="B43" s="35"/>
      <c r="C43" s="36"/>
      <c r="D43" s="36"/>
      <c r="E43" s="36"/>
      <c r="F43" s="36"/>
      <c r="G43" s="36"/>
      <c r="H43" s="36"/>
      <c r="I43" s="36"/>
      <c r="J43" s="37"/>
    </row>
    <row r="44" spans="2:14" x14ac:dyDescent="0.2">
      <c r="B44" s="24"/>
      <c r="C44" s="24"/>
      <c r="D44" s="24"/>
      <c r="E44" s="24"/>
      <c r="F44" s="24"/>
      <c r="G44" s="24"/>
      <c r="H44" s="24"/>
      <c r="I44" s="24"/>
      <c r="J44" s="24"/>
    </row>
    <row r="45" spans="2:14" ht="16" thickBot="1" x14ac:dyDescent="0.25">
      <c r="B45" s="79" t="s">
        <v>124</v>
      </c>
      <c r="C45" s="79"/>
      <c r="D45" s="79"/>
      <c r="E45" s="79"/>
      <c r="F45" s="79"/>
      <c r="G45" s="79"/>
      <c r="H45" s="79"/>
      <c r="I45" s="79"/>
      <c r="J45" s="79"/>
      <c r="K45" s="79"/>
      <c r="L45" s="79"/>
      <c r="M45" s="79"/>
      <c r="N45" s="79"/>
    </row>
    <row r="46" spans="2:14" ht="16" thickBot="1" x14ac:dyDescent="0.25">
      <c r="B46" s="59"/>
      <c r="C46" s="59"/>
      <c r="D46" s="59"/>
      <c r="E46" s="59"/>
      <c r="F46" s="59"/>
      <c r="G46" s="59"/>
      <c r="H46" s="59"/>
      <c r="I46" s="59"/>
      <c r="J46" s="59"/>
      <c r="K46" s="59"/>
      <c r="L46" s="59"/>
      <c r="M46" s="59"/>
      <c r="N46" s="59"/>
    </row>
    <row r="47" spans="2:14" ht="16" thickBot="1" x14ac:dyDescent="0.25">
      <c r="B47" s="74" t="s">
        <v>112</v>
      </c>
      <c r="C47" s="75"/>
      <c r="D47" s="75"/>
      <c r="E47" s="75"/>
      <c r="F47" s="75"/>
      <c r="G47" s="75"/>
      <c r="H47" s="75"/>
      <c r="I47" s="75"/>
      <c r="J47" s="75"/>
      <c r="K47" s="75"/>
      <c r="L47" s="75"/>
      <c r="M47" s="75"/>
      <c r="N47" s="76"/>
    </row>
    <row r="48" spans="2:14" x14ac:dyDescent="0.2">
      <c r="B48" s="38" t="s">
        <v>115</v>
      </c>
      <c r="C48" s="71" t="s">
        <v>113</v>
      </c>
      <c r="D48" s="67" t="s">
        <v>27</v>
      </c>
      <c r="E48" s="67"/>
      <c r="F48" s="67"/>
      <c r="G48" s="67" t="s">
        <v>121</v>
      </c>
      <c r="H48" s="67"/>
      <c r="I48" s="67"/>
      <c r="J48" s="67" t="s">
        <v>29</v>
      </c>
      <c r="K48" s="67"/>
      <c r="L48" s="67"/>
      <c r="M48" s="77" t="s">
        <v>120</v>
      </c>
      <c r="N48" s="39" t="s">
        <v>99</v>
      </c>
    </row>
    <row r="49" spans="2:14" x14ac:dyDescent="0.2">
      <c r="B49" s="68" t="s">
        <v>111</v>
      </c>
      <c r="C49" s="67"/>
      <c r="D49" s="1" t="s">
        <v>31</v>
      </c>
      <c r="E49" s="1" t="s">
        <v>99</v>
      </c>
      <c r="F49" s="1" t="s">
        <v>107</v>
      </c>
      <c r="G49" s="1" t="s">
        <v>31</v>
      </c>
      <c r="H49" s="1" t="s">
        <v>99</v>
      </c>
      <c r="I49" s="1" t="s">
        <v>107</v>
      </c>
      <c r="J49" s="1" t="s">
        <v>31</v>
      </c>
      <c r="K49" s="1" t="s">
        <v>99</v>
      </c>
      <c r="L49" s="1" t="s">
        <v>107</v>
      </c>
      <c r="M49" s="78"/>
      <c r="N49" s="40"/>
    </row>
    <row r="50" spans="2:14" x14ac:dyDescent="0.2">
      <c r="B50" s="70"/>
      <c r="C50" s="27">
        <v>10000000</v>
      </c>
      <c r="D50" s="29">
        <v>0.1</v>
      </c>
      <c r="E50" s="28">
        <v>12000000</v>
      </c>
      <c r="F50" s="27">
        <f xml:space="preserve"> (D50*E50)</f>
        <v>1200000</v>
      </c>
      <c r="G50" s="29">
        <v>0.15</v>
      </c>
      <c r="H50" s="28">
        <v>10000000</v>
      </c>
      <c r="I50" s="27">
        <f>(G50*H50)</f>
        <v>1500000</v>
      </c>
      <c r="J50" s="29">
        <v>0.7</v>
      </c>
      <c r="K50" s="28">
        <v>4500000</v>
      </c>
      <c r="L50" s="27">
        <f>(J50*K50)</f>
        <v>3150000</v>
      </c>
      <c r="M50" s="30">
        <f>(F50+I50+L50)</f>
        <v>5850000</v>
      </c>
      <c r="N50" s="41">
        <f>M50-C50</f>
        <v>-4150000</v>
      </c>
    </row>
    <row r="51" spans="2:14" x14ac:dyDescent="0.2">
      <c r="B51" s="42" t="s">
        <v>116</v>
      </c>
      <c r="C51" s="72" t="s">
        <v>113</v>
      </c>
      <c r="D51" s="73" t="s">
        <v>27</v>
      </c>
      <c r="E51" s="73"/>
      <c r="F51" s="73"/>
      <c r="G51" s="73" t="s">
        <v>121</v>
      </c>
      <c r="H51" s="73"/>
      <c r="I51" s="73"/>
      <c r="J51" s="73" t="s">
        <v>29</v>
      </c>
      <c r="K51" s="73"/>
      <c r="L51" s="73"/>
      <c r="M51" s="31"/>
      <c r="N51" s="43"/>
    </row>
    <row r="52" spans="2:14" x14ac:dyDescent="0.2">
      <c r="B52" s="68" t="s">
        <v>114</v>
      </c>
      <c r="C52" s="67"/>
      <c r="D52" s="1" t="s">
        <v>31</v>
      </c>
      <c r="E52" s="1" t="s">
        <v>99</v>
      </c>
      <c r="F52" s="1" t="s">
        <v>107</v>
      </c>
      <c r="G52" s="1" t="s">
        <v>31</v>
      </c>
      <c r="H52" s="1" t="s">
        <v>99</v>
      </c>
      <c r="I52" s="1" t="s">
        <v>107</v>
      </c>
      <c r="J52" s="1" t="s">
        <v>31</v>
      </c>
      <c r="K52" s="1" t="s">
        <v>99</v>
      </c>
      <c r="L52" s="1" t="s">
        <v>107</v>
      </c>
      <c r="M52" s="31"/>
      <c r="N52" s="43"/>
    </row>
    <row r="53" spans="2:14" ht="16" thickBot="1" x14ac:dyDescent="0.25">
      <c r="B53" s="69"/>
      <c r="C53" s="44">
        <v>9700000</v>
      </c>
      <c r="D53" s="45">
        <v>0.15</v>
      </c>
      <c r="E53" s="46">
        <v>12000000</v>
      </c>
      <c r="F53" s="44">
        <f>(D53*E53)</f>
        <v>1800000</v>
      </c>
      <c r="G53" s="45">
        <v>0.6</v>
      </c>
      <c r="H53" s="46">
        <v>13000000</v>
      </c>
      <c r="I53" s="44">
        <f>(G53*H53)</f>
        <v>7800000</v>
      </c>
      <c r="J53" s="45">
        <v>0.25</v>
      </c>
      <c r="K53" s="46">
        <v>6000000</v>
      </c>
      <c r="L53" s="44">
        <f>(J53*K53)</f>
        <v>1500000</v>
      </c>
      <c r="M53" s="47">
        <f t="shared" ref="M53" si="0">(F53+I53+L53)</f>
        <v>11100000</v>
      </c>
      <c r="N53" s="48">
        <f>M53-C53</f>
        <v>1400000</v>
      </c>
    </row>
    <row r="54" spans="2:14" ht="16" thickBot="1" x14ac:dyDescent="0.25">
      <c r="B54" s="81"/>
      <c r="C54" s="81"/>
      <c r="D54" s="81"/>
      <c r="E54" s="81"/>
      <c r="F54" s="81"/>
      <c r="G54" s="81"/>
      <c r="H54" s="81"/>
      <c r="I54" s="81"/>
      <c r="J54" s="81"/>
      <c r="K54" s="81"/>
      <c r="L54" s="81"/>
      <c r="M54" s="81"/>
      <c r="N54" s="81"/>
    </row>
    <row r="55" spans="2:14" ht="16" thickBot="1" x14ac:dyDescent="0.25">
      <c r="B55" s="74" t="s">
        <v>117</v>
      </c>
      <c r="C55" s="75"/>
      <c r="D55" s="75"/>
      <c r="E55" s="75"/>
      <c r="F55" s="75"/>
      <c r="G55" s="75"/>
      <c r="H55" s="75"/>
      <c r="I55" s="75"/>
      <c r="J55" s="75"/>
      <c r="K55" s="75"/>
      <c r="L55" s="75"/>
      <c r="M55" s="75"/>
      <c r="N55" s="76"/>
    </row>
    <row r="56" spans="2:14" x14ac:dyDescent="0.2">
      <c r="B56" s="38" t="s">
        <v>115</v>
      </c>
      <c r="C56" s="71" t="s">
        <v>113</v>
      </c>
      <c r="D56" s="67" t="s">
        <v>27</v>
      </c>
      <c r="E56" s="67"/>
      <c r="F56" s="67"/>
      <c r="G56" s="67" t="s">
        <v>121</v>
      </c>
      <c r="H56" s="67"/>
      <c r="I56" s="67"/>
      <c r="J56" s="67" t="s">
        <v>29</v>
      </c>
      <c r="K56" s="67"/>
      <c r="L56" s="67"/>
      <c r="M56" s="77" t="s">
        <v>120</v>
      </c>
      <c r="N56" s="39" t="s">
        <v>99</v>
      </c>
    </row>
    <row r="57" spans="2:14" x14ac:dyDescent="0.2">
      <c r="B57" s="68" t="s">
        <v>118</v>
      </c>
      <c r="C57" s="67"/>
      <c r="D57" s="1" t="s">
        <v>31</v>
      </c>
      <c r="E57" s="1" t="s">
        <v>99</v>
      </c>
      <c r="F57" s="1" t="s">
        <v>107</v>
      </c>
      <c r="G57" s="1" t="s">
        <v>31</v>
      </c>
      <c r="H57" s="1" t="s">
        <v>99</v>
      </c>
      <c r="I57" s="1" t="s">
        <v>107</v>
      </c>
      <c r="J57" s="1" t="s">
        <v>31</v>
      </c>
      <c r="K57" s="1" t="s">
        <v>99</v>
      </c>
      <c r="L57" s="1" t="s">
        <v>107</v>
      </c>
      <c r="M57" s="78"/>
      <c r="N57" s="49"/>
    </row>
    <row r="58" spans="2:14" x14ac:dyDescent="0.2">
      <c r="B58" s="70"/>
      <c r="C58" s="27">
        <v>7500000</v>
      </c>
      <c r="D58" s="29">
        <v>0.45</v>
      </c>
      <c r="E58" s="28">
        <v>15000000</v>
      </c>
      <c r="F58" s="27">
        <f>(D58*E58)</f>
        <v>6750000</v>
      </c>
      <c r="G58" s="29">
        <v>0.35</v>
      </c>
      <c r="H58" s="28">
        <v>15000000</v>
      </c>
      <c r="I58" s="27">
        <f>(G58*H58)</f>
        <v>5250000</v>
      </c>
      <c r="J58" s="29">
        <v>0.2</v>
      </c>
      <c r="K58" s="28">
        <v>5000000</v>
      </c>
      <c r="L58" s="27">
        <f>(J58*K58)</f>
        <v>1000000</v>
      </c>
      <c r="M58" s="30">
        <f>(F58+I58+L58)</f>
        <v>13000000</v>
      </c>
      <c r="N58" s="50">
        <f>M58-C58</f>
        <v>5500000</v>
      </c>
    </row>
    <row r="59" spans="2:14" x14ac:dyDescent="0.2">
      <c r="B59" s="42" t="s">
        <v>116</v>
      </c>
      <c r="C59" s="72" t="s">
        <v>113</v>
      </c>
      <c r="D59" s="73" t="s">
        <v>27</v>
      </c>
      <c r="E59" s="73"/>
      <c r="F59" s="73"/>
      <c r="G59" s="83" t="s">
        <v>121</v>
      </c>
      <c r="H59" s="83"/>
      <c r="I59" s="83"/>
      <c r="J59" s="73" t="s">
        <v>29</v>
      </c>
      <c r="K59" s="73"/>
      <c r="L59" s="73"/>
      <c r="M59" s="31"/>
      <c r="N59" s="51"/>
    </row>
    <row r="60" spans="2:14" x14ac:dyDescent="0.2">
      <c r="B60" s="68" t="s">
        <v>119</v>
      </c>
      <c r="C60" s="67"/>
      <c r="D60" s="1" t="s">
        <v>31</v>
      </c>
      <c r="E60" s="1" t="s">
        <v>99</v>
      </c>
      <c r="F60" s="1" t="s">
        <v>107</v>
      </c>
      <c r="G60" s="32" t="s">
        <v>31</v>
      </c>
      <c r="H60" s="32" t="s">
        <v>99</v>
      </c>
      <c r="I60" s="32" t="s">
        <v>107</v>
      </c>
      <c r="J60" s="1" t="s">
        <v>31</v>
      </c>
      <c r="K60" s="1" t="s">
        <v>99</v>
      </c>
      <c r="L60" s="1" t="s">
        <v>107</v>
      </c>
      <c r="M60" s="31"/>
      <c r="N60" s="51"/>
    </row>
    <row r="61" spans="2:14" ht="16" thickBot="1" x14ac:dyDescent="0.25">
      <c r="B61" s="69"/>
      <c r="C61" s="44">
        <v>6500000</v>
      </c>
      <c r="D61" s="45">
        <v>0.8</v>
      </c>
      <c r="E61" s="46">
        <v>14000000</v>
      </c>
      <c r="F61" s="44">
        <f>(D61*E61)</f>
        <v>11200000</v>
      </c>
      <c r="G61" s="52">
        <v>0.25</v>
      </c>
      <c r="H61" s="53">
        <v>16000000</v>
      </c>
      <c r="I61" s="54">
        <f>G61*H61</f>
        <v>4000000</v>
      </c>
      <c r="J61" s="45">
        <v>0.1</v>
      </c>
      <c r="K61" s="46">
        <v>9000000</v>
      </c>
      <c r="L61" s="44">
        <f>(J61*K61)</f>
        <v>900000</v>
      </c>
      <c r="M61" s="47">
        <f t="shared" ref="M61" si="1">(F61+I61+L61)</f>
        <v>16100000</v>
      </c>
      <c r="N61" s="55">
        <f>M61-C61</f>
        <v>9600000</v>
      </c>
    </row>
    <row r="62" spans="2:14" x14ac:dyDescent="0.2">
      <c r="B62" s="82"/>
      <c r="C62" s="82"/>
      <c r="D62" s="82"/>
      <c r="E62" s="82"/>
      <c r="F62" s="82"/>
      <c r="G62" s="82"/>
      <c r="H62" s="82"/>
      <c r="I62" s="82"/>
      <c r="J62" s="82"/>
      <c r="K62" s="82"/>
      <c r="L62" s="82"/>
      <c r="M62" s="82"/>
      <c r="N62" s="82"/>
    </row>
    <row r="63" spans="2:14" ht="62.25" customHeight="1" x14ac:dyDescent="0.2">
      <c r="B63" s="80" t="s">
        <v>123</v>
      </c>
      <c r="C63" s="80"/>
      <c r="D63" s="80"/>
      <c r="E63" s="95" t="s">
        <v>149</v>
      </c>
      <c r="F63" s="95"/>
      <c r="G63" s="95"/>
      <c r="H63" s="95"/>
      <c r="I63" s="95"/>
      <c r="J63" s="95"/>
      <c r="K63" s="95"/>
      <c r="L63" s="95"/>
      <c r="M63" s="95"/>
      <c r="N63" s="95"/>
    </row>
    <row r="64" spans="2:14" x14ac:dyDescent="0.2">
      <c r="B64" t="s">
        <v>125</v>
      </c>
    </row>
  </sheetData>
  <mergeCells count="30">
    <mergeCell ref="B63:D63"/>
    <mergeCell ref="D48:F48"/>
    <mergeCell ref="G48:I48"/>
    <mergeCell ref="J48:L48"/>
    <mergeCell ref="D51:F51"/>
    <mergeCell ref="G51:I51"/>
    <mergeCell ref="J51:L51"/>
    <mergeCell ref="B54:N54"/>
    <mergeCell ref="B62:N62"/>
    <mergeCell ref="D59:F59"/>
    <mergeCell ref="G59:I59"/>
    <mergeCell ref="J59:L59"/>
    <mergeCell ref="C59:C60"/>
    <mergeCell ref="B60:B61"/>
    <mergeCell ref="E63:N63"/>
    <mergeCell ref="M56:M57"/>
    <mergeCell ref="B1:J1"/>
    <mergeCell ref="B47:N47"/>
    <mergeCell ref="B55:N55"/>
    <mergeCell ref="M48:M49"/>
    <mergeCell ref="B45:N45"/>
    <mergeCell ref="C48:C49"/>
    <mergeCell ref="J56:L56"/>
    <mergeCell ref="B52:B53"/>
    <mergeCell ref="B49:B50"/>
    <mergeCell ref="C56:C57"/>
    <mergeCell ref="C51:C52"/>
    <mergeCell ref="B57:B58"/>
    <mergeCell ref="D56:F56"/>
    <mergeCell ref="G56:I5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3"/>
  <sheetViews>
    <sheetView workbookViewId="0">
      <selection activeCell="A54" sqref="A54"/>
    </sheetView>
  </sheetViews>
  <sheetFormatPr baseColWidth="10" defaultColWidth="8.83203125" defaultRowHeight="15" x14ac:dyDescent="0.2"/>
  <cols>
    <col min="1" max="1" width="34.6640625" customWidth="1"/>
    <col min="2" max="2" width="18" customWidth="1"/>
    <col min="4" max="4" width="9.6640625" customWidth="1"/>
    <col min="5" max="5" width="18.6640625" customWidth="1"/>
  </cols>
  <sheetData>
    <row r="1" spans="1:9" x14ac:dyDescent="0.2">
      <c r="A1" s="6" t="s">
        <v>0</v>
      </c>
      <c r="B1" s="6" t="s">
        <v>13</v>
      </c>
      <c r="E1" s="66" t="s">
        <v>32</v>
      </c>
      <c r="F1" s="66"/>
      <c r="G1" s="66"/>
      <c r="H1" s="66"/>
      <c r="I1" s="66"/>
    </row>
    <row r="2" spans="1:9" x14ac:dyDescent="0.2">
      <c r="A2" s="2" t="s">
        <v>1</v>
      </c>
      <c r="B2" s="3">
        <v>1</v>
      </c>
      <c r="E2" s="86"/>
      <c r="F2" s="86"/>
      <c r="G2" s="84" t="s">
        <v>30</v>
      </c>
      <c r="H2" s="84"/>
      <c r="I2" s="84"/>
    </row>
    <row r="3" spans="1:9" x14ac:dyDescent="0.2">
      <c r="A3" s="2" t="s">
        <v>2</v>
      </c>
      <c r="B3" s="3">
        <v>2</v>
      </c>
      <c r="E3" s="86"/>
      <c r="F3" s="86"/>
      <c r="G3" s="1" t="s">
        <v>29</v>
      </c>
      <c r="H3" s="1" t="s">
        <v>28</v>
      </c>
      <c r="I3" s="1" t="s">
        <v>27</v>
      </c>
    </row>
    <row r="4" spans="1:9" x14ac:dyDescent="0.2">
      <c r="A4" s="2" t="s">
        <v>3</v>
      </c>
      <c r="B4" s="3">
        <v>3</v>
      </c>
      <c r="E4" s="85" t="s">
        <v>31</v>
      </c>
      <c r="F4" s="1" t="s">
        <v>27</v>
      </c>
      <c r="G4" s="3">
        <v>3</v>
      </c>
      <c r="H4" s="3">
        <v>6</v>
      </c>
      <c r="I4" s="3">
        <v>9</v>
      </c>
    </row>
    <row r="5" spans="1:9" x14ac:dyDescent="0.2">
      <c r="A5" s="2" t="s">
        <v>4</v>
      </c>
      <c r="B5" s="3">
        <v>4</v>
      </c>
      <c r="E5" s="85"/>
      <c r="F5" s="1" t="s">
        <v>28</v>
      </c>
      <c r="G5" s="3">
        <v>2</v>
      </c>
      <c r="H5" s="3">
        <v>5</v>
      </c>
      <c r="I5" s="3">
        <v>8</v>
      </c>
    </row>
    <row r="6" spans="1:9" x14ac:dyDescent="0.2">
      <c r="A6" s="2" t="s">
        <v>5</v>
      </c>
      <c r="B6" s="3">
        <v>5</v>
      </c>
      <c r="E6" s="85"/>
      <c r="F6" s="1" t="s">
        <v>29</v>
      </c>
      <c r="G6" s="3">
        <v>1</v>
      </c>
      <c r="H6" s="3">
        <v>4</v>
      </c>
      <c r="I6" s="3">
        <v>7</v>
      </c>
    </row>
    <row r="7" spans="1:9" x14ac:dyDescent="0.2">
      <c r="A7" s="2" t="s">
        <v>6</v>
      </c>
      <c r="B7" s="3">
        <v>6</v>
      </c>
    </row>
    <row r="8" spans="1:9" x14ac:dyDescent="0.2">
      <c r="A8" s="2" t="s">
        <v>7</v>
      </c>
      <c r="B8" s="3">
        <v>7</v>
      </c>
    </row>
    <row r="9" spans="1:9" x14ac:dyDescent="0.2">
      <c r="A9" s="2" t="s">
        <v>8</v>
      </c>
      <c r="B9" s="3">
        <v>8</v>
      </c>
    </row>
    <row r="10" spans="1:9" x14ac:dyDescent="0.2">
      <c r="A10" s="2" t="s">
        <v>9</v>
      </c>
      <c r="B10" s="3">
        <v>9</v>
      </c>
    </row>
    <row r="11" spans="1:9" x14ac:dyDescent="0.2">
      <c r="A11" s="2" t="s">
        <v>10</v>
      </c>
      <c r="B11" s="3">
        <v>10</v>
      </c>
    </row>
    <row r="12" spans="1:9" x14ac:dyDescent="0.2">
      <c r="A12" s="2" t="s">
        <v>11</v>
      </c>
      <c r="B12" s="3">
        <v>11</v>
      </c>
    </row>
    <row r="13" spans="1:9" x14ac:dyDescent="0.2">
      <c r="A13" s="2" t="s">
        <v>12</v>
      </c>
      <c r="B13" s="3">
        <v>12</v>
      </c>
    </row>
    <row r="15" spans="1:9" x14ac:dyDescent="0.2">
      <c r="A15" s="8" t="s">
        <v>14</v>
      </c>
      <c r="B15" s="8" t="s">
        <v>13</v>
      </c>
    </row>
    <row r="16" spans="1:9" x14ac:dyDescent="0.2">
      <c r="A16" s="2" t="s">
        <v>15</v>
      </c>
      <c r="B16" s="4">
        <v>1</v>
      </c>
    </row>
    <row r="17" spans="1:2" x14ac:dyDescent="0.2">
      <c r="A17" s="2" t="s">
        <v>16</v>
      </c>
      <c r="B17" s="4">
        <v>4</v>
      </c>
    </row>
    <row r="18" spans="1:2" x14ac:dyDescent="0.2">
      <c r="A18" s="2" t="s">
        <v>17</v>
      </c>
      <c r="B18" s="4">
        <v>5</v>
      </c>
    </row>
    <row r="19" spans="1:2" ht="32" x14ac:dyDescent="0.2">
      <c r="A19" s="5" t="s">
        <v>18</v>
      </c>
      <c r="B19" s="4">
        <v>8</v>
      </c>
    </row>
    <row r="20" spans="1:2" ht="32" x14ac:dyDescent="0.2">
      <c r="A20" s="5" t="s">
        <v>19</v>
      </c>
      <c r="B20" s="4">
        <v>10</v>
      </c>
    </row>
    <row r="22" spans="1:2" x14ac:dyDescent="0.2">
      <c r="A22" s="9" t="s">
        <v>20</v>
      </c>
      <c r="B22" s="9" t="s">
        <v>13</v>
      </c>
    </row>
    <row r="23" spans="1:2" ht="32" x14ac:dyDescent="0.2">
      <c r="A23" s="5" t="s">
        <v>21</v>
      </c>
      <c r="B23" s="4">
        <v>1</v>
      </c>
    </row>
    <row r="24" spans="1:2" ht="32" x14ac:dyDescent="0.2">
      <c r="A24" s="5" t="s">
        <v>22</v>
      </c>
      <c r="B24" s="4">
        <v>2</v>
      </c>
    </row>
    <row r="25" spans="1:2" ht="32" x14ac:dyDescent="0.2">
      <c r="A25" s="5" t="s">
        <v>23</v>
      </c>
      <c r="B25" s="4">
        <v>3</v>
      </c>
    </row>
    <row r="26" spans="1:2" ht="16" x14ac:dyDescent="0.2">
      <c r="A26" s="5" t="s">
        <v>24</v>
      </c>
      <c r="B26" s="4">
        <v>5</v>
      </c>
    </row>
    <row r="27" spans="1:2" ht="16" x14ac:dyDescent="0.2">
      <c r="A27" s="5" t="s">
        <v>25</v>
      </c>
      <c r="B27" s="4">
        <v>7</v>
      </c>
    </row>
    <row r="28" spans="1:2" ht="16" x14ac:dyDescent="0.2">
      <c r="A28" s="5" t="s">
        <v>26</v>
      </c>
      <c r="B28" s="4">
        <v>10</v>
      </c>
    </row>
    <row r="30" spans="1:2" ht="16" x14ac:dyDescent="0.2">
      <c r="A30" s="11" t="s">
        <v>37</v>
      </c>
      <c r="B30" s="12" t="s">
        <v>40</v>
      </c>
    </row>
    <row r="31" spans="1:2" ht="16" x14ac:dyDescent="0.2">
      <c r="A31" s="10" t="s">
        <v>29</v>
      </c>
      <c r="B31" s="4">
        <v>1</v>
      </c>
    </row>
    <row r="32" spans="1:2" ht="16" x14ac:dyDescent="0.2">
      <c r="A32" s="10" t="s">
        <v>38</v>
      </c>
      <c r="B32" s="4">
        <v>2</v>
      </c>
    </row>
    <row r="33" spans="1:2" ht="16" x14ac:dyDescent="0.2">
      <c r="A33" s="10" t="s">
        <v>28</v>
      </c>
      <c r="B33" s="4">
        <v>3</v>
      </c>
    </row>
    <row r="34" spans="1:2" ht="16" x14ac:dyDescent="0.2">
      <c r="A34" s="10" t="s">
        <v>39</v>
      </c>
      <c r="B34" s="4">
        <v>4</v>
      </c>
    </row>
    <row r="35" spans="1:2" ht="16" x14ac:dyDescent="0.2">
      <c r="A35" s="10" t="s">
        <v>27</v>
      </c>
      <c r="B35" s="4">
        <v>5</v>
      </c>
    </row>
    <row r="37" spans="1:2" x14ac:dyDescent="0.2">
      <c r="A37" s="87" t="s">
        <v>76</v>
      </c>
      <c r="B37" s="87"/>
    </row>
    <row r="38" spans="1:2" ht="16" x14ac:dyDescent="0.2">
      <c r="A38" s="23" t="s">
        <v>60</v>
      </c>
      <c r="B38" s="7" t="s">
        <v>61</v>
      </c>
    </row>
    <row r="39" spans="1:2" ht="16" x14ac:dyDescent="0.2">
      <c r="A39" s="10" t="s">
        <v>62</v>
      </c>
      <c r="B39" s="22">
        <v>0</v>
      </c>
    </row>
    <row r="40" spans="1:2" ht="16" x14ac:dyDescent="0.2">
      <c r="A40" s="10" t="s">
        <v>63</v>
      </c>
      <c r="B40" s="22">
        <v>3.3E-3</v>
      </c>
    </row>
    <row r="41" spans="1:2" ht="16" x14ac:dyDescent="0.2">
      <c r="A41" s="10" t="s">
        <v>64</v>
      </c>
      <c r="B41" s="22">
        <v>5.0000000000000001E-3</v>
      </c>
    </row>
    <row r="42" spans="1:2" ht="16" x14ac:dyDescent="0.2">
      <c r="A42" s="10" t="s">
        <v>65</v>
      </c>
      <c r="B42" s="22">
        <v>0.01</v>
      </c>
    </row>
    <row r="43" spans="1:2" ht="16" x14ac:dyDescent="0.2">
      <c r="A43" s="10" t="s">
        <v>66</v>
      </c>
      <c r="B43" s="22">
        <v>0.02</v>
      </c>
    </row>
    <row r="44" spans="1:2" ht="16" x14ac:dyDescent="0.2">
      <c r="A44" s="10" t="s">
        <v>67</v>
      </c>
      <c r="B44" s="22">
        <v>0.04</v>
      </c>
    </row>
    <row r="45" spans="1:2" ht="16" x14ac:dyDescent="0.2">
      <c r="A45" s="10" t="s">
        <v>68</v>
      </c>
      <c r="B45" s="22">
        <v>0.1</v>
      </c>
    </row>
    <row r="46" spans="1:2" ht="16" x14ac:dyDescent="0.2">
      <c r="A46" s="10" t="s">
        <v>69</v>
      </c>
      <c r="B46" s="22">
        <v>0.2</v>
      </c>
    </row>
    <row r="47" spans="1:2" ht="16" x14ac:dyDescent="0.2">
      <c r="A47" s="10" t="s">
        <v>70</v>
      </c>
      <c r="B47" s="22">
        <v>0.5</v>
      </c>
    </row>
    <row r="48" spans="1:2" ht="16" x14ac:dyDescent="0.2">
      <c r="A48" s="10" t="s">
        <v>71</v>
      </c>
      <c r="B48" s="22">
        <v>1</v>
      </c>
    </row>
    <row r="49" spans="1:2" ht="16" x14ac:dyDescent="0.2">
      <c r="A49" s="10" t="s">
        <v>72</v>
      </c>
      <c r="B49" s="22">
        <v>2</v>
      </c>
    </row>
    <row r="50" spans="1:2" ht="16" x14ac:dyDescent="0.2">
      <c r="A50" s="10" t="s">
        <v>73</v>
      </c>
      <c r="B50" s="22">
        <v>12</v>
      </c>
    </row>
    <row r="51" spans="1:2" ht="16" x14ac:dyDescent="0.2">
      <c r="A51" s="10" t="s">
        <v>75</v>
      </c>
      <c r="B51" s="22">
        <v>52</v>
      </c>
    </row>
    <row r="52" spans="1:2" ht="16" x14ac:dyDescent="0.2">
      <c r="A52" s="10" t="s">
        <v>74</v>
      </c>
      <c r="B52" s="22">
        <v>365</v>
      </c>
    </row>
    <row r="53" spans="1:2" x14ac:dyDescent="0.2">
      <c r="B53" s="21"/>
    </row>
  </sheetData>
  <mergeCells count="5">
    <mergeCell ref="G2:I2"/>
    <mergeCell ref="E4:E6"/>
    <mergeCell ref="E1:I1"/>
    <mergeCell ref="E2:F3"/>
    <mergeCell ref="A37:B3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Corpoarate Assets Risk Summary</vt:lpstr>
      <vt:lpstr>Occupation Analysis</vt:lpstr>
      <vt:lpstr>Decision Tree</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French, William</dc:creator>
  <cp:lastModifiedBy>Microsoft Office User</cp:lastModifiedBy>
  <dcterms:created xsi:type="dcterms:W3CDTF">2017-07-10T12:13:11Z</dcterms:created>
  <dcterms:modified xsi:type="dcterms:W3CDTF">2021-08-02T23:53:05Z</dcterms:modified>
</cp:coreProperties>
</file>