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\Desktop\"/>
    </mc:Choice>
  </mc:AlternateContent>
  <xr:revisionPtr revIDLastSave="0" documentId="13_ncr:1_{207E544C-8C04-4A8A-AED3-1620054BE993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image_size_cr" sheetId="1" r:id="rId1"/>
    <sheet name="image_size_bw" sheetId="4" r:id="rId2"/>
    <sheet name="result" sheetId="2" r:id="rId3"/>
    <sheet name="graph" sheetId="3" r:id="rId4"/>
  </sheets>
  <definedNames>
    <definedName name="_xlnm._FilterDatabase" localSheetId="3" hidden="1">graph!$A$1:$E$21</definedName>
    <definedName name="_xlnm._FilterDatabase" localSheetId="1" hidden="1">image_size_bw!$A$29:$L$58</definedName>
    <definedName name="_xlnm._FilterDatabase" localSheetId="0" hidden="1">image_size_cr!$A$29:$L$58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17" i="4" l="1"/>
  <c r="AD17" i="4"/>
  <c r="AC17" i="4"/>
  <c r="AC16" i="4"/>
  <c r="AF15" i="4"/>
  <c r="AC15" i="4"/>
  <c r="AF14" i="4"/>
  <c r="AE14" i="4"/>
  <c r="AD14" i="4"/>
  <c r="AC14" i="4"/>
  <c r="AE13" i="4"/>
  <c r="AD13" i="4"/>
  <c r="AC13" i="4"/>
  <c r="AD21" i="4"/>
  <c r="AC21" i="4"/>
  <c r="K15" i="4"/>
  <c r="K16" i="4"/>
  <c r="K6" i="4"/>
  <c r="K7" i="4"/>
  <c r="K31" i="4"/>
  <c r="J76" i="1"/>
  <c r="K76" i="1" s="1"/>
  <c r="V76" i="1"/>
  <c r="W76" i="1" s="1"/>
  <c r="J77" i="1"/>
  <c r="K77" i="1" s="1"/>
  <c r="V77" i="1"/>
  <c r="W77" i="1"/>
  <c r="J78" i="1"/>
  <c r="K78" i="1" s="1"/>
  <c r="V78" i="1"/>
  <c r="W78" i="1"/>
  <c r="J79" i="1"/>
  <c r="K79" i="1" s="1"/>
  <c r="V79" i="1"/>
  <c r="W79" i="1" s="1"/>
  <c r="J80" i="1"/>
  <c r="K80" i="1" s="1"/>
  <c r="V80" i="1"/>
  <c r="W80" i="1"/>
  <c r="J81" i="1"/>
  <c r="K81" i="1" s="1"/>
  <c r="V81" i="1"/>
  <c r="W81" i="1" s="1"/>
  <c r="J82" i="1"/>
  <c r="K82" i="1" s="1"/>
  <c r="V82" i="1"/>
  <c r="W82" i="1" s="1"/>
  <c r="J83" i="1"/>
  <c r="K83" i="1" s="1"/>
  <c r="V83" i="1"/>
  <c r="W83" i="1" s="1"/>
  <c r="J84" i="1"/>
  <c r="K84" i="1" s="1"/>
  <c r="V84" i="1"/>
  <c r="W84" i="1" s="1"/>
  <c r="J42" i="4"/>
  <c r="J31" i="4"/>
  <c r="V5" i="4"/>
  <c r="V13" i="4"/>
  <c r="J2" i="4"/>
  <c r="K2" i="4" s="1"/>
  <c r="J6" i="4"/>
  <c r="J15" i="4"/>
  <c r="J9" i="4"/>
  <c r="J7" i="4"/>
  <c r="J13" i="4"/>
  <c r="K13" i="4" s="1"/>
  <c r="J16" i="4"/>
  <c r="J4" i="4"/>
  <c r="J18" i="4"/>
  <c r="K18" i="4" s="1"/>
  <c r="J20" i="4"/>
  <c r="K20" i="4" s="1"/>
  <c r="J10" i="4"/>
  <c r="K10" i="4" s="1"/>
  <c r="J17" i="4"/>
  <c r="J12" i="4"/>
  <c r="J8" i="4"/>
  <c r="K8" i="4" s="1"/>
  <c r="J5" i="4"/>
  <c r="K5" i="4" s="1"/>
  <c r="J3" i="4"/>
  <c r="J14" i="4"/>
  <c r="J21" i="4"/>
  <c r="K21" i="4" s="1"/>
  <c r="J19" i="4"/>
  <c r="K19" i="4" s="1"/>
  <c r="J11" i="4"/>
  <c r="K11" i="4"/>
  <c r="V96" i="4"/>
  <c r="W96" i="4" s="1"/>
  <c r="V115" i="4"/>
  <c r="W115" i="4" s="1"/>
  <c r="V109" i="4"/>
  <c r="W109" i="4" s="1"/>
  <c r="V101" i="4"/>
  <c r="W101" i="4" s="1"/>
  <c r="V104" i="4"/>
  <c r="W104" i="4" s="1"/>
  <c r="V105" i="4"/>
  <c r="W105" i="4" s="1"/>
  <c r="V110" i="4"/>
  <c r="W110" i="4" s="1"/>
  <c r="V100" i="4"/>
  <c r="W100" i="4" s="1"/>
  <c r="V76" i="4"/>
  <c r="W76" i="4" s="1"/>
  <c r="V84" i="4"/>
  <c r="W84" i="4" s="1"/>
  <c r="V130" i="4"/>
  <c r="W130" i="4" s="1"/>
  <c r="J123" i="4"/>
  <c r="K123" i="4" s="1"/>
  <c r="V132" i="4"/>
  <c r="W132" i="4" s="1"/>
  <c r="J96" i="4"/>
  <c r="K96" i="4" s="1"/>
  <c r="V121" i="4"/>
  <c r="W121" i="4" s="1"/>
  <c r="J79" i="4"/>
  <c r="K79" i="4" s="1"/>
  <c r="V107" i="4"/>
  <c r="W107" i="4" s="1"/>
  <c r="J108" i="4"/>
  <c r="K108" i="4" s="1"/>
  <c r="V119" i="4"/>
  <c r="W119" i="4" s="1"/>
  <c r="J93" i="4"/>
  <c r="K93" i="4" s="1"/>
  <c r="V127" i="4"/>
  <c r="W127" i="4" s="1"/>
  <c r="J76" i="4"/>
  <c r="K76" i="4" s="1"/>
  <c r="V120" i="4"/>
  <c r="W120" i="4" s="1"/>
  <c r="J116" i="4"/>
  <c r="K116" i="4" s="1"/>
  <c r="V94" i="4"/>
  <c r="W94" i="4" s="1"/>
  <c r="J81" i="4"/>
  <c r="K81" i="4" s="1"/>
  <c r="V77" i="4"/>
  <c r="W77" i="4" s="1"/>
  <c r="J91" i="4"/>
  <c r="K91" i="4" s="1"/>
  <c r="V93" i="4"/>
  <c r="W93" i="4" s="1"/>
  <c r="J102" i="4"/>
  <c r="K102" i="4" s="1"/>
  <c r="V111" i="4"/>
  <c r="W111" i="4" s="1"/>
  <c r="J112" i="4"/>
  <c r="K112" i="4" s="1"/>
  <c r="V112" i="4"/>
  <c r="W112" i="4" s="1"/>
  <c r="J111" i="4"/>
  <c r="K111" i="4" s="1"/>
  <c r="V91" i="4"/>
  <c r="W91" i="4" s="1"/>
  <c r="J125" i="4"/>
  <c r="K125" i="4" s="1"/>
  <c r="V83" i="4"/>
  <c r="W83" i="4" s="1"/>
  <c r="J78" i="4"/>
  <c r="K78" i="4" s="1"/>
  <c r="V114" i="4"/>
  <c r="W114" i="4" s="1"/>
  <c r="J85" i="4"/>
  <c r="K85" i="4" s="1"/>
  <c r="V122" i="4"/>
  <c r="W122" i="4" s="1"/>
  <c r="J77" i="4"/>
  <c r="K77" i="4" s="1"/>
  <c r="V125" i="4"/>
  <c r="W125" i="4" s="1"/>
  <c r="J109" i="4"/>
  <c r="K109" i="4" s="1"/>
  <c r="V85" i="4"/>
  <c r="W85" i="4" s="1"/>
  <c r="J92" i="4"/>
  <c r="K92" i="4" s="1"/>
  <c r="V126" i="4"/>
  <c r="W126" i="4" s="1"/>
  <c r="J98" i="4"/>
  <c r="K98" i="4" s="1"/>
  <c r="V90" i="4"/>
  <c r="W90" i="4" s="1"/>
  <c r="J103" i="4"/>
  <c r="K103" i="4" s="1"/>
  <c r="V92" i="4"/>
  <c r="W92" i="4" s="1"/>
  <c r="J115" i="4"/>
  <c r="K115" i="4" s="1"/>
  <c r="V103" i="4"/>
  <c r="W103" i="4" s="1"/>
  <c r="J121" i="4"/>
  <c r="K121" i="4" s="1"/>
  <c r="V87" i="4"/>
  <c r="W87" i="4" s="1"/>
  <c r="J94" i="4"/>
  <c r="K94" i="4" s="1"/>
  <c r="V108" i="4"/>
  <c r="W108" i="4" s="1"/>
  <c r="J107" i="4"/>
  <c r="K107" i="4" s="1"/>
  <c r="V118" i="4"/>
  <c r="W118" i="4" s="1"/>
  <c r="J82" i="4"/>
  <c r="K82" i="4" s="1"/>
  <c r="V123" i="4"/>
  <c r="W123" i="4" s="1"/>
  <c r="J90" i="4"/>
  <c r="K90" i="4" s="1"/>
  <c r="V128" i="4"/>
  <c r="W128" i="4" s="1"/>
  <c r="J124" i="4"/>
  <c r="K124" i="4" s="1"/>
  <c r="V95" i="4"/>
  <c r="W95" i="4" s="1"/>
  <c r="J86" i="4"/>
  <c r="K86" i="4" s="1"/>
  <c r="V86" i="4"/>
  <c r="W86" i="4" s="1"/>
  <c r="J118" i="4"/>
  <c r="K118" i="4" s="1"/>
  <c r="V81" i="4"/>
  <c r="W81" i="4" s="1"/>
  <c r="J110" i="4"/>
  <c r="K110" i="4" s="1"/>
  <c r="V113" i="4"/>
  <c r="W113" i="4" s="1"/>
  <c r="J100" i="4"/>
  <c r="K100" i="4" s="1"/>
  <c r="V117" i="4"/>
  <c r="W117" i="4" s="1"/>
  <c r="K97" i="4"/>
  <c r="J97" i="4"/>
  <c r="V82" i="4"/>
  <c r="W82" i="4" s="1"/>
  <c r="J87" i="4"/>
  <c r="K87" i="4" s="1"/>
  <c r="V131" i="4"/>
  <c r="W131" i="4" s="1"/>
  <c r="J117" i="4"/>
  <c r="K117" i="4" s="1"/>
  <c r="V124" i="4"/>
  <c r="W124" i="4" s="1"/>
  <c r="J88" i="4"/>
  <c r="K88" i="4" s="1"/>
  <c r="V135" i="4"/>
  <c r="W135" i="4" s="1"/>
  <c r="J84" i="4"/>
  <c r="K84" i="4" s="1"/>
  <c r="V116" i="4"/>
  <c r="W116" i="4" s="1"/>
  <c r="J105" i="4"/>
  <c r="K105" i="4" s="1"/>
  <c r="V79" i="4"/>
  <c r="W79" i="4" s="1"/>
  <c r="J80" i="4"/>
  <c r="K80" i="4" s="1"/>
  <c r="V98" i="4"/>
  <c r="W98" i="4" s="1"/>
  <c r="J113" i="4"/>
  <c r="K113" i="4" s="1"/>
  <c r="V133" i="4"/>
  <c r="W133" i="4" s="1"/>
  <c r="J120" i="4"/>
  <c r="K120" i="4" s="1"/>
  <c r="V78" i="4"/>
  <c r="W78" i="4" s="1"/>
  <c r="J104" i="4"/>
  <c r="K104" i="4" s="1"/>
  <c r="V102" i="4"/>
  <c r="W102" i="4" s="1"/>
  <c r="J101" i="4"/>
  <c r="K101" i="4" s="1"/>
  <c r="V97" i="4"/>
  <c r="W97" i="4" s="1"/>
  <c r="J99" i="4"/>
  <c r="K99" i="4" s="1"/>
  <c r="V106" i="4"/>
  <c r="W106" i="4" s="1"/>
  <c r="J119" i="4"/>
  <c r="K119" i="4" s="1"/>
  <c r="V134" i="4"/>
  <c r="W134" i="4" s="1"/>
  <c r="J89" i="4"/>
  <c r="K89" i="4" s="1"/>
  <c r="V99" i="4"/>
  <c r="W99" i="4" s="1"/>
  <c r="J83" i="4"/>
  <c r="K83" i="4" s="1"/>
  <c r="V129" i="4"/>
  <c r="W129" i="4" s="1"/>
  <c r="J95" i="4"/>
  <c r="K95" i="4" s="1"/>
  <c r="V89" i="4"/>
  <c r="W89" i="4" s="1"/>
  <c r="K122" i="4"/>
  <c r="J122" i="4"/>
  <c r="V88" i="4"/>
  <c r="W88" i="4" s="1"/>
  <c r="J114" i="4"/>
  <c r="K114" i="4" s="1"/>
  <c r="V80" i="4"/>
  <c r="W80" i="4" s="1"/>
  <c r="J106" i="4"/>
  <c r="K106" i="4" s="1"/>
  <c r="V59" i="4"/>
  <c r="W59" i="4" s="1"/>
  <c r="V50" i="4"/>
  <c r="W50" i="4" s="1"/>
  <c r="V57" i="4"/>
  <c r="W57" i="4" s="1"/>
  <c r="V38" i="4"/>
  <c r="W38" i="4" s="1"/>
  <c r="V39" i="4"/>
  <c r="W39" i="4" s="1"/>
  <c r="V55" i="4"/>
  <c r="W55" i="4" s="1"/>
  <c r="V34" i="4"/>
  <c r="W34" i="4" s="1"/>
  <c r="V44" i="4"/>
  <c r="W44" i="4" s="1"/>
  <c r="V65" i="4"/>
  <c r="W65" i="4" s="1"/>
  <c r="V29" i="4"/>
  <c r="W29" i="4" s="1"/>
  <c r="V42" i="4"/>
  <c r="W42" i="4" s="1"/>
  <c r="J56" i="4"/>
  <c r="K56" i="4" s="1"/>
  <c r="V31" i="4"/>
  <c r="W31" i="4" s="1"/>
  <c r="J43" i="4"/>
  <c r="K43" i="4" s="1"/>
  <c r="V61" i="4"/>
  <c r="W61" i="4" s="1"/>
  <c r="J47" i="4"/>
  <c r="K47" i="4" s="1"/>
  <c r="V43" i="4"/>
  <c r="W43" i="4" s="1"/>
  <c r="J36" i="4"/>
  <c r="K36" i="4" s="1"/>
  <c r="V40" i="4"/>
  <c r="W40" i="4" s="1"/>
  <c r="J32" i="4"/>
  <c r="K32" i="4" s="1"/>
  <c r="V64" i="4"/>
  <c r="W64" i="4" s="1"/>
  <c r="J30" i="4"/>
  <c r="K30" i="4" s="1"/>
  <c r="W33" i="4"/>
  <c r="V33" i="4"/>
  <c r="J57" i="4"/>
  <c r="K57" i="4" s="1"/>
  <c r="V37" i="4"/>
  <c r="W37" i="4" s="1"/>
  <c r="J38" i="4"/>
  <c r="K38" i="4" s="1"/>
  <c r="V58" i="4"/>
  <c r="W58" i="4" s="1"/>
  <c r="J35" i="4"/>
  <c r="K35" i="4" s="1"/>
  <c r="V51" i="4"/>
  <c r="W51" i="4" s="1"/>
  <c r="J39" i="4"/>
  <c r="K39" i="4" s="1"/>
  <c r="W60" i="4"/>
  <c r="V60" i="4"/>
  <c r="J55" i="4"/>
  <c r="K55" i="4" s="1"/>
  <c r="V48" i="4"/>
  <c r="W48" i="4" s="1"/>
  <c r="J49" i="4"/>
  <c r="K49" i="4" s="1"/>
  <c r="V67" i="4"/>
  <c r="W67" i="4" s="1"/>
  <c r="J54" i="4"/>
  <c r="K54" i="4" s="1"/>
  <c r="V32" i="4"/>
  <c r="W32" i="4" s="1"/>
  <c r="J41" i="4"/>
  <c r="K41" i="4" s="1"/>
  <c r="V45" i="4"/>
  <c r="W45" i="4" s="1"/>
  <c r="J44" i="4"/>
  <c r="K44" i="4" s="1"/>
  <c r="V56" i="4"/>
  <c r="W56" i="4" s="1"/>
  <c r="J29" i="4"/>
  <c r="K29" i="4" s="1"/>
  <c r="W41" i="4"/>
  <c r="V41" i="4"/>
  <c r="J52" i="4"/>
  <c r="K52" i="4" s="1"/>
  <c r="V30" i="4"/>
  <c r="W30" i="4" s="1"/>
  <c r="J45" i="4"/>
  <c r="K45" i="4" s="1"/>
  <c r="W54" i="4"/>
  <c r="V54" i="4"/>
  <c r="J33" i="4"/>
  <c r="K33" i="4" s="1"/>
  <c r="V63" i="4"/>
  <c r="W63" i="4" s="1"/>
  <c r="J37" i="4"/>
  <c r="K37" i="4" s="1"/>
  <c r="V47" i="4"/>
  <c r="W47" i="4" s="1"/>
  <c r="J58" i="4"/>
  <c r="K58" i="4" s="1"/>
  <c r="V49" i="4"/>
  <c r="W49" i="4" s="1"/>
  <c r="J48" i="4"/>
  <c r="K48" i="4" s="1"/>
  <c r="V53" i="4"/>
  <c r="W53" i="4" s="1"/>
  <c r="J50" i="4"/>
  <c r="K50" i="4" s="1"/>
  <c r="V46" i="4"/>
  <c r="W46" i="4" s="1"/>
  <c r="J40" i="4"/>
  <c r="K40" i="4" s="1"/>
  <c r="V36" i="4"/>
  <c r="W36" i="4" s="1"/>
  <c r="J46" i="4"/>
  <c r="K46" i="4" s="1"/>
  <c r="V62" i="4"/>
  <c r="W62" i="4" s="1"/>
  <c r="J34" i="4"/>
  <c r="K34" i="4" s="1"/>
  <c r="W35" i="4"/>
  <c r="V35" i="4"/>
  <c r="J53" i="4"/>
  <c r="K53" i="4" s="1"/>
  <c r="V66" i="4"/>
  <c r="W66" i="4" s="1"/>
  <c r="J51" i="4"/>
  <c r="K51" i="4" s="1"/>
  <c r="V52" i="4"/>
  <c r="W52" i="4" s="1"/>
  <c r="K42" i="4"/>
  <c r="V68" i="4"/>
  <c r="W68" i="4" s="1"/>
  <c r="V21" i="4"/>
  <c r="W21" i="4" s="1"/>
  <c r="V16" i="4"/>
  <c r="W16" i="4" s="1"/>
  <c r="V4" i="4"/>
  <c r="W4" i="4" s="1"/>
  <c r="K14" i="4"/>
  <c r="V10" i="4"/>
  <c r="W10" i="4" s="1"/>
  <c r="K3" i="4"/>
  <c r="V12" i="4"/>
  <c r="W12" i="4" s="1"/>
  <c r="V2" i="4"/>
  <c r="W2" i="4" s="1"/>
  <c r="V11" i="4"/>
  <c r="W11" i="4" s="1"/>
  <c r="K12" i="4"/>
  <c r="V8" i="4"/>
  <c r="W8" i="4" s="1"/>
  <c r="K17" i="4"/>
  <c r="V9" i="4"/>
  <c r="W9" i="4" s="1"/>
  <c r="V19" i="4"/>
  <c r="W19" i="4" s="1"/>
  <c r="V15" i="4"/>
  <c r="W15" i="4" s="1"/>
  <c r="V18" i="4"/>
  <c r="W18" i="4" s="1"/>
  <c r="K4" i="4"/>
  <c r="V7" i="4"/>
  <c r="W7" i="4" s="1"/>
  <c r="V17" i="4"/>
  <c r="W17" i="4" s="1"/>
  <c r="V14" i="4"/>
  <c r="W14" i="4" s="1"/>
  <c r="W3" i="4"/>
  <c r="V3" i="4"/>
  <c r="K9" i="4"/>
  <c r="V20" i="4"/>
  <c r="W20" i="4" s="1"/>
  <c r="V6" i="4"/>
  <c r="W6" i="4" s="1"/>
  <c r="W5" i="4"/>
  <c r="W13" i="4"/>
  <c r="AG21" i="4" l="1"/>
  <c r="AF21" i="4"/>
  <c r="AE22" i="4"/>
  <c r="K24" i="4"/>
  <c r="AG23" i="4"/>
  <c r="AH22" i="4"/>
  <c r="AD23" i="4"/>
  <c r="AD24" i="4"/>
  <c r="AD22" i="4"/>
  <c r="AC24" i="4"/>
  <c r="AC23" i="4"/>
  <c r="K60" i="4"/>
  <c r="AE21" i="4"/>
  <c r="AG14" i="4"/>
  <c r="AH24" i="4"/>
  <c r="AF24" i="4"/>
  <c r="AH21" i="4"/>
  <c r="AE16" i="4"/>
  <c r="AF23" i="4"/>
  <c r="AE24" i="4"/>
  <c r="AE23" i="4"/>
  <c r="W71" i="4"/>
  <c r="AF25" i="4"/>
  <c r="W70" i="4"/>
  <c r="W69" i="4"/>
  <c r="AF16" i="4"/>
  <c r="W73" i="4"/>
  <c r="AF17" i="4" s="1"/>
  <c r="AF13" i="4"/>
  <c r="W72" i="4"/>
  <c r="AF22" i="4"/>
  <c r="AG24" i="4"/>
  <c r="K130" i="4"/>
  <c r="AG17" i="4" s="1"/>
  <c r="AH23" i="4"/>
  <c r="W26" i="4"/>
  <c r="AD25" i="4"/>
  <c r="W24" i="4"/>
  <c r="W22" i="4"/>
  <c r="AD16" i="4"/>
  <c r="W23" i="4"/>
  <c r="AD15" i="4"/>
  <c r="W25" i="4"/>
  <c r="W140" i="4"/>
  <c r="AH17" i="4" s="1"/>
  <c r="AH16" i="4"/>
  <c r="AH15" i="4"/>
  <c r="AH14" i="4"/>
  <c r="W139" i="4"/>
  <c r="W138" i="4"/>
  <c r="AH13" i="4"/>
  <c r="W137" i="4"/>
  <c r="W136" i="4"/>
  <c r="AH25" i="4"/>
  <c r="AG22" i="4"/>
  <c r="K128" i="4"/>
  <c r="K63" i="4"/>
  <c r="AG25" i="4"/>
  <c r="AG13" i="4"/>
  <c r="AE15" i="4"/>
  <c r="K22" i="4"/>
  <c r="K23" i="4"/>
  <c r="K26" i="4"/>
  <c r="K61" i="4"/>
  <c r="K126" i="4"/>
  <c r="K129" i="4"/>
  <c r="AC25" i="4"/>
  <c r="K59" i="4"/>
  <c r="AG15" i="4"/>
  <c r="AG16" i="4"/>
  <c r="K62" i="4"/>
  <c r="K127" i="4"/>
  <c r="AE25" i="4"/>
  <c r="E5" i="3"/>
  <c r="E4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3" i="3"/>
  <c r="E2" i="3"/>
  <c r="AD21" i="1"/>
  <c r="AC21" i="1"/>
  <c r="K5" i="1"/>
  <c r="K4" i="1"/>
  <c r="K18" i="1"/>
  <c r="AE17" i="1"/>
  <c r="AD17" i="1"/>
  <c r="W26" i="1"/>
  <c r="K63" i="1"/>
  <c r="AC22" i="4" l="1"/>
  <c r="K25" i="4"/>
  <c r="K2" i="1"/>
  <c r="V10" i="1" l="1"/>
  <c r="AE23" i="1"/>
  <c r="AD24" i="1"/>
  <c r="AG25" i="1"/>
  <c r="AE25" i="1"/>
  <c r="AE24" i="1"/>
  <c r="AE22" i="1"/>
  <c r="AE21" i="1"/>
  <c r="AD25" i="1"/>
  <c r="AD22" i="1"/>
  <c r="V92" i="1" l="1"/>
  <c r="W92" i="1" s="1"/>
  <c r="V86" i="1"/>
  <c r="W86" i="1" s="1"/>
  <c r="V130" i="1"/>
  <c r="W130" i="1" s="1"/>
  <c r="V98" i="1"/>
  <c r="W98" i="1" s="1"/>
  <c r="V135" i="1"/>
  <c r="W135" i="1" s="1"/>
  <c r="V107" i="1"/>
  <c r="W107" i="1" s="1"/>
  <c r="V99" i="1"/>
  <c r="W99" i="1" s="1"/>
  <c r="V105" i="1"/>
  <c r="W105" i="1" s="1"/>
  <c r="V132" i="1"/>
  <c r="W132" i="1" s="1"/>
  <c r="V94" i="1"/>
  <c r="W94" i="1" s="1"/>
  <c r="V117" i="1"/>
  <c r="W117" i="1" s="1"/>
  <c r="V134" i="1"/>
  <c r="W134" i="1" s="1"/>
  <c r="V126" i="1"/>
  <c r="W126" i="1" s="1"/>
  <c r="V127" i="1"/>
  <c r="W127" i="1" s="1"/>
  <c r="V122" i="1"/>
  <c r="W122" i="1" s="1"/>
  <c r="V112" i="1"/>
  <c r="W112" i="1" s="1"/>
  <c r="V87" i="1"/>
  <c r="W87" i="1" s="1"/>
  <c r="V95" i="1"/>
  <c r="W95" i="1" s="1"/>
  <c r="V129" i="1"/>
  <c r="W129" i="1" s="1"/>
  <c r="V123" i="1"/>
  <c r="W123" i="1" s="1"/>
  <c r="V120" i="1"/>
  <c r="W120" i="1" s="1"/>
  <c r="V111" i="1"/>
  <c r="W111" i="1" s="1"/>
  <c r="V88" i="1"/>
  <c r="W88" i="1" s="1"/>
  <c r="V103" i="1"/>
  <c r="W103" i="1" s="1"/>
  <c r="V89" i="1"/>
  <c r="W89" i="1" s="1"/>
  <c r="V93" i="1"/>
  <c r="W93" i="1" s="1"/>
  <c r="V121" i="1"/>
  <c r="W121" i="1" s="1"/>
  <c r="V85" i="1"/>
  <c r="W85" i="1" s="1"/>
  <c r="V125" i="1"/>
  <c r="W125" i="1" s="1"/>
  <c r="V118" i="1"/>
  <c r="W118" i="1" s="1"/>
  <c r="V113" i="1"/>
  <c r="W113" i="1" s="1"/>
  <c r="V91" i="1"/>
  <c r="W91" i="1" s="1"/>
  <c r="V114" i="1"/>
  <c r="W114" i="1" s="1"/>
  <c r="V116" i="1"/>
  <c r="W116" i="1" s="1"/>
  <c r="V90" i="1"/>
  <c r="W90" i="1" s="1"/>
  <c r="V97" i="1"/>
  <c r="W97" i="1" s="1"/>
  <c r="V119" i="1"/>
  <c r="W119" i="1" s="1"/>
  <c r="V128" i="1"/>
  <c r="W128" i="1" s="1"/>
  <c r="V115" i="1"/>
  <c r="W115" i="1" s="1"/>
  <c r="V110" i="1"/>
  <c r="W110" i="1" s="1"/>
  <c r="V108" i="1"/>
  <c r="W108" i="1" s="1"/>
  <c r="V133" i="1"/>
  <c r="W133" i="1" s="1"/>
  <c r="V131" i="1"/>
  <c r="W131" i="1" s="1"/>
  <c r="V101" i="1"/>
  <c r="W101" i="1" s="1"/>
  <c r="V109" i="1"/>
  <c r="W109" i="1" s="1"/>
  <c r="V106" i="1"/>
  <c r="W106" i="1" s="1"/>
  <c r="V104" i="1"/>
  <c r="W104" i="1" s="1"/>
  <c r="V102" i="1"/>
  <c r="W102" i="1" s="1"/>
  <c r="V100" i="1"/>
  <c r="W100" i="1" s="1"/>
  <c r="V124" i="1"/>
  <c r="W124" i="1" s="1"/>
  <c r="V96" i="1"/>
  <c r="W96" i="1" s="1"/>
  <c r="AH22" i="1" l="1"/>
  <c r="AH23" i="1"/>
  <c r="AH24" i="1"/>
  <c r="W140" i="1"/>
  <c r="AH17" i="1" s="1"/>
  <c r="AH25" i="1"/>
  <c r="AH21" i="1"/>
  <c r="AH16" i="1"/>
  <c r="AH15" i="1"/>
  <c r="AH14" i="1"/>
  <c r="AH13" i="1"/>
  <c r="W139" i="1"/>
  <c r="W138" i="1"/>
  <c r="W137" i="1"/>
  <c r="W136" i="1"/>
  <c r="J114" i="1"/>
  <c r="K114" i="1" s="1"/>
  <c r="J122" i="1"/>
  <c r="K122" i="1" s="1"/>
  <c r="AG21" i="1" s="1"/>
  <c r="J94" i="1"/>
  <c r="K94" i="1" s="1"/>
  <c r="J89" i="1"/>
  <c r="K89" i="1" s="1"/>
  <c r="J120" i="1"/>
  <c r="K120" i="1" s="1"/>
  <c r="J100" i="1"/>
  <c r="K100" i="1" s="1"/>
  <c r="J102" i="1"/>
  <c r="K102" i="1" s="1"/>
  <c r="J103" i="1"/>
  <c r="K103" i="1" s="1"/>
  <c r="J121" i="1"/>
  <c r="K121" i="1" s="1"/>
  <c r="J108" i="1"/>
  <c r="K108" i="1" s="1"/>
  <c r="J104" i="1"/>
  <c r="K104" i="1" s="1"/>
  <c r="J86" i="1"/>
  <c r="K86" i="1" s="1"/>
  <c r="J91" i="1"/>
  <c r="K91" i="1" s="1"/>
  <c r="J116" i="1"/>
  <c r="K116" i="1" s="1"/>
  <c r="J85" i="1"/>
  <c r="K85" i="1" s="1"/>
  <c r="J97" i="1"/>
  <c r="K97" i="1" s="1"/>
  <c r="J101" i="1"/>
  <c r="K101" i="1" s="1"/>
  <c r="J109" i="1"/>
  <c r="K109" i="1" s="1"/>
  <c r="J119" i="1"/>
  <c r="K119" i="1" s="1"/>
  <c r="J87" i="1"/>
  <c r="K87" i="1" s="1"/>
  <c r="J125" i="1"/>
  <c r="K125" i="1" s="1"/>
  <c r="J88" i="1"/>
  <c r="K88" i="1" s="1"/>
  <c r="J113" i="1"/>
  <c r="K113" i="1" s="1"/>
  <c r="J96" i="1"/>
  <c r="K96" i="1" s="1"/>
  <c r="J118" i="1"/>
  <c r="K118" i="1" s="1"/>
  <c r="J115" i="1"/>
  <c r="K115" i="1" s="1"/>
  <c r="J105" i="1"/>
  <c r="K105" i="1" s="1"/>
  <c r="J98" i="1"/>
  <c r="K98" i="1" s="1"/>
  <c r="J90" i="1"/>
  <c r="K90" i="1" s="1"/>
  <c r="J106" i="1"/>
  <c r="K106" i="1" s="1"/>
  <c r="J124" i="1"/>
  <c r="K124" i="1" s="1"/>
  <c r="J110" i="1"/>
  <c r="K110" i="1" s="1"/>
  <c r="J111" i="1"/>
  <c r="K111" i="1" s="1"/>
  <c r="J99" i="1"/>
  <c r="K99" i="1" s="1"/>
  <c r="AG22" i="1" s="1"/>
  <c r="J92" i="1"/>
  <c r="K92" i="1" s="1"/>
  <c r="J117" i="1"/>
  <c r="K117" i="1" s="1"/>
  <c r="J93" i="1"/>
  <c r="K93" i="1" s="1"/>
  <c r="J112" i="1"/>
  <c r="K112" i="1" s="1"/>
  <c r="J95" i="1"/>
  <c r="K95" i="1" s="1"/>
  <c r="J123" i="1"/>
  <c r="K123" i="1" s="1"/>
  <c r="J107" i="1"/>
  <c r="K107" i="1" s="1"/>
  <c r="V52" i="1"/>
  <c r="W52" i="1" s="1"/>
  <c r="V66" i="1"/>
  <c r="W66" i="1" s="1"/>
  <c r="V37" i="1"/>
  <c r="W37" i="1" s="1"/>
  <c r="V61" i="1"/>
  <c r="W61" i="1" s="1"/>
  <c r="V32" i="1"/>
  <c r="W32" i="1" s="1"/>
  <c r="V46" i="1"/>
  <c r="W46" i="1" s="1"/>
  <c r="V51" i="1"/>
  <c r="W51" i="1" s="1"/>
  <c r="V50" i="1"/>
  <c r="W50" i="1" s="1"/>
  <c r="V47" i="1"/>
  <c r="W47" i="1" s="1"/>
  <c r="V63" i="1"/>
  <c r="W63" i="1" s="1"/>
  <c r="V60" i="1"/>
  <c r="W60" i="1" s="1"/>
  <c r="V29" i="1"/>
  <c r="W29" i="1" s="1"/>
  <c r="V39" i="1"/>
  <c r="W39" i="1" s="1"/>
  <c r="V57" i="1"/>
  <c r="W57" i="1" s="1"/>
  <c r="V45" i="1"/>
  <c r="W45" i="1" s="1"/>
  <c r="V33" i="1"/>
  <c r="W33" i="1" s="1"/>
  <c r="V68" i="1"/>
  <c r="W68" i="1" s="1"/>
  <c r="V48" i="1"/>
  <c r="W48" i="1" s="1"/>
  <c r="V59" i="1"/>
  <c r="W59" i="1" s="1"/>
  <c r="V54" i="1"/>
  <c r="W54" i="1" s="1"/>
  <c r="V56" i="1"/>
  <c r="W56" i="1" s="1"/>
  <c r="V38" i="1"/>
  <c r="W38" i="1" s="1"/>
  <c r="V34" i="1"/>
  <c r="W34" i="1" s="1"/>
  <c r="V64" i="1"/>
  <c r="W64" i="1" s="1"/>
  <c r="V40" i="1"/>
  <c r="W40" i="1" s="1"/>
  <c r="V41" i="1"/>
  <c r="W41" i="1" s="1"/>
  <c r="V62" i="1"/>
  <c r="W62" i="1" s="1"/>
  <c r="V30" i="1"/>
  <c r="W30" i="1" s="1"/>
  <c r="V44" i="1"/>
  <c r="W44" i="1" s="1"/>
  <c r="V31" i="1"/>
  <c r="W31" i="1" s="1"/>
  <c r="V65" i="1"/>
  <c r="W65" i="1" s="1"/>
  <c r="V42" i="1"/>
  <c r="W42" i="1" s="1"/>
  <c r="V35" i="1"/>
  <c r="W35" i="1" s="1"/>
  <c r="V58" i="1"/>
  <c r="W58" i="1" s="1"/>
  <c r="V43" i="1"/>
  <c r="W43" i="1" s="1"/>
  <c r="V36" i="1"/>
  <c r="W36" i="1" s="1"/>
  <c r="V53" i="1"/>
  <c r="W53" i="1" s="1"/>
  <c r="V49" i="1"/>
  <c r="W49" i="1" s="1"/>
  <c r="V55" i="1"/>
  <c r="W55" i="1" s="1"/>
  <c r="V67" i="1"/>
  <c r="W67" i="1" s="1"/>
  <c r="J40" i="1"/>
  <c r="K40" i="1" s="1"/>
  <c r="J46" i="1"/>
  <c r="K46" i="1" s="1"/>
  <c r="J52" i="1"/>
  <c r="K52" i="1" s="1"/>
  <c r="J35" i="1"/>
  <c r="K35" i="1" s="1"/>
  <c r="J47" i="1"/>
  <c r="K47" i="1" s="1"/>
  <c r="J42" i="1"/>
  <c r="K42" i="1" s="1"/>
  <c r="J49" i="1"/>
  <c r="K49" i="1" s="1"/>
  <c r="J51" i="1"/>
  <c r="K51" i="1" s="1"/>
  <c r="J58" i="1"/>
  <c r="K58" i="1" s="1"/>
  <c r="J39" i="1"/>
  <c r="K39" i="1" s="1"/>
  <c r="J34" i="1"/>
  <c r="K34" i="1" s="1"/>
  <c r="J43" i="1"/>
  <c r="K43" i="1" s="1"/>
  <c r="J48" i="1"/>
  <c r="K48" i="1" s="1"/>
  <c r="J29" i="1"/>
  <c r="K29" i="1" s="1"/>
  <c r="J45" i="1"/>
  <c r="K45" i="1" s="1"/>
  <c r="J41" i="1"/>
  <c r="K41" i="1" s="1"/>
  <c r="J55" i="1"/>
  <c r="K55" i="1" s="1"/>
  <c r="J50" i="1"/>
  <c r="K50" i="1" s="1"/>
  <c r="J54" i="1"/>
  <c r="K54" i="1" s="1"/>
  <c r="J36" i="1"/>
  <c r="K36" i="1" s="1"/>
  <c r="J38" i="1"/>
  <c r="K38" i="1" s="1"/>
  <c r="J37" i="1"/>
  <c r="K37" i="1" s="1"/>
  <c r="J56" i="1"/>
  <c r="K56" i="1" s="1"/>
  <c r="J30" i="1"/>
  <c r="K30" i="1" s="1"/>
  <c r="J32" i="1"/>
  <c r="K32" i="1" s="1"/>
  <c r="J33" i="1"/>
  <c r="K33" i="1" s="1"/>
  <c r="J53" i="1"/>
  <c r="K53" i="1" s="1"/>
  <c r="J44" i="1"/>
  <c r="K44" i="1" s="1"/>
  <c r="J57" i="1"/>
  <c r="K57" i="1" s="1"/>
  <c r="J31" i="1"/>
  <c r="K31" i="1" s="1"/>
  <c r="V21" i="1"/>
  <c r="W21" i="1" s="1"/>
  <c r="V6" i="1"/>
  <c r="W6" i="1" s="1"/>
  <c r="V5" i="1"/>
  <c r="W5" i="1" s="1"/>
  <c r="V20" i="1"/>
  <c r="W20" i="1" s="1"/>
  <c r="V3" i="1"/>
  <c r="W3" i="1" s="1"/>
  <c r="V13" i="1"/>
  <c r="W13" i="1" s="1"/>
  <c r="V17" i="1"/>
  <c r="W17" i="1" s="1"/>
  <c r="W10" i="1"/>
  <c r="AD23" i="1" s="1"/>
  <c r="V18" i="1"/>
  <c r="W18" i="1" s="1"/>
  <c r="V16" i="1"/>
  <c r="W16" i="1" s="1"/>
  <c r="V19" i="1"/>
  <c r="W19" i="1" s="1"/>
  <c r="V7" i="1"/>
  <c r="W7" i="1" s="1"/>
  <c r="V8" i="1"/>
  <c r="W8" i="1" s="1"/>
  <c r="V9" i="1"/>
  <c r="W9" i="1" s="1"/>
  <c r="V2" i="1"/>
  <c r="W2" i="1" s="1"/>
  <c r="V12" i="1"/>
  <c r="W12" i="1" s="1"/>
  <c r="V11" i="1"/>
  <c r="W11" i="1" s="1"/>
  <c r="V4" i="1"/>
  <c r="W4" i="1" s="1"/>
  <c r="V15" i="1"/>
  <c r="W15" i="1" s="1"/>
  <c r="V14" i="1"/>
  <c r="W14" i="1" s="1"/>
  <c r="K7" i="1"/>
  <c r="K14" i="1"/>
  <c r="K9" i="1"/>
  <c r="K6" i="1"/>
  <c r="K13" i="1"/>
  <c r="K16" i="1"/>
  <c r="K3" i="1"/>
  <c r="K19" i="1"/>
  <c r="K10" i="1"/>
  <c r="K17" i="1"/>
  <c r="K12" i="1"/>
  <c r="K8" i="1"/>
  <c r="K15" i="1"/>
  <c r="K21" i="1"/>
  <c r="K20" i="1"/>
  <c r="K11" i="1"/>
  <c r="K130" i="1" l="1"/>
  <c r="AG17" i="1" s="1"/>
  <c r="AG24" i="1"/>
  <c r="AG23" i="1"/>
  <c r="AF22" i="1"/>
  <c r="AF24" i="1"/>
  <c r="W73" i="1"/>
  <c r="AF17" i="1" s="1"/>
  <c r="AF25" i="1"/>
  <c r="AF21" i="1"/>
  <c r="AF23" i="1"/>
  <c r="AC15" i="1"/>
  <c r="AC24" i="1"/>
  <c r="AC23" i="1"/>
  <c r="K26" i="1"/>
  <c r="AC17" i="1" s="1"/>
  <c r="AC25" i="1"/>
  <c r="AC22" i="1"/>
  <c r="W24" i="1"/>
  <c r="AD15" i="1"/>
  <c r="AD13" i="1"/>
  <c r="AD14" i="1"/>
  <c r="AD16" i="1"/>
  <c r="W72" i="1"/>
  <c r="AF15" i="1"/>
  <c r="AF14" i="1"/>
  <c r="AF13" i="1"/>
  <c r="AF16" i="1"/>
  <c r="AG16" i="1"/>
  <c r="AG15" i="1"/>
  <c r="AG13" i="1"/>
  <c r="AG14" i="1"/>
  <c r="W25" i="1"/>
  <c r="K22" i="1"/>
  <c r="K23" i="1"/>
  <c r="K24" i="1"/>
  <c r="AC16" i="1"/>
  <c r="AC14" i="1"/>
  <c r="AC13" i="1"/>
  <c r="K25" i="1"/>
  <c r="W22" i="1"/>
  <c r="W23" i="1"/>
  <c r="K127" i="1"/>
  <c r="K126" i="1"/>
  <c r="K128" i="1"/>
  <c r="K129" i="1"/>
  <c r="W71" i="1"/>
  <c r="W69" i="1"/>
  <c r="W70" i="1"/>
  <c r="AE14" i="1"/>
  <c r="K60" i="1"/>
  <c r="AE16" i="1"/>
  <c r="K62" i="1"/>
  <c r="K59" i="1"/>
  <c r="AE15" i="1"/>
  <c r="K61" i="1"/>
  <c r="AE13" i="1"/>
</calcChain>
</file>

<file path=xl/sharedStrings.xml><?xml version="1.0" encoding="utf-8"?>
<sst xmlns="http://schemas.openxmlformats.org/spreadsheetml/2006/main" count="1629" uniqueCount="935">
  <si>
    <t>ins_name</t>
  </si>
  <si>
    <t>ins_size</t>
  </si>
  <si>
    <t>ins_image_width</t>
  </si>
  <si>
    <t>ins_image_height</t>
  </si>
  <si>
    <t>ins_filter</t>
  </si>
  <si>
    <t>org_name</t>
  </si>
  <si>
    <t>org_size</t>
  </si>
  <si>
    <t>org_image_width</t>
  </si>
  <si>
    <t>org_image_height</t>
  </si>
  <si>
    <t>difference</t>
  </si>
  <si>
    <t>1_01_1_com_cr_ins_res_nfit.jpg</t>
  </si>
  <si>
    <t>nfit</t>
  </si>
  <si>
    <t>1_01_1_com_cr_org_res_nfit.jpg</t>
  </si>
  <si>
    <t>1_02_1_com_cr_ins_res_nfit.jpg</t>
  </si>
  <si>
    <t>1_02_1_com_cr_org_res_nfit.jpg</t>
  </si>
  <si>
    <t>1_03_1_com_cr_ins_res_nfit.jpg</t>
  </si>
  <si>
    <t>1_03_1_com_cr_org_res_nfit.jpg</t>
  </si>
  <si>
    <t>1_04_1_com_cr_ins_res_nfit.jpg</t>
  </si>
  <si>
    <t>1_04_1_com_cr_org_res_nfit.jpg</t>
  </si>
  <si>
    <t>1_05_1_com_cr_ins_res_nfit.jpg</t>
  </si>
  <si>
    <t>1_05_1_com_cr_org_res_nfit.jpg</t>
  </si>
  <si>
    <t>1_06_1_com_cr_ins_res_nfit.jpg</t>
  </si>
  <si>
    <t>1_06_1_com_cr_org_res_nfit.jpg</t>
  </si>
  <si>
    <t>1_07_1_com_cr_ins_res_nfit.jpg</t>
  </si>
  <si>
    <t>1_07_1_com_cr_org_res_nfit.jpg</t>
  </si>
  <si>
    <t>1_08_1_com_cr_ins_res_nfit.jpg</t>
  </si>
  <si>
    <t>1_08_1_com_cr_org_res_nfit.jpg</t>
  </si>
  <si>
    <t>1_09_1_com_cr_ins_res_nfit.jpg</t>
  </si>
  <si>
    <t>1_09_1_com_cr_org_res_nfit.jpg</t>
  </si>
  <si>
    <t>1_10_1_com_cr_ins_res_nfit.jpg</t>
  </si>
  <si>
    <t>1_10_1_com_cr_org_res_nfit.jpg</t>
  </si>
  <si>
    <t>1_11_1_com_cr_ins_res_nfit.jpg</t>
  </si>
  <si>
    <t>1_11_1_com_cr_org_res_nfit.jpg</t>
  </si>
  <si>
    <t>1_12_1_com_cr_ins_res_nfit.jpg</t>
  </si>
  <si>
    <t>1_12_1_com_cr_org_res_nfit.jpg</t>
  </si>
  <si>
    <t>1_13_1_com_cr_ins_res_nfit.jpg</t>
  </si>
  <si>
    <t>1_13_1_com_cr_org_res_nfit.jpg</t>
  </si>
  <si>
    <t>1_14_1_com_cr_ins_res_nfit.jpg</t>
  </si>
  <si>
    <t>1_14_1_com_cr_org_res_nfit.jpg</t>
  </si>
  <si>
    <t>1_15_1_com_cr_ins_res_nfit.jpg</t>
  </si>
  <si>
    <t>1_15_1_com_cr_org_res_nfit.jpg</t>
  </si>
  <si>
    <t>1_16_1_com_cr_ins_res_nfit.jpg</t>
  </si>
  <si>
    <t>1_16_1_com_cr_org_res_nfit.jpg</t>
  </si>
  <si>
    <t>1_17_1_com_cr_ins_res_nfit.jpg</t>
  </si>
  <si>
    <t>1_17_1_com_cr_org_res_nfit.jpg</t>
  </si>
  <si>
    <t>1_18_1_com_cr_ins_res_nfit.jpg</t>
  </si>
  <si>
    <t>1_18_1_com_cr_org_res_nfit.jpg</t>
  </si>
  <si>
    <t>1_19_1_com_cr_ins_res_nfit.jpg</t>
  </si>
  <si>
    <t>1_19_1_com_cr_org_res_nfit.jpg</t>
  </si>
  <si>
    <t>1_20_1_com_cr_ins_res_nfit.jpg</t>
  </si>
  <si>
    <t>1_20_1_com_cr_org_res_nfit.jpg</t>
  </si>
  <si>
    <t>1080*810</t>
  </si>
  <si>
    <t>1080*1080</t>
  </si>
  <si>
    <t>100,000~200,000</t>
  </si>
  <si>
    <t>&gt; 300,000</t>
  </si>
  <si>
    <t>200,000~300,000</t>
  </si>
  <si>
    <t>300,000~400,000</t>
  </si>
  <si>
    <t>2_10_2_com_cr_org_res_nfit.jpg</t>
  </si>
  <si>
    <t>2_10_2_com_cr_ins_res_nfit.jpg</t>
  </si>
  <si>
    <t>2_09_2_com_cr_org_res_nfit.jpg</t>
  </si>
  <si>
    <t>2_09_2_com_cr_ins_res_nfit.jpg</t>
  </si>
  <si>
    <t>2_08_2_com_cr_org_res_nfit.jpg</t>
  </si>
  <si>
    <t>2_08_2_com_cr_ins_res_nfit.jpg</t>
  </si>
  <si>
    <t>2_07_2_com_cr_org_res_nfit.jpg</t>
  </si>
  <si>
    <t>2_07_2_com_cr_ins_res_nfit.jpg</t>
  </si>
  <si>
    <t>2_06_2_com_cr_org_res_nfit.jpg</t>
  </si>
  <si>
    <t>2_06_2_com_cr_ins_res_nfit.jpg</t>
  </si>
  <si>
    <t>2_05_2_com_cr_org_res_nfit.jpg</t>
  </si>
  <si>
    <t>2_05_2_com_cr_ins_res_nfit.jpg</t>
  </si>
  <si>
    <t>2_04_2_com_cr_org_res_nfit.jpg</t>
  </si>
  <si>
    <t>2_04_2_com_cr_ins_res_nfit.jpg</t>
  </si>
  <si>
    <t>2_03_2_com_cr_org_res_nfit.jpg</t>
  </si>
  <si>
    <t>2_03_2_com_cr_ins_res_nfit.jpg</t>
  </si>
  <si>
    <t>2_02_2_com_cr_org_res_nfit.jpg</t>
  </si>
  <si>
    <t>2_02_2_com_cr_ins_res_nfit.jpg</t>
  </si>
  <si>
    <t>2_01_2_com_cr_org_res_nfit.jpg</t>
  </si>
  <si>
    <t>2_01_2_com_cr_ins_res_nfit.jpg</t>
  </si>
  <si>
    <t>2_10_1_com_cr_org_res_nfit.jpg</t>
  </si>
  <si>
    <t>2_10_1_com_cr_ins_res_nfit.jpg</t>
  </si>
  <si>
    <t>2_09_1_com_cr_org_res_nfit.jpg</t>
  </si>
  <si>
    <t>2_09_1_com_cr_ins_res_nfit.jpg</t>
  </si>
  <si>
    <t>2_08_1_com_cr_org_res_nfit.jpg</t>
  </si>
  <si>
    <t>2_08_1_com_cr_ins_res_nfit.jpg</t>
  </si>
  <si>
    <t>2_07_1_com_cr_org_res_nfit.jpg</t>
  </si>
  <si>
    <t>2_07_1_com_cr_ins_res_nfit.jpg</t>
  </si>
  <si>
    <t>2_06_1_com_cr_org_res_nfit.jpg</t>
  </si>
  <si>
    <t>2_06_1_com_cr_ins_res_nfit.jpg</t>
  </si>
  <si>
    <t>2_05_1_com_cr_org_res_nfit.jpg</t>
  </si>
  <si>
    <t>2_05_1_com_cr_ins_res_nfit.jpg</t>
  </si>
  <si>
    <t>2_04_1_com_cr_org_res_nfit.jpg</t>
  </si>
  <si>
    <t>2_04_1_com_cr_ins_res_nfit.jpg</t>
  </si>
  <si>
    <t>2_03_1_com_cr_org_res_nfit.jpg</t>
  </si>
  <si>
    <t>2_03_1_com_cr_ins_res_nfit.jpg</t>
  </si>
  <si>
    <t>2_02_1_com_cr_org_res_nfit.jpg</t>
  </si>
  <si>
    <t>2_02_1_com_cr_ins_res_nfit.jpg</t>
  </si>
  <si>
    <t>2_01_1_com_cr_org_res_nfit.jpg</t>
  </si>
  <si>
    <t>2_01_1_com_cr_ins_res_nfit.jpg</t>
  </si>
  <si>
    <t>avg com %</t>
  </si>
  <si>
    <t>3_01_1_com_cr_ins_res_nfit.jpg</t>
  </si>
  <si>
    <t>3_01_1_com_cr_org_res_nfit.jpg</t>
  </si>
  <si>
    <t>3_02_1_com_cr_ins_res_nfit.jpg</t>
  </si>
  <si>
    <t>3_02_1_com_cr_org_res_nfit.jpg</t>
  </si>
  <si>
    <t>3_03_1_com_cr_ins_res_nfit.jpg</t>
  </si>
  <si>
    <t>3_03_1_com_cr_org_res_nfit.jpg</t>
  </si>
  <si>
    <t>3_04_1_com_cr_ins_res_nfit.jpg</t>
  </si>
  <si>
    <t>3_04_1_com_cr_org_res_nfit.jpg</t>
  </si>
  <si>
    <t>3_05_1_com_cr_ins_res_nfit.jpg</t>
  </si>
  <si>
    <t>3_05_1_com_cr_org_res_nfit.jpg</t>
  </si>
  <si>
    <t>3_06_1_com_cr_ins_res_nfit.jpg</t>
  </si>
  <si>
    <t>3_06_1_com_cr_org_res_nfit.jpg</t>
  </si>
  <si>
    <t>3_07_1_com_cr_ins_res_nfit.jpg</t>
  </si>
  <si>
    <t>3_07_1_com_cr_org_res_nfit.jpg</t>
  </si>
  <si>
    <t>3_08_1_com_cr_ins_res_nfit.jpg</t>
  </si>
  <si>
    <t>3_08_1_com_cr_org_res_nfit.jpg</t>
  </si>
  <si>
    <t>3_09_1_com_cr_ins_res_nfit.jpg</t>
  </si>
  <si>
    <t>3_09_1_com_cr_org_res_nfit.jpg</t>
  </si>
  <si>
    <t>3_10_1_com_cr_ins_res_nfit.jpg</t>
  </si>
  <si>
    <t>3_10_1_com_cr_org_res_nfit.jpg</t>
  </si>
  <si>
    <t>3_01_2_com_cr_ins_res_nfit.jpg</t>
  </si>
  <si>
    <t>3_01_2_com_cr_org_res_nfit.jpg</t>
  </si>
  <si>
    <t>3_02_2_com_cr_ins_res_nfit.jpg</t>
  </si>
  <si>
    <t>3_02_2_com_cr_org_res_nfit.jpg</t>
  </si>
  <si>
    <t>3_03_2_com_cr_ins_res_nfit.jpg</t>
  </si>
  <si>
    <t>3_03_2_com_cr_org_res_nfit.jpg</t>
  </si>
  <si>
    <t>3_04_2_com_cr_ins_res_nfit.jpg</t>
  </si>
  <si>
    <t>3_04_2_com_cr_org_res_nfit.jpg</t>
  </si>
  <si>
    <t>3_05_2_com_cr_ins_res_nfit.jpg</t>
  </si>
  <si>
    <t>3_05_2_com_cr_org_res_nfit.jpg</t>
  </si>
  <si>
    <t>3_06_2_com_cr_ins_res_nfit.jpg</t>
  </si>
  <si>
    <t>3_06_2_com_cr_org_res_nfit.jpg</t>
  </si>
  <si>
    <t>3_07_2_com_cr_ins_res_nfit.jpg</t>
  </si>
  <si>
    <t>3_07_2_com_cr_org_res_nfit.jpg</t>
  </si>
  <si>
    <t>3_08_2_com_cr_ins_res_nfit.jpg</t>
  </si>
  <si>
    <t>3_08_2_com_cr_org_res_nfit.jpg</t>
  </si>
  <si>
    <t>3_09_2_com_cr_ins_res_nfit.jpg</t>
  </si>
  <si>
    <t>3_09_2_com_cr_org_res_nfit.jpg</t>
  </si>
  <si>
    <t>3_10_2_com_cr_ins_res_nfit.jpg</t>
  </si>
  <si>
    <t>3_10_2_com_cr_org_res_nfit.jpg</t>
  </si>
  <si>
    <t>3_01_3_com_cr_ins_res_nfit.jpg</t>
  </si>
  <si>
    <t>3_01_3_com_cr_org_res_nfit.jpg</t>
  </si>
  <si>
    <t>3_02_3_com_cr_ins_res_nfit.jpg</t>
  </si>
  <si>
    <t>3_02_3_com_cr_org_res_nfit.jpg</t>
  </si>
  <si>
    <t>3_03_3_com_cr_ins_res_nfit.jpg</t>
  </si>
  <si>
    <t>3_03_3_com_cr_org_res_nfit.jpg</t>
  </si>
  <si>
    <t>3_04_3_com_cr_ins_res_nfit.jpg</t>
  </si>
  <si>
    <t>3_04_3_com_cr_org_res_nfit.jpg</t>
  </si>
  <si>
    <t>3_05_3_com_cr_ins_res_nfit.jpg</t>
  </si>
  <si>
    <t>3_05_3_com_cr_org_res_nfit.jpg</t>
  </si>
  <si>
    <t>3_06_3_com_cr_ins_res_nfit.jpg</t>
  </si>
  <si>
    <t>3_06_3_com_cr_org_res_nfit.jpg</t>
  </si>
  <si>
    <t>3_07_3_com_cr_ins_res_nfit.jpg</t>
  </si>
  <si>
    <t>3_07_3_com_cr_org_res_nfit.jpg</t>
  </si>
  <si>
    <t>3_08_3_com_cr_ins_res_nfit.jpg</t>
  </si>
  <si>
    <t>3_08_3_com_cr_org_res_nfit.jpg</t>
  </si>
  <si>
    <t>3_09_3_com_cr_ins_res_nfit.jpg</t>
  </si>
  <si>
    <t>3_09_3_com_cr_org_res_nfit.jpg</t>
  </si>
  <si>
    <t>3_10_3_com_cr_ins_res_nfit.jpg</t>
  </si>
  <si>
    <t>3_10_3_com_cr_org_res_nfit.jpg</t>
  </si>
  <si>
    <t>4_01_1_com_cr_ins_res_nfit.jpg</t>
  </si>
  <si>
    <t>4_01_1_com_cr_org_res_nfit.jpg</t>
  </si>
  <si>
    <t>4_02_1_com_cr_ins_res_nfit.jpg</t>
  </si>
  <si>
    <t>4_02_1_com_cr_org_res_nfit.jpg</t>
  </si>
  <si>
    <t>4_03_1_com_cr_ins_res_nfit.jpg</t>
  </si>
  <si>
    <t>4_03_1_com_cr_org_res_nfit.jpg</t>
  </si>
  <si>
    <t>4_04_1_com_cr_ins_res_nfit.jpg</t>
  </si>
  <si>
    <t>4_04_1_com_cr_org_res_nfit.jpg</t>
  </si>
  <si>
    <t>4_05_1_com_cr_ins_res_nfit.jpg</t>
  </si>
  <si>
    <t>4_05_1_com_cr_org_res_nfit.jpg</t>
  </si>
  <si>
    <t>4_06_1_com_cr_ins_res_nfit.jpg</t>
  </si>
  <si>
    <t>4_06_1_com_cr_org_res_nfit.jpg</t>
  </si>
  <si>
    <t>4_07_1_com_cr_ins_res_nfit.jpg</t>
  </si>
  <si>
    <t>4_07_1_com_cr_org_res_nfit.jpg</t>
  </si>
  <si>
    <t>4_08_1_com_cr_ins_res_nfit.jpg</t>
  </si>
  <si>
    <t>4_08_1_com_cr_org_res_nfit.jpg</t>
  </si>
  <si>
    <t>4_09_1_com_cr_ins_res_nfit.jpg</t>
  </si>
  <si>
    <t>4_09_1_com_cr_org_res_nfit.jpg</t>
  </si>
  <si>
    <t>4_10_1_com_cr_ins_res_nfit.jpg</t>
  </si>
  <si>
    <t>4_10_1_com_cr_org_res_nfit.jpg</t>
  </si>
  <si>
    <t>4_01_2_com_cr_ins_res_nfit.jpg</t>
  </si>
  <si>
    <t>4_01_2_com_cr_org_res_nfit.jpg</t>
  </si>
  <si>
    <t>4_02_2_com_cr_ins_res_nfit.jpg</t>
  </si>
  <si>
    <t>4_02_2_com_cr_org_res_nfit.jpg</t>
  </si>
  <si>
    <t>4_03_2_com_cr_ins_res_nfit.jpg</t>
  </si>
  <si>
    <t>4_03_2_com_cr_org_res_nfit.jpg</t>
  </si>
  <si>
    <t>4_04_2_com_cr_ins_res_nfit.jpg</t>
  </si>
  <si>
    <t>4_04_2_com_cr_org_res_nfit.jpg</t>
  </si>
  <si>
    <t>4_05_2_com_cr_ins_res_nfit.jpg</t>
  </si>
  <si>
    <t>4_05_2_com_cr_org_res_nfit.jpg</t>
  </si>
  <si>
    <t>4_06_2_com_cr_ins_res_nfit.jpg</t>
  </si>
  <si>
    <t>4_06_2_com_cr_org_res_nfit.jpg</t>
  </si>
  <si>
    <t>4_07_2_com_cr_ins_res_nfit.jpg</t>
  </si>
  <si>
    <t>4_07_2_com_cr_org_res_nfit.jpg</t>
  </si>
  <si>
    <t>4_08_2_com_cr_ins_res_nfit.jpg</t>
  </si>
  <si>
    <t>4_08_2_com_cr_org_res_nfit.jpg</t>
  </si>
  <si>
    <t>4_09_2_com_cr_ins_res_nfit.jpg</t>
  </si>
  <si>
    <t>4_09_2_com_cr_org_res_nfit.jpg</t>
  </si>
  <si>
    <t>4_10_2_com_cr_ins_res_nfit.jpg</t>
  </si>
  <si>
    <t>4_10_2_com_cr_org_res_nfit.jpg</t>
  </si>
  <si>
    <t>4_01_3_com_cr_ins_res_nfit.jpg</t>
  </si>
  <si>
    <t>4_01_3_com_cr_org_res_nfit.jpg</t>
  </si>
  <si>
    <t>4_02_3_com_cr_ins_res_nfit.jpg</t>
  </si>
  <si>
    <t>4_02_3_com_cr_org_res_nfit.jpg</t>
  </si>
  <si>
    <t>4_03_3_com_cr_ins_res_nfit.jpg</t>
  </si>
  <si>
    <t>4_03_3_com_cr_org_res_nfit.jpg</t>
  </si>
  <si>
    <t>4_04_3_com_cr_ins_res_nfit.jpg</t>
  </si>
  <si>
    <t>4_04_3_com_cr_org_res_nfit.jpg</t>
  </si>
  <si>
    <t>4_05_3_com_cr_ins_res_nfit.jpg</t>
  </si>
  <si>
    <t>4_05_3_com_cr_org_res_nfit.jpg</t>
  </si>
  <si>
    <t>4_06_3_com_cr_ins_res_nfit.jpg</t>
  </si>
  <si>
    <t>4_06_3_com_cr_org_res_nfit.jpg</t>
  </si>
  <si>
    <t>4_07_3_com_cr_ins_res_nfit.jpg</t>
  </si>
  <si>
    <t>4_07_3_com_cr_org_res_nfit.jpg</t>
  </si>
  <si>
    <t>4_08_3_com_cr_ins_res_nfit.jpg</t>
  </si>
  <si>
    <t>4_08_3_com_cr_org_res_nfit.jpg</t>
  </si>
  <si>
    <t>4_09_3_com_cr_ins_res_nfit.jpg</t>
  </si>
  <si>
    <t>4_09_3_com_cr_org_res_nfit.jpg</t>
  </si>
  <si>
    <t>4_10_3_com_cr_ins_res_nfit.jpg</t>
  </si>
  <si>
    <t>4_10_3_com_cr_org_res_nfit.jpg</t>
  </si>
  <si>
    <t>4_01_4_com_cr_ins_res_nfit.jpg</t>
  </si>
  <si>
    <t>4_01_4_com_cr_org_res_nfit.jpg</t>
  </si>
  <si>
    <t>4_02_4_com_cr_ins_res_nfit.jpg</t>
  </si>
  <si>
    <t>4_02_4_com_cr_org_res_nfit.jpg</t>
  </si>
  <si>
    <t>4_03_4_com_cr_ins_res_nfit.jpg</t>
  </si>
  <si>
    <t>4_03_4_com_cr_org_res_nfit.jpg</t>
  </si>
  <si>
    <t>4_04_4_com_cr_ins_res_nfit.jpg</t>
  </si>
  <si>
    <t>4_04_4_com_cr_org_res_nfit.jpg</t>
  </si>
  <si>
    <t>4_05_4_com_cr_ins_res_nfit.jpg</t>
  </si>
  <si>
    <t>4_05_4_com_cr_org_res_nfit.jpg</t>
  </si>
  <si>
    <t>4_06_4_com_cr_ins_res_nfit.jpg</t>
  </si>
  <si>
    <t>4_06_4_com_cr_org_res_nfit.jpg</t>
  </si>
  <si>
    <t>4_07_4_com_cr_ins_res_nfit.jpg</t>
  </si>
  <si>
    <t>4_07_4_com_cr_org_res_nfit.jpg</t>
  </si>
  <si>
    <t>4_08_4_com_cr_ins_res_nfit.jpg</t>
  </si>
  <si>
    <t>4_08_4_com_cr_org_res_nfit.jpg</t>
  </si>
  <si>
    <t>4_09_4_com_cr_ins_res_nfit.jpg</t>
  </si>
  <si>
    <t>4_09_4_com_cr_org_res_nfit.jpg</t>
  </si>
  <si>
    <t>4_10_4_com_cr_ins_res_nfit.jpg</t>
  </si>
  <si>
    <t>4_10_4_com_cr_org_res_nfit.jpg</t>
  </si>
  <si>
    <t>avg com%</t>
  </si>
  <si>
    <t>max</t>
  </si>
  <si>
    <t>min</t>
  </si>
  <si>
    <t>median</t>
  </si>
  <si>
    <t>5_01_1_com_cr_ins_res_nfit.jpg</t>
  </si>
  <si>
    <t>5_01_1_com_cr_org_res_nfit.jpg</t>
  </si>
  <si>
    <t>5_02_1_com_cr_ins_res_nfit.jpg</t>
  </si>
  <si>
    <t>5_02_1_com_cr_org_res_nfit.jpg</t>
  </si>
  <si>
    <t>5_03_1_com_cr_ins_res_nfit.jpg</t>
  </si>
  <si>
    <t>5_03_1_com_cr_org_res_nfit.jpg</t>
  </si>
  <si>
    <t>5_04_1_com_cr_ins_res_nfit.jpg</t>
  </si>
  <si>
    <t>5_04_1_com_cr_org_res_nfit.jpg</t>
  </si>
  <si>
    <t>5_05_1_com_cr_ins_res_nfit.jpg</t>
  </si>
  <si>
    <t>5_05_1_com_cr_org_res_nfit.jpg</t>
  </si>
  <si>
    <t>5_06_1_com_cr_ins_res_nfit.jpg</t>
  </si>
  <si>
    <t>5_06_1_com_cr_org_res_nfit.jpg</t>
  </si>
  <si>
    <t>5_07_1_com_cr_ins_res_nfit.jpg</t>
  </si>
  <si>
    <t>5_07_1_com_cr_org_res_nfit.jpg</t>
  </si>
  <si>
    <t>5_08_1_com_cr_ins_res_nfit.jpg</t>
  </si>
  <si>
    <t>5_08_1_com_cr_org_res_nfit.jpg</t>
  </si>
  <si>
    <t>5_09_1_com_cr_ins_res_nfit.jpg</t>
  </si>
  <si>
    <t>5_09_1_com_cr_org_res_nfit.jpg</t>
  </si>
  <si>
    <t>5_10_1_com_cr_ins_res_nfit.jpg</t>
  </si>
  <si>
    <t>5_10_1_com_cr_org_res_nfit.jpg</t>
  </si>
  <si>
    <t>5_01_2_com_cr_ins_res_nfit.jpg</t>
  </si>
  <si>
    <t>5_01_2_com_cr_org_res_nfit.jpg</t>
  </si>
  <si>
    <t>5_02_2_com_cr_ins_res_nfit.jpg</t>
  </si>
  <si>
    <t>5_02_2_com_cr_org_res_nfit.jpg</t>
  </si>
  <si>
    <t>5_03_2_com_cr_ins_res_nfit.jpg</t>
  </si>
  <si>
    <t>5_03_2_com_cr_org_res_nfit.jpg</t>
  </si>
  <si>
    <t>5_04_2_com_cr_ins_res_nfit.jpg</t>
  </si>
  <si>
    <t>5_04_2_com_cr_org_res_nfit.jpg</t>
  </si>
  <si>
    <t>5_05_2_com_cr_ins_res_nfit.jpg</t>
  </si>
  <si>
    <t>5_05_2_com_cr_org_res_nfit.jpg</t>
  </si>
  <si>
    <t>5_06_2_com_cr_ins_res_nfit.jpg</t>
  </si>
  <si>
    <t>5_06_2_com_cr_org_res_nfit.jpg</t>
  </si>
  <si>
    <t>5_07_2_com_cr_ins_res_nfit.jpg</t>
  </si>
  <si>
    <t>5_07_2_com_cr_org_res_nfit.jpg</t>
  </si>
  <si>
    <t>5_08_2_com_cr_ins_res_nfit.jpg</t>
  </si>
  <si>
    <t>5_08_2_com_cr_org_res_nfit.jpg</t>
  </si>
  <si>
    <t>5_09_2_com_cr_ins_res_nfit.jpg</t>
  </si>
  <si>
    <t>5_09_2_com_cr_org_res_nfit.jpg</t>
  </si>
  <si>
    <t>5_10_2_com_cr_ins_res_nfit.jpg</t>
  </si>
  <si>
    <t>5_10_2_com_cr_org_res_nfit.jpg</t>
  </si>
  <si>
    <t>5_01_3_com_cr_ins_res_nfit.jpg</t>
  </si>
  <si>
    <t>5_01_3_com_cr_org_res_nfit.jpg</t>
  </si>
  <si>
    <t>5_02_3_com_cr_ins_res_nfit.jpg</t>
  </si>
  <si>
    <t>5_02_3_com_cr_org_res_nfit.jpg</t>
  </si>
  <si>
    <t>5_03_3_com_cr_ins_res_nfit.jpg</t>
  </si>
  <si>
    <t>5_03_3_com_cr_org_res_nfit.jpg</t>
  </si>
  <si>
    <t>5_04_3_com_cr_ins_res_nfit.jpg</t>
  </si>
  <si>
    <t>5_04_3_com_cr_org_res_nfit.jpg</t>
  </si>
  <si>
    <t>5_05_3_com_cr_ins_res_nfit.jpg</t>
  </si>
  <si>
    <t>5_05_3_com_cr_org_res_nfit.jpg</t>
  </si>
  <si>
    <t>5_06_3_com_cr_ins_res_nfit.jpg</t>
  </si>
  <si>
    <t>5_06_3_com_cr_org_res_nfit.jpg</t>
  </si>
  <si>
    <t>5_07_3_com_cr_ins_res_nfit.jpg</t>
  </si>
  <si>
    <t>5_07_3_com_cr_org_res_nfit.jpg</t>
  </si>
  <si>
    <t>5_08_3_com_cr_ins_res_nfit.jpg</t>
  </si>
  <si>
    <t>5_08_3_com_cr_org_res_nfit.jpg</t>
  </si>
  <si>
    <t>5_09_3_com_cr_ins_res_nfit.jpg</t>
  </si>
  <si>
    <t>5_09_3_com_cr_org_res_nfit.jpg</t>
  </si>
  <si>
    <t>5_10_3_com_cr_ins_res_nfit.jpg</t>
  </si>
  <si>
    <t>5_10_3_com_cr_org_res_nfit.jpg</t>
  </si>
  <si>
    <t>5_01_4_com_cr_ins_res_nfit.jpg</t>
  </si>
  <si>
    <t>5_01_4_com_cr_org_res_nfit.jpg</t>
  </si>
  <si>
    <t>5_02_4_com_cr_ins_res_nfit.jpg</t>
  </si>
  <si>
    <t>5_02_4_com_cr_org_res_nfit.jpg</t>
  </si>
  <si>
    <t>5_03_4_com_cr_ins_res_nfit.jpg</t>
  </si>
  <si>
    <t>5_03_4_com_cr_org_res_nfit.jpg</t>
  </si>
  <si>
    <t>5_04_4_com_cr_ins_res_nfit.jpg</t>
  </si>
  <si>
    <t>5_04_4_com_cr_org_res_nfit.jpg</t>
  </si>
  <si>
    <t>5_05_4_com_cr_ins_res_nfit.jpg</t>
  </si>
  <si>
    <t>5_05_4_com_cr_org_res_nfit.jpg</t>
  </si>
  <si>
    <t>5_06_4_com_cr_ins_res_nfit.jpg</t>
  </si>
  <si>
    <t>5_06_4_com_cr_org_res_nfit.jpg</t>
  </si>
  <si>
    <t>5_07_4_com_cr_ins_res_nfit.jpg</t>
  </si>
  <si>
    <t>5_07_4_com_cr_org_res_nfit.jpg</t>
  </si>
  <si>
    <t>5_08_4_com_cr_ins_res_nfit.jpg</t>
  </si>
  <si>
    <t>5_08_4_com_cr_org_res_nfit.jpg</t>
  </si>
  <si>
    <t>5_09_4_com_cr_ins_res_nfit.jpg</t>
  </si>
  <si>
    <t>5_09_4_com_cr_org_res_nfit.jpg</t>
  </si>
  <si>
    <t>5_10_4_com_cr_ins_res_nfit.jpg</t>
  </si>
  <si>
    <t>5_10_4_com_cr_org_res_nfit.jpg</t>
  </si>
  <si>
    <t>5_01_5_com_cr_ins_res_nfit.jpg</t>
  </si>
  <si>
    <t>5_01_5_com_cr_org_res_nfit.jpg</t>
  </si>
  <si>
    <t>5_02_5_com_cr_ins_res_nfit.jpg</t>
  </si>
  <si>
    <t>5_02_5_com_cr_org_res_nfit.jpg</t>
  </si>
  <si>
    <t>5_03_5_com_cr_ins_res_nfit.jpg</t>
  </si>
  <si>
    <t>5_03_5_com_cr_org_res_nfit.jpg</t>
  </si>
  <si>
    <t>5_04_5_com_cr_ins_res_nfit.jpg</t>
  </si>
  <si>
    <t>5_04_5_com_cr_org_res_nfit.jpg</t>
  </si>
  <si>
    <t>5_05_5_com_cr_ins_res_nfit.jpg</t>
  </si>
  <si>
    <t>5_05_5_com_cr_org_res_nfit.jpg</t>
  </si>
  <si>
    <t>5_06_5_com_cr_ins_res_nfit.jpg</t>
  </si>
  <si>
    <t>5_06_5_com_cr_org_res_nfit.jpg</t>
  </si>
  <si>
    <t>5_07_5_com_cr_ins_res_nfit.jpg</t>
  </si>
  <si>
    <t>5_07_5_com_cr_org_res_nfit.jpg</t>
  </si>
  <si>
    <t>5_08_5_com_cr_ins_res_nfit.jpg</t>
  </si>
  <si>
    <t>5_08_5_com_cr_org_res_nfit.jpg</t>
  </si>
  <si>
    <t>5_09_5_com_cr_ins_res_nfit.jpg</t>
  </si>
  <si>
    <t>5_09_5_com_cr_org_res_nfit.jpg</t>
  </si>
  <si>
    <t>5_10_5_com_cr_ins_res_nfit.jpg</t>
  </si>
  <si>
    <t>5_10_5_com_cr_org_res_nfit.jpg</t>
  </si>
  <si>
    <t>com%</t>
  </si>
  <si>
    <t>6_01_1_com_cr_ins_res_nfit.jpg</t>
  </si>
  <si>
    <t>6_01_1_com_cr_org_res_nfit.jpg</t>
  </si>
  <si>
    <t>6_02_1_com_cr_ins_res_nfit.jpg</t>
  </si>
  <si>
    <t>6_02_1_com_cr_org_res_nfit.jpg</t>
  </si>
  <si>
    <t>6_03_1_com_cr_ins_res_nfit.jpg</t>
  </si>
  <si>
    <t>6_03_1_com_cr_org_res_nfit.jpg</t>
  </si>
  <si>
    <t>6_04_1_com_cr_ins_res_nfit.jpg</t>
  </si>
  <si>
    <t>6_04_1_com_cr_org_res_nfit.jpg</t>
  </si>
  <si>
    <t>6_05_1_com_cr_ins_res_nfit.jpg</t>
  </si>
  <si>
    <t>6_05_1_com_cr_org_res_nfit.jpg</t>
  </si>
  <si>
    <t>6_06_1_com_cr_ins_res_nfit.jpg</t>
  </si>
  <si>
    <t>6_06_1_com_cr_org_res_nfit.jpg</t>
  </si>
  <si>
    <t>6_07_1_com_cr_ins_res_nfit.jpg</t>
  </si>
  <si>
    <t>6_07_1_com_cr_org_res_nfit.jpg</t>
  </si>
  <si>
    <t>6_08_1_com_cr_ins_res_nfit.jpg</t>
  </si>
  <si>
    <t>6_08_1_com_cr_org_res_nfit.jpg</t>
  </si>
  <si>
    <t>6_09_1_com_cr_ins_res_nfit.jpg</t>
  </si>
  <si>
    <t>6_09_1_com_cr_org_res_nfit.jpg</t>
  </si>
  <si>
    <t>6_10_1_com_cr_ins_res_nfit.jpg</t>
  </si>
  <si>
    <t>6_10_1_com_cr_org_res_nfit.jpg</t>
  </si>
  <si>
    <t>6_01_2_com_cr_ins_res_nfit.jpg</t>
  </si>
  <si>
    <t>6_01_2_com_cr_org_res_nfit.jpg</t>
  </si>
  <si>
    <t>6_02_2_com_cr_ins_res_nfit.jpg</t>
  </si>
  <si>
    <t>6_02_2_com_cr_org_res_nfit.jpg</t>
  </si>
  <si>
    <t>6_03_2_com_cr_ins_res_nfit.jpg</t>
  </si>
  <si>
    <t>6_03_2_com_cr_org_res_nfit.jpg</t>
  </si>
  <si>
    <t>6_04_2_com_cr_ins_res_nfit.jpg</t>
  </si>
  <si>
    <t>6_04_2_com_cr_org_res_nfit.jpg</t>
  </si>
  <si>
    <t>6_05_2_com_cr_ins_res_nfit.jpg</t>
  </si>
  <si>
    <t>6_05_2_com_cr_org_res_nfit.jpg</t>
  </si>
  <si>
    <t>6_06_2_com_cr_ins_res_nfit.jpg</t>
  </si>
  <si>
    <t>6_06_2_com_cr_org_res_nfit.jpg</t>
  </si>
  <si>
    <t>6_07_2_com_cr_ins_res_nfit.jpg</t>
  </si>
  <si>
    <t>6_07_2_com_cr_org_res_nfit.jpg</t>
  </si>
  <si>
    <t>6_08_2_com_cr_ins_res_nfit.jpg</t>
  </si>
  <si>
    <t>6_08_2_com_cr_org_res_nfit.jpg</t>
  </si>
  <si>
    <t>6_09_2_com_cr_ins_res_nfit.jpg</t>
  </si>
  <si>
    <t>6_09_2_com_cr_org_res_nfit.jpg</t>
  </si>
  <si>
    <t>6_10_2_com_cr_ins_res_nfit.jpg</t>
  </si>
  <si>
    <t>6_10_2_com_cr_org_res_nfit.jpg</t>
  </si>
  <si>
    <t>6_01_3_com_cr_ins_res_nfit.jpg</t>
  </si>
  <si>
    <t>6_01_3_com_cr_org_res_nfit.jpg</t>
  </si>
  <si>
    <t>6_02_3_com_cr_ins_res_nfit.jpg</t>
  </si>
  <si>
    <t>6_02_3_com_cr_org_res_nfit.jpg</t>
  </si>
  <si>
    <t>6_03_3_com_cr_ins_res_nfit.jpg</t>
  </si>
  <si>
    <t>6_03_3_com_cr_org_res_nfit.jpg</t>
  </si>
  <si>
    <t>6_04_3_com_cr_ins_res_nfit.jpg</t>
  </si>
  <si>
    <t>6_04_3_com_cr_org_res_nfit.jpg</t>
  </si>
  <si>
    <t>6_05_3_com_cr_ins_res_nfit.jpg</t>
  </si>
  <si>
    <t>6_05_3_com_cr_org_res_nfit.jpg</t>
  </si>
  <si>
    <t>6_06_3_com_cr_ins_res_nfit.jpg</t>
  </si>
  <si>
    <t>6_06_3_com_cr_org_res_nfit.jpg</t>
  </si>
  <si>
    <t>6_07_3_com_cr_ins_res_nfit.jpg</t>
  </si>
  <si>
    <t>6_07_3_com_cr_org_res_nfit.jpg</t>
  </si>
  <si>
    <t>6_08_3_com_cr_ins_res_nfit.jpg</t>
  </si>
  <si>
    <t>6_08_3_com_cr_org_res_nfit.jpg</t>
  </si>
  <si>
    <t>6_09_3_com_cr_ins_res_nfit.jpg</t>
  </si>
  <si>
    <t>6_09_3_com_cr_org_res_nfit.jpg</t>
  </si>
  <si>
    <t>6_10_3_com_cr_ins_res_nfit.jpg</t>
  </si>
  <si>
    <t>6_10_3_com_cr_org_res_nfit.jpg</t>
  </si>
  <si>
    <t>6_01_4_com_cr_ins_res_nfit.jpg</t>
  </si>
  <si>
    <t>6_01_4_com_cr_org_res_nfit.jpg</t>
  </si>
  <si>
    <t>6_02_4_com_cr_ins_res_nfit.jpg</t>
  </si>
  <si>
    <t>6_02_4_com_cr_org_res_nfit.jpg</t>
  </si>
  <si>
    <t>6_03_4_com_cr_ins_res_nfit.jpg</t>
  </si>
  <si>
    <t>6_03_4_com_cr_org_res_nfit.jpg</t>
  </si>
  <si>
    <t>6_04_4_com_cr_ins_res_nfit.jpg</t>
  </si>
  <si>
    <t>6_04_4_com_cr_org_res_nfit.jpg</t>
  </si>
  <si>
    <t>6_05_4_com_cr_ins_res_nfit.jpg</t>
  </si>
  <si>
    <t>6_05_4_com_cr_org_res_nfit.jpg</t>
  </si>
  <si>
    <t>6_06_4_com_cr_ins_res_nfit.jpg</t>
  </si>
  <si>
    <t>6_06_4_com_cr_org_res_nfit.jpg</t>
  </si>
  <si>
    <t>6_07_4_com_cr_ins_res_nfit.jpg</t>
  </si>
  <si>
    <t>6_07_4_com_cr_org_res_nfit.jpg</t>
  </si>
  <si>
    <t>6_08_4_com_cr_ins_res_nfit.jpg</t>
  </si>
  <si>
    <t>6_08_4_com_cr_org_res_nfit.jpg</t>
  </si>
  <si>
    <t>6_09_4_com_cr_ins_res_nfit.jpg</t>
  </si>
  <si>
    <t>6_09_4_com_cr_org_res_nfit.jpg</t>
  </si>
  <si>
    <t>6_10_4_com_cr_ins_res_nfit.jpg</t>
  </si>
  <si>
    <t>6_10_4_com_cr_org_res_nfit.jpg</t>
  </si>
  <si>
    <t>6_01_5_com_cr_ins_res_nfit.jpg</t>
  </si>
  <si>
    <t>6_01_5_com_cr_org_res_nfit.jpg</t>
  </si>
  <si>
    <t>6_02_5_com_cr_ins_res_nfit.jpg</t>
  </si>
  <si>
    <t>6_02_5_com_cr_org_res_nfit.jpg</t>
  </si>
  <si>
    <t>6_03_5_com_cr_ins_res_nfit.jpg</t>
  </si>
  <si>
    <t>6_03_5_com_cr_org_res_nfit.jpg</t>
  </si>
  <si>
    <t>6_04_5_com_cr_ins_res_nfit.jpg</t>
  </si>
  <si>
    <t>6_04_5_com_cr_org_res_nfit.jpg</t>
  </si>
  <si>
    <t>6_05_5_com_cr_ins_res_nfit.jpg</t>
  </si>
  <si>
    <t>6_05_5_com_cr_org_res_nfit.jpg</t>
  </si>
  <si>
    <t>6_06_5_com_cr_ins_res_nfit.jpg</t>
  </si>
  <si>
    <t>6_06_5_com_cr_org_res_nfit.jpg</t>
  </si>
  <si>
    <t>6_07_5_com_cr_ins_res_nfit.jpg</t>
  </si>
  <si>
    <t>6_07_5_com_cr_org_res_nfit.jpg</t>
  </si>
  <si>
    <t>6_08_5_com_cr_ins_res_nfit.jpg</t>
  </si>
  <si>
    <t>6_08_5_com_cr_org_res_nfit.jpg</t>
  </si>
  <si>
    <t>6_09_5_com_cr_ins_res_nfit.jpg</t>
  </si>
  <si>
    <t>6_09_5_com_cr_org_res_nfit.jpg</t>
  </si>
  <si>
    <t>6_10_5_com_cr_ins_res_nfit.jpg</t>
  </si>
  <si>
    <t>6_10_5_com_cr_org_res_nfit.jpg</t>
  </si>
  <si>
    <t>6_01_6_com_cr_ins_res_nfit.jpg</t>
  </si>
  <si>
    <t>6_01_6_com_cr_org_res_nfit.jpg</t>
  </si>
  <si>
    <t>6_02_6_com_cr_ins_res_nfit.jpg</t>
  </si>
  <si>
    <t>6_02_6_com_cr_org_res_nfit.jpg</t>
  </si>
  <si>
    <t>6_03_6_com_cr_ins_res_nfit.jpg</t>
  </si>
  <si>
    <t>6_03_6_com_cr_org_res_nfit.jpg</t>
  </si>
  <si>
    <t>6_04_6_com_cr_ins_res_nfit.jpg</t>
  </si>
  <si>
    <t>6_04_6_com_cr_org_res_nfit.jpg</t>
  </si>
  <si>
    <t>6_05_6_com_cr_ins_res_nfit.jpg</t>
  </si>
  <si>
    <t>6_05_6_com_cr_org_res_nfit.jpg</t>
  </si>
  <si>
    <t>6_06_6_com_cr_ins_res_nfit.jpg</t>
  </si>
  <si>
    <t>6_06_6_com_cr_org_res_nfit.jpg</t>
  </si>
  <si>
    <t>6_07_6_com_cr_ins_res_nfit.jpg</t>
  </si>
  <si>
    <t>6_07_6_com_cr_org_res_nfit.jpg</t>
  </si>
  <si>
    <t>6_08_6_com_cr_ins_res_nfit.jpg</t>
  </si>
  <si>
    <t>6_08_6_com_cr_org_res_nfit.jpg</t>
  </si>
  <si>
    <t>6_09_6_com_cr_ins_res_nfit.jpg</t>
  </si>
  <si>
    <t>6_09_6_com_cr_org_res_nfit.jpg</t>
  </si>
  <si>
    <t>6_10_6_com_cr_ins_res_nfit.jpg</t>
  </si>
  <si>
    <t>6_10_6_com_cr_org_res_nfit.jpg</t>
  </si>
  <si>
    <t>100,000~199,999</t>
  </si>
  <si>
    <t>200,000~299,999</t>
  </si>
  <si>
    <t>300,000~399,999</t>
  </si>
  <si>
    <t>400,000~499,999</t>
  </si>
  <si>
    <t>&gt; 500000</t>
  </si>
  <si>
    <t>below or =avg</t>
  </si>
  <si>
    <t>-&gt; 결론: 1장짜리 포스트는 다른 포스트보다 낮은 압축률을 보유하고 있는 것으로 확인할 수 있다</t>
  </si>
  <si>
    <t>-&gt; 결론: 원본 사이즈가 클수록 압축률이 낮음.(최소 30만 이상, 그 이하면 급속으로 압축률 증가)</t>
  </si>
  <si>
    <t>1장+2장짜리</t>
  </si>
  <si>
    <t>2장~6장</t>
  </si>
  <si>
    <t>3장짜리</t>
  </si>
  <si>
    <t>4장짜리</t>
  </si>
  <si>
    <t>사진 크면 상대적으로 압축률이 낮음.</t>
  </si>
  <si>
    <t>평균, 최대값, 최소값, 중간값은 동일하거나 +-4%~6% 차이남</t>
  </si>
  <si>
    <t>1080*1080, 1080*810 상대적으로 압축률이 높음. 다만, 파일 크기 떄문일 수도 있음</t>
  </si>
  <si>
    <t xml:space="preserve"> 압촉률 가장 낮은 거 -&gt; 중간에 위치함, 1장~6장(4제외)은 거의 다 상단에 있음. 최대압촉은 상단에 늘 하단에 있음</t>
  </si>
  <si>
    <t>1장짜리는 2장이상 올리는 포스트보다 평균 압축률이 낮다 (약 10%)</t>
  </si>
  <si>
    <t>1장짜리 최대 압축률은 62%이었고, 2장짜리는 74%, 3장~6장짜리는 80%이었다.</t>
  </si>
  <si>
    <t>1장짜리는 다른 다장 포스트의 최대 압축률에 비해 약 12%~16%의 차이가 보인다.)</t>
  </si>
  <si>
    <t>최소 압축률은 약 8%~12%차이가 나고, 중간값은 10~11%정도 차이난다.</t>
  </si>
  <si>
    <t>1장짜리랑 4장짜리 제외하고 남은 포스트들의 최소 압축률은 다 59%</t>
  </si>
  <si>
    <t>100,000~199,999 압축률 평균값을 낼 때 최대 압축률 도달</t>
  </si>
  <si>
    <t>25만보다 적으면 급속으로 압축률 증가</t>
  </si>
  <si>
    <t xml:space="preserve"> 30만보다 크면 평균적으로 전제 평균압축률보다 작거나 동일</t>
  </si>
  <si>
    <t>-------------------------------------------------------------------------------------------------------------------------------------------------</t>
  </si>
  <si>
    <t>1080*1080 원본 사진 크기가 커도 상대적으로 압축률이 낮음</t>
  </si>
  <si>
    <t>/-&gt;결론: 1080*1080도 만약에 원본 사이즈가 작으면 압축률이 높음. ratio랑 상관있는지 잘 모름 아직까지 사진수 많지가 않아서</t>
  </si>
  <si>
    <t>standard deviation</t>
  </si>
  <si>
    <t>average com% for each group</t>
  </si>
  <si>
    <t>1_01_1_com_bw_ins_res_nfit.jpg</t>
  </si>
  <si>
    <t>1_01_1_com_bw_org_res_nfit.jpg</t>
  </si>
  <si>
    <t>1_02_1_com_bw_ins_res_nfit.jpg</t>
  </si>
  <si>
    <t>1_02_1_com_bw_org_res_nfit.jpg</t>
  </si>
  <si>
    <t>1_03_1_com_bw_ins_res_nfit.jpg</t>
  </si>
  <si>
    <t>1_03_1_com_bw_org_res_nfit.jpg</t>
  </si>
  <si>
    <t>1_04_1_com_bw_ins_res_nfit.jpg</t>
  </si>
  <si>
    <t>1_04_1_com_bw_org_res_nfit.jpg</t>
  </si>
  <si>
    <t>1_05_1_com_bw_ins_res_nfit.jpg</t>
  </si>
  <si>
    <t>1_05_1_com_bw_org_res_nfit.jpg</t>
  </si>
  <si>
    <t>1_06_1_com_bw_ins_res_nfit.jpg</t>
  </si>
  <si>
    <t>1_06_1_com_bw_org_res_nfit.jpg</t>
  </si>
  <si>
    <t>1_07_1_com_bw_ins_res_nfit.jpg</t>
  </si>
  <si>
    <t>1_07_1_com_bw_org_res_nfit.jpg</t>
  </si>
  <si>
    <t>1_08_1_com_bw_ins_res_nfit.jpg</t>
  </si>
  <si>
    <t>1_08_1_com_bw_org_res_nfit.jpg</t>
  </si>
  <si>
    <t>1_09_1_com_bw_ins_res_nfit.jpg</t>
  </si>
  <si>
    <t>1_09_1_com_bw_org_res_nfit.jpg</t>
  </si>
  <si>
    <t>1_10_1_com_bw_ins_res_nfit.jpg</t>
  </si>
  <si>
    <t>1_10_1_com_bw_org_res_nfit.jpg</t>
  </si>
  <si>
    <t>1_11_1_com_bw_ins_res_nfit.jpg</t>
  </si>
  <si>
    <t>1_11_1_com_bw_org_res_nfit.jpg</t>
  </si>
  <si>
    <t>1_12_1_com_bw_ins_res_nfit.jpg</t>
  </si>
  <si>
    <t>1_12_1_com_bw_org_res_nfit.jpg</t>
  </si>
  <si>
    <t>1_13_1_com_bw_ins_res_nfit.jpg</t>
  </si>
  <si>
    <t>1_13_1_com_bw_org_res_nfit.jpg</t>
  </si>
  <si>
    <t>1_14_1_com_bw_ins_res_nfit.jpg</t>
  </si>
  <si>
    <t>1_14_1_com_bw_org_res_nfit.jpg</t>
  </si>
  <si>
    <t>1_15_1_com_bw_ins_res_nfit.jpg</t>
  </si>
  <si>
    <t>1_15_1_com_bw_org_res_nfit.jpg</t>
  </si>
  <si>
    <t>1_16_1_com_bw_ins_res_nfit.jpg</t>
  </si>
  <si>
    <t>1_16_1_com_bw_org_res_nfit.jpg</t>
  </si>
  <si>
    <t>1_17_1_com_bw_ins_res_nfit.jpg</t>
  </si>
  <si>
    <t>1_17_1_com_bw_org_res_nfit.jpg</t>
  </si>
  <si>
    <t>1_18_1_com_bw_ins_res_nfit.jpg</t>
  </si>
  <si>
    <t>1_18_1_com_bw_org_res_nfit.jpg</t>
  </si>
  <si>
    <t>1_19_1_com_bw_ins_res_nfit.jpg</t>
  </si>
  <si>
    <t>1_19_1_com_bw_org_res_nfit.jpg</t>
  </si>
  <si>
    <t>1_20_1_com_bw_ins_res_nfit.jpg</t>
  </si>
  <si>
    <t>1_20_1_com_bw_org_res_nfit.jpg</t>
  </si>
  <si>
    <t>2_01_1_com_bw_ins_res_nfit.jpg</t>
  </si>
  <si>
    <t>2_01_1_com_bw_org_res_nfit.jpg</t>
  </si>
  <si>
    <t>2_02_1_com_bw_ins_res_nfit.jpg</t>
  </si>
  <si>
    <t>2_02_1_com_bw_org_res_nfit.jpg</t>
  </si>
  <si>
    <t>2_03_1_com_bw_ins_res_nfit.jpg</t>
  </si>
  <si>
    <t>2_03_1_com_bw_org_res_nfit.jpg</t>
  </si>
  <si>
    <t>2_04_1_com_bw_ins_res_nfit.jpg</t>
  </si>
  <si>
    <t>2_04_1_com_bw_org_res_nfit.jpg</t>
  </si>
  <si>
    <t>2_05_1_com_bw_ins_res_nfit.jpg</t>
  </si>
  <si>
    <t>2_05_1_com_bw_org_res_nfit.jpg</t>
  </si>
  <si>
    <t>2_06_1_com_bw_ins_res_nfit.jpg</t>
  </si>
  <si>
    <t>2_06_1_com_bw_org_res_nfit.jpg</t>
  </si>
  <si>
    <t>2_07_1_com_bw_ins_res_nfit.jpg</t>
  </si>
  <si>
    <t>2_07_1_com_bw_org_res_nfit.jpg</t>
  </si>
  <si>
    <t>2_08_1_com_bw_ins_res_nfit.jpg</t>
  </si>
  <si>
    <t>2_08_1_com_bw_org_res_nfit.jpg</t>
  </si>
  <si>
    <t>2_09_1_com_bw_ins_res_nfit.jpg</t>
  </si>
  <si>
    <t>2_09_1_com_bw_org_res_nfit.jpg</t>
  </si>
  <si>
    <t>2_10_1_com_bw_ins_res_nfit.jpg</t>
  </si>
  <si>
    <t>2_10_1_com_bw_org_res_nfit.jpg</t>
  </si>
  <si>
    <t>2_01_2_com_bw_ins_res_nfit.jpg</t>
  </si>
  <si>
    <t>2_01_2_com_bw_org_res_nfit.jpg</t>
  </si>
  <si>
    <t>2_02_2_com_bw_ins_res_nfit.jpg</t>
  </si>
  <si>
    <t>2_02_2_com_bw_org_res_nfit.jpg</t>
  </si>
  <si>
    <t>2_03_2_com_bw_ins_res_nfit.jpg</t>
  </si>
  <si>
    <t>2_03_2_com_bw_org_res_nfit.jpg</t>
  </si>
  <si>
    <t>2_04_2_com_bw_ins_res_nfit.jpg</t>
  </si>
  <si>
    <t>2_04_2_com_bw_org_res_nfit.jpg</t>
  </si>
  <si>
    <t>2_05_2_com_bw_ins_res_nfit.jpg</t>
  </si>
  <si>
    <t>2_05_2_com_bw_org_res_nfit.jpg</t>
  </si>
  <si>
    <t>2_06_2_com_bw_ins_res_nfit.jpg</t>
  </si>
  <si>
    <t>2_06_2_com_bw_org_res_nfit.jpg</t>
  </si>
  <si>
    <t>2_07_2_com_bw_ins_res_nfit.jpg</t>
  </si>
  <si>
    <t>2_07_2_com_bw_org_res_nfit.jpg</t>
  </si>
  <si>
    <t>2_08_2_com_bw_ins_res_nfit.jpg</t>
  </si>
  <si>
    <t>2_08_2_com_bw_org_res_nfit.jpg</t>
  </si>
  <si>
    <t>2_09_2_com_bw_ins_res_nfit.jpg</t>
  </si>
  <si>
    <t>2_09_2_com_bw_org_res_nfit.jpg</t>
  </si>
  <si>
    <t>2_10_2_com_bw_ins_res_nfit.jpg</t>
  </si>
  <si>
    <t>2_10_2_com_bw_org_res_nfit.jpg</t>
  </si>
  <si>
    <t>3_01_1_com_bw_ins_res_nfit.jpg</t>
  </si>
  <si>
    <t>3_01_1_com_bw_org_res_nfit.jpg</t>
  </si>
  <si>
    <t>3_02_1_com_bw_ins_res_nfit.jpg</t>
  </si>
  <si>
    <t>3_02_1_com_bw_org_res_nfit.jpg</t>
  </si>
  <si>
    <t>3_03_1_com_bw_ins_res_nfit.jpg</t>
  </si>
  <si>
    <t>3_03_1_com_bw_org_res_nfit.jpg</t>
  </si>
  <si>
    <t>3_04_1_com_bw_ins_res_nfit.jpg</t>
  </si>
  <si>
    <t>3_04_1_com_bw_org_res_nfit.jpg</t>
  </si>
  <si>
    <t>3_05_1_com_bw_ins_res_nfit.jpg</t>
  </si>
  <si>
    <t>3_05_1_com_bw_org_res_nfit.jpg</t>
  </si>
  <si>
    <t>3_06_1_com_bw_ins_res_nfit.jpg</t>
  </si>
  <si>
    <t>3_06_1_com_bw_org_res_nfit.jpg</t>
  </si>
  <si>
    <t>3_07_1_com_bw_ins_res_nfit.jpg</t>
  </si>
  <si>
    <t>3_07_1_com_bw_org_res_nfit.jpg</t>
  </si>
  <si>
    <t>3_08_1_com_bw_ins_res_nfit.jpg</t>
  </si>
  <si>
    <t>3_08_1_com_bw_org_res_nfit.jpg</t>
  </si>
  <si>
    <t>3_09_1_com_bw_ins_res_nfit.jpg</t>
  </si>
  <si>
    <t>3_09_1_com_bw_org_res_nfit.jpg</t>
  </si>
  <si>
    <t>3_10_1_com_bw_ins_res_nfit.jpg</t>
  </si>
  <si>
    <t>3_10_1_com_bw_org_res_nfit.jpg</t>
  </si>
  <si>
    <t>3_01_2_com_bw_ins_res_nfit.jpg</t>
  </si>
  <si>
    <t>3_01_2_com_bw_org_res_nfit.jpg</t>
  </si>
  <si>
    <t>3_02_2_com_bw_ins_res_nfit.jpg</t>
  </si>
  <si>
    <t>3_02_2_com_bw_org_res_nfit.jpg</t>
  </si>
  <si>
    <t>3_03_2_com_bw_ins_res_nfit.jpg</t>
  </si>
  <si>
    <t>3_03_2_com_bw_org_res_nfit.jpg</t>
  </si>
  <si>
    <t>3_04_2_com_bw_ins_res_nfit.jpg</t>
  </si>
  <si>
    <t>3_04_2_com_bw_org_res_nfit.jpg</t>
  </si>
  <si>
    <t>3_05_2_com_bw_ins_res_nfit.jpg</t>
  </si>
  <si>
    <t>3_05_2_com_bw_org_res_nfit.jpg</t>
  </si>
  <si>
    <t>3_06_2_com_bw_ins_res_nfit.jpg</t>
  </si>
  <si>
    <t>3_06_2_com_bw_org_res_nfit.jpg</t>
  </si>
  <si>
    <t>3_07_2_com_bw_ins_res_nfit.jpg</t>
  </si>
  <si>
    <t>3_07_2_com_bw_org_res_nfit.jpg</t>
  </si>
  <si>
    <t>3_08_2_com_bw_ins_res_nfit.jpg</t>
  </si>
  <si>
    <t>3_08_2_com_bw_org_res_nfit.jpg</t>
  </si>
  <si>
    <t>3_09_2_com_bw_ins_res_nfit.jpg</t>
  </si>
  <si>
    <t>3_09_2_com_bw_org_res_nfit.jpg</t>
  </si>
  <si>
    <t>3_10_2_com_bw_ins_res_nfit.jpg</t>
  </si>
  <si>
    <t>3_10_2_com_bw_org_res_nfit.jpg</t>
  </si>
  <si>
    <t>3_01_3_com_bw_ins_res_nfit.jpg</t>
  </si>
  <si>
    <t>3_01_3_com_bw_org_res_nfit.jpg</t>
  </si>
  <si>
    <t>3_02_3_com_bw_ins_res_nfit.jpg</t>
  </si>
  <si>
    <t>3_02_3_com_bw_org_res_nfit.jpg</t>
  </si>
  <si>
    <t>3_03_3_com_bw_ins_res_nfit.jpg</t>
  </si>
  <si>
    <t>3_03_3_com_bw_org_res_nfit.jpg</t>
  </si>
  <si>
    <t>3_04_3_com_bw_ins_res_nfit.jpg</t>
  </si>
  <si>
    <t>3_04_3_com_bw_org_res_nfit.jpg</t>
  </si>
  <si>
    <t>3_05_3_com_bw_ins_res_nfit.jpg</t>
  </si>
  <si>
    <t>3_05_3_com_bw_org_res_nfit.jpg</t>
  </si>
  <si>
    <t>3_06_3_com_bw_ins_res_nfit.jpg</t>
  </si>
  <si>
    <t>3_06_3_com_bw_org_res_nfit.jpg</t>
  </si>
  <si>
    <t>3_07_3_com_bw_ins_res_nfit.jpg</t>
  </si>
  <si>
    <t>3_07_3_com_bw_org_res_nfit.jpg</t>
  </si>
  <si>
    <t>3_08_3_com_bw_ins_res_nfit.jpg</t>
  </si>
  <si>
    <t>3_08_3_com_bw_org_res_nfit.jpg</t>
  </si>
  <si>
    <t>3_09_3_com_bw_ins_res_nfit.jpg</t>
  </si>
  <si>
    <t>3_09_3_com_bw_org_res_nfit.jpg</t>
  </si>
  <si>
    <t>3_10_3_com_bw_ins_res_nfit.jpg</t>
  </si>
  <si>
    <t>3_10_3_com_bw_org_res_nfit.jpg</t>
  </si>
  <si>
    <t>4_01_1_com_bw_ins_res_nfit.jpg</t>
  </si>
  <si>
    <t>4_01_1_com_bw_org_res_nfit.jpg</t>
  </si>
  <si>
    <t>4_02_1_com_bw_ins_res_nfit.jpg</t>
  </si>
  <si>
    <t>4_02_1_com_bw_org_res_nfit.jpg</t>
  </si>
  <si>
    <t>4_03_1_com_bw_ins_res_nfit.jpg</t>
  </si>
  <si>
    <t>4_03_1_com_bw_org_res_nfit.jpg</t>
  </si>
  <si>
    <t>4_04_1_com_bw_ins_res_nfit.jpg</t>
  </si>
  <si>
    <t>4_04_1_com_bw_org_res_nfit.jpg</t>
  </si>
  <si>
    <t>4_05_1_com_bw_ins_res_nfit.jpg</t>
  </si>
  <si>
    <t>4_05_1_com_bw_org_res_nfit.jpg</t>
  </si>
  <si>
    <t>4_06_1_com_bw_ins_res_nfit.jpg</t>
  </si>
  <si>
    <t>4_06_1_com_bw_org_res_nfit.jpg</t>
  </si>
  <si>
    <t>4_07_1_com_bw_ins_res_nfit.jpg</t>
  </si>
  <si>
    <t>4_07_1_com_bw_org_res_nfit.jpg</t>
  </si>
  <si>
    <t>4_08_1_com_bw_ins_res_nfit.jpg</t>
  </si>
  <si>
    <t>4_08_1_com_bw_org_res_nfit.jpg</t>
  </si>
  <si>
    <t>4_09_1_com_bw_ins_res_nfit.jpg</t>
  </si>
  <si>
    <t>4_09_1_com_bw_org_res_nfit.jpg</t>
  </si>
  <si>
    <t>4_10_1_com_bw_ins_res_nfit.jpg</t>
  </si>
  <si>
    <t>4_10_1_com_bw_org_res_nfit.jpg</t>
  </si>
  <si>
    <t>4_01_2_com_bw_ins_res_nfit.jpg</t>
  </si>
  <si>
    <t>4_01_2_com_bw_org_res_nfit.jpg</t>
  </si>
  <si>
    <t>4_02_2_com_bw_ins_res_nfit.jpg</t>
  </si>
  <si>
    <t>4_02_2_com_bw_org_res_nfit.jpg</t>
  </si>
  <si>
    <t>4_03_2_com_bw_ins_res_nfit.jpg</t>
  </si>
  <si>
    <t>4_03_2_com_bw_org_res_nfit.jpg</t>
  </si>
  <si>
    <t>4_04_2_com_bw_ins_res_nfit.jpg</t>
  </si>
  <si>
    <t>4_04_2_com_bw_org_res_nfit.jpg</t>
  </si>
  <si>
    <t>4_05_2_com_bw_ins_res_nfit.jpg</t>
  </si>
  <si>
    <t>4_05_2_com_bw_org_res_nfit.jpg</t>
  </si>
  <si>
    <t>4_06_2_com_bw_ins_res_nfit.jpg</t>
  </si>
  <si>
    <t>4_06_2_com_bw_org_res_nfit.jpg</t>
  </si>
  <si>
    <t>4_07_2_com_bw_ins_res_nfit.jpg</t>
  </si>
  <si>
    <t>4_07_2_com_bw_org_res_nfit.jpg</t>
  </si>
  <si>
    <t>4_08_2_com_bw_ins_res_nfit.jpg</t>
  </si>
  <si>
    <t>4_08_2_com_bw_org_res_nfit.jpg</t>
  </si>
  <si>
    <t>4_09_2_com_bw_ins_res_nfit.jpg</t>
  </si>
  <si>
    <t>4_09_2_com_bw_org_res_nfit.jpg</t>
  </si>
  <si>
    <t>4_10_2_com_bw_ins_res_nfit.jpg</t>
  </si>
  <si>
    <t>4_10_2_com_bw_org_res_nfit.jpg</t>
  </si>
  <si>
    <t>4_01_3_com_bw_ins_res_nfit.jpg</t>
  </si>
  <si>
    <t>4_01_3_com_bw_org_res_nfit.jpg</t>
  </si>
  <si>
    <t>4_02_3_com_bw_ins_res_nfit.jpg</t>
  </si>
  <si>
    <t>4_02_3_com_bw_org_res_nfit.jpg</t>
  </si>
  <si>
    <t>4_03_3_com_bw_ins_res_nfit.jpg</t>
  </si>
  <si>
    <t>4_03_3_com_bw_org_res_nfit.jpg</t>
  </si>
  <si>
    <t>4_04_3_com_bw_ins_res_nfit.jpg</t>
  </si>
  <si>
    <t>4_04_3_com_bw_org_res_nfit.jpg</t>
  </si>
  <si>
    <t>4_05_3_com_bw_ins_res_nfit.jpg</t>
  </si>
  <si>
    <t>4_05_3_com_bw_org_res_nfit.jpg</t>
  </si>
  <si>
    <t>4_06_3_com_bw_ins_res_nfit.jpg</t>
  </si>
  <si>
    <t>4_06_3_com_bw_org_res_nfit.jpg</t>
  </si>
  <si>
    <t>4_07_3_com_bw_ins_res_nfit.jpg</t>
  </si>
  <si>
    <t>4_07_3_com_bw_org_res_nfit.jpg</t>
  </si>
  <si>
    <t>4_08_3_com_bw_ins_res_nfit.jpg</t>
  </si>
  <si>
    <t>4_08_3_com_bw_org_res_nfit.jpg</t>
  </si>
  <si>
    <t>4_09_3_com_bw_ins_res_nfit.jpg</t>
  </si>
  <si>
    <t>4_09_3_com_bw_org_res_nfit.jpg</t>
  </si>
  <si>
    <t>4_10_3_com_bw_ins_res_nfit.jpg</t>
  </si>
  <si>
    <t>4_10_3_com_bw_org_res_nfit.jpg</t>
  </si>
  <si>
    <t>4_01_4_com_bw_ins_res_nfit.jpg</t>
  </si>
  <si>
    <t>4_01_4_com_bw_org_res_nfit.jpg</t>
  </si>
  <si>
    <t>4_02_4_com_bw_ins_res_nfit.jpg</t>
  </si>
  <si>
    <t>4_02_4_com_bw_org_res_nfit.jpg</t>
  </si>
  <si>
    <t>4_03_4_com_bw_ins_res_nfit.jpg</t>
  </si>
  <si>
    <t>4_03_4_com_bw_org_res_nfit.jpg</t>
  </si>
  <si>
    <t>4_04_4_com_bw_ins_res_nfit.jpg</t>
  </si>
  <si>
    <t>4_04_4_com_bw_org_res_nfit.jpg</t>
  </si>
  <si>
    <t>4_05_4_com_bw_ins_res_nfit.jpg</t>
  </si>
  <si>
    <t>4_05_4_com_bw_org_res_nfit.jpg</t>
  </si>
  <si>
    <t>4_06_4_com_bw_ins_res_nfit.jpg</t>
  </si>
  <si>
    <t>4_06_4_com_bw_org_res_nfit.jpg</t>
  </si>
  <si>
    <t>4_07_4_com_bw_ins_res_nfit.jpg</t>
  </si>
  <si>
    <t>4_07_4_com_bw_org_res_nfit.jpg</t>
  </si>
  <si>
    <t>4_08_4_com_bw_ins_res_nfit.jpg</t>
  </si>
  <si>
    <t>4_08_4_com_bw_org_res_nfit.jpg</t>
  </si>
  <si>
    <t>4_09_4_com_bw_ins_res_nfit.jpg</t>
  </si>
  <si>
    <t>4_09_4_com_bw_org_res_nfit.jpg</t>
  </si>
  <si>
    <t>4_10_4_com_bw_ins_res_nfit.jpg</t>
  </si>
  <si>
    <t>4_10_4_com_bw_org_res_nfit.jpg</t>
  </si>
  <si>
    <t>5_01_1_com_bw_ins_res_nfit.jpg</t>
  </si>
  <si>
    <t>5_01_1_com_bw_org_res_nfit.jpg</t>
  </si>
  <si>
    <t>5_02_1_com_bw_ins_res_nfit.jpg</t>
  </si>
  <si>
    <t>5_02_1_com_bw_org_res_nfit.jpg</t>
  </si>
  <si>
    <t>5_03_1_com_bw_ins_res_nfit.jpg</t>
  </si>
  <si>
    <t>5_03_1_com_bw_org_res_nfit.jpg</t>
  </si>
  <si>
    <t>5_04_1_com_bw_ins_res_nfit.jpg</t>
  </si>
  <si>
    <t>5_04_1_com_bw_org_res_nfit.jpg</t>
  </si>
  <si>
    <t>5_05_1_com_bw_ins_res_nfit.jpg</t>
  </si>
  <si>
    <t>5_05_1_com_bw_org_res_nfit.jpg</t>
  </si>
  <si>
    <t>5_06_1_com_bw_ins_res_nfit.jpg</t>
  </si>
  <si>
    <t>5_06_1_com_bw_org_res_nfit.jpg</t>
  </si>
  <si>
    <t>5_07_1_com_bw_ins_res_nfit.jpg</t>
  </si>
  <si>
    <t>5_07_1_com_bw_org_res_nfit.jpg</t>
  </si>
  <si>
    <t>5_08_1_com_bw_ins_res_nfit.jpg</t>
  </si>
  <si>
    <t>5_08_1_com_bw_org_res_nfit.jpg</t>
  </si>
  <si>
    <t>5_09_1_com_bw_ins_res_nfit.jpg</t>
  </si>
  <si>
    <t>5_09_1_com_bw_org_res_nfit.jpg</t>
  </si>
  <si>
    <t>5_10_1_com_bw_ins_res_nfit.jpg</t>
  </si>
  <si>
    <t>5_10_1_com_bw_org_res_nfit.jpg</t>
  </si>
  <si>
    <t>5_01_2_com_bw_ins_res_nfit.jpg</t>
  </si>
  <si>
    <t>5_01_2_com_bw_org_res_nfit.jpg</t>
  </si>
  <si>
    <t>5_02_2_com_bw_ins_res_nfit.jpg</t>
  </si>
  <si>
    <t>5_02_2_com_bw_org_res_nfit.jpg</t>
  </si>
  <si>
    <t>5_03_2_com_bw_ins_res_nfit.jpg</t>
  </si>
  <si>
    <t>5_03_2_com_bw_org_res_nfit.jpg</t>
  </si>
  <si>
    <t>5_04_2_com_bw_ins_res_nfit.jpg</t>
  </si>
  <si>
    <t>5_04_2_com_bw_org_res_nfit.jpg</t>
  </si>
  <si>
    <t>5_05_2_com_bw_ins_res_nfit.jpg</t>
  </si>
  <si>
    <t>5_05_2_com_bw_org_res_nfit.jpg</t>
  </si>
  <si>
    <t>5_06_2_com_bw_ins_res_nfit.jpg</t>
  </si>
  <si>
    <t>5_06_2_com_bw_org_res_nfit.jpg</t>
  </si>
  <si>
    <t>5_07_2_com_bw_ins_res_nfit.jpg</t>
  </si>
  <si>
    <t>5_07_2_com_bw_org_res_nfit.jpg</t>
  </si>
  <si>
    <t>5_08_2_com_bw_ins_res_nfit.jpg</t>
  </si>
  <si>
    <t>5_08_2_com_bw_org_res_nfit.jpg</t>
  </si>
  <si>
    <t>5_09_2_com_bw_ins_res_nfit.jpg</t>
  </si>
  <si>
    <t>5_09_2_com_bw_org_res_nfit.jpg</t>
  </si>
  <si>
    <t>5_10_2_com_bw_ins_res_nfit.jpg</t>
  </si>
  <si>
    <t>5_10_2_com_bw_org_res_nfit.jpg</t>
  </si>
  <si>
    <t>5_01_3_com_bw_ins_res_nfit.jpg</t>
  </si>
  <si>
    <t>5_01_3_com_bw_org_res_nfit.jpg</t>
  </si>
  <si>
    <t>5_02_3_com_bw_ins_res_nfit.jpg</t>
  </si>
  <si>
    <t>5_02_3_com_bw_org_res_nfit.jpg</t>
  </si>
  <si>
    <t>5_03_3_com_bw_ins_res_nfit.jpg</t>
  </si>
  <si>
    <t>5_03_3_com_bw_org_res_nfit.jpg</t>
  </si>
  <si>
    <t>5_04_3_com_bw_ins_res_nfit.jpg</t>
  </si>
  <si>
    <t>5_04_3_com_bw_org_res_nfit.jpg</t>
  </si>
  <si>
    <t>5_05_3_com_bw_ins_res_nfit.jpg</t>
  </si>
  <si>
    <t>5_05_3_com_bw_org_res_nfit.jpg</t>
  </si>
  <si>
    <t>5_06_3_com_bw_ins_res_nfit.jpg</t>
  </si>
  <si>
    <t>5_06_3_com_bw_org_res_nfit.jpg</t>
  </si>
  <si>
    <t>5_07_3_com_bw_ins_res_nfit.jpg</t>
  </si>
  <si>
    <t>5_07_3_com_bw_org_res_nfit.jpg</t>
  </si>
  <si>
    <t>5_08_3_com_bw_ins_res_nfit.jpg</t>
  </si>
  <si>
    <t>5_08_3_com_bw_org_res_nfit.jpg</t>
  </si>
  <si>
    <t>5_09_3_com_bw_ins_res_nfit.jpg</t>
  </si>
  <si>
    <t>5_09_3_com_bw_org_res_nfit.jpg</t>
  </si>
  <si>
    <t>5_10_3_com_bw_ins_res_nfit.jpg</t>
  </si>
  <si>
    <t>5_10_3_com_bw_org_res_nfit.jpg</t>
  </si>
  <si>
    <t>5_01_4_com_bw_ins_res_nfit.jpg</t>
  </si>
  <si>
    <t>5_01_4_com_bw_org_res_nfit.jpg</t>
  </si>
  <si>
    <t>5_02_4_com_bw_ins_res_nfit.jpg</t>
  </si>
  <si>
    <t>5_02_4_com_bw_org_res_nfit.jpg</t>
  </si>
  <si>
    <t>5_03_4_com_bw_ins_res_nfit.jpg</t>
  </si>
  <si>
    <t>5_03_4_com_bw_org_res_nfit.jpg</t>
  </si>
  <si>
    <t>5_04_4_com_bw_ins_res_nfit.jpg</t>
  </si>
  <si>
    <t>5_04_4_com_bw_org_res_nfit.jpg</t>
  </si>
  <si>
    <t>5_05_4_com_bw_ins_res_nfit.jpg</t>
  </si>
  <si>
    <t>5_05_4_com_bw_org_res_nfit.jpg</t>
  </si>
  <si>
    <t>5_06_4_com_bw_ins_res_nfit.jpg</t>
  </si>
  <si>
    <t>5_06_4_com_bw_org_res_nfit.jpg</t>
  </si>
  <si>
    <t>5_07_4_com_bw_ins_res_nfit.jpg</t>
  </si>
  <si>
    <t>5_07_4_com_bw_org_res_nfit.jpg</t>
  </si>
  <si>
    <t>5_08_4_com_bw_ins_res_nfit.jpg</t>
  </si>
  <si>
    <t>5_08_4_com_bw_org_res_nfit.jpg</t>
  </si>
  <si>
    <t>5_09_4_com_bw_ins_res_nfit.jpg</t>
  </si>
  <si>
    <t>5_09_4_com_bw_org_res_nfit.jpg</t>
  </si>
  <si>
    <t>5_10_4_com_bw_ins_res_nfit.jpg</t>
  </si>
  <si>
    <t>5_10_4_com_bw_org_res_nfit.jpg</t>
  </si>
  <si>
    <t>5_01_5_com_bw_ins_res_nfit.jpg</t>
  </si>
  <si>
    <t>5_01_5_com_bw_org_res_nfit.jpg</t>
  </si>
  <si>
    <t>5_02_5_com_bw_ins_res_nfit.jpg</t>
  </si>
  <si>
    <t>5_02_5_com_bw_org_res_nfit.jpg</t>
  </si>
  <si>
    <t>5_03_5_com_bw_ins_res_nfit.jpg</t>
  </si>
  <si>
    <t>5_03_5_com_bw_org_res_nfit.jpg</t>
  </si>
  <si>
    <t>5_04_5_com_bw_ins_res_nfit.jpg</t>
  </si>
  <si>
    <t>5_04_5_com_bw_org_res_nfit.jpg</t>
  </si>
  <si>
    <t>5_05_5_com_bw_ins_res_nfit.jpg</t>
  </si>
  <si>
    <t>5_05_5_com_bw_org_res_nfit.jpg</t>
  </si>
  <si>
    <t>5_06_5_com_bw_ins_res_nfit.jpg</t>
  </si>
  <si>
    <t>5_06_5_com_bw_org_res_nfit.jpg</t>
  </si>
  <si>
    <t>5_07_5_com_bw_ins_res_nfit.jpg</t>
  </si>
  <si>
    <t>5_07_5_com_bw_org_res_nfit.jpg</t>
  </si>
  <si>
    <t>5_08_5_com_bw_ins_res_nfit.jpg</t>
  </si>
  <si>
    <t>5_08_5_com_bw_org_res_nfit.jpg</t>
  </si>
  <si>
    <t>5_09_5_com_bw_ins_res_nfit.jpg</t>
  </si>
  <si>
    <t>5_09_5_com_bw_org_res_nfit.jpg</t>
  </si>
  <si>
    <t>5_10_5_com_bw_ins_res_nfit.jpg</t>
  </si>
  <si>
    <t>5_10_5_com_bw_org_res_nfit.jpg</t>
  </si>
  <si>
    <t>6_01_1_com_bw_ins_res_nfit.jpg</t>
  </si>
  <si>
    <t>6_01_1_com_bw_org_res_nfit.jpg</t>
  </si>
  <si>
    <t>6_02_1_com_bw_ins_res_nfit.jpg</t>
  </si>
  <si>
    <t>6_02_1_com_bw_org_res_nfit.jpg</t>
  </si>
  <si>
    <t>6_03_1_com_bw_ins_res_nfit.jpg</t>
  </si>
  <si>
    <t>6_03_1_com_bw_org_res_nfit.jpg</t>
  </si>
  <si>
    <t>6_04_1_com_bw_ins_res_nfit.jpg</t>
  </si>
  <si>
    <t>6_04_1_com_bw_org_res_nfit.jpg</t>
  </si>
  <si>
    <t>6_05_1_com_bw_ins_res_nfit.jpg</t>
  </si>
  <si>
    <t>6_05_1_com_bw_org_res_nfit.jpg</t>
  </si>
  <si>
    <t>6_06_1_com_bw_ins_res_nfit.jpg</t>
  </si>
  <si>
    <t>6_06_1_com_bw_org_res_nfit.jpg</t>
  </si>
  <si>
    <t>6_07_1_com_bw_ins_res_nfit.jpg</t>
  </si>
  <si>
    <t>6_07_1_com_bw_org_res_nfit.jpg</t>
  </si>
  <si>
    <t>6_08_1_com_bw_ins_res_nfit.jpg</t>
  </si>
  <si>
    <t>6_08_1_com_bw_org_res_nfit.jpg</t>
  </si>
  <si>
    <t>6_09_1_com_bw_ins_res_nfit.jpg</t>
  </si>
  <si>
    <t>6_09_1_com_bw_org_res_nfit.jpg</t>
  </si>
  <si>
    <t>6_10_1_com_bw_ins_res_nfit.jpg</t>
  </si>
  <si>
    <t>6_10_1_com_bw_org_res_nfit.jpg</t>
  </si>
  <si>
    <t>6_01_2_com_bw_ins_res_nfit.jpg</t>
  </si>
  <si>
    <t>6_01_2_com_bw_org_res_nfit.jpg</t>
  </si>
  <si>
    <t>6_02_2_com_bw_ins_res_nfit.jpg</t>
  </si>
  <si>
    <t>6_02_2_com_bw_org_res_nfit.jpg</t>
  </si>
  <si>
    <t>6_03_2_com_bw_ins_res_nfit.jpg</t>
  </si>
  <si>
    <t>6_03_2_com_bw_org_res_nfit.jpg</t>
  </si>
  <si>
    <t>6_04_2_com_bw_ins_res_nfit.jpg</t>
  </si>
  <si>
    <t>6_04_2_com_bw_org_res_nfit.jpg</t>
  </si>
  <si>
    <t>6_05_2_com_bw_ins_res_nfit.jpg</t>
  </si>
  <si>
    <t>6_05_2_com_bw_org_res_nfit.jpg</t>
  </si>
  <si>
    <t>6_06_2_com_bw_ins_res_nfit.jpg</t>
  </si>
  <si>
    <t>6_06_2_com_bw_org_res_nfit.jpg</t>
  </si>
  <si>
    <t>6_07_2_com_bw_ins_res_nfit.jpg</t>
  </si>
  <si>
    <t>6_07_2_com_bw_org_res_nfit.jpg</t>
  </si>
  <si>
    <t>6_08_2_com_bw_ins_res_nfit.jpg</t>
  </si>
  <si>
    <t>6_08_2_com_bw_org_res_nfit.jpg</t>
  </si>
  <si>
    <t>6_09_2_com_bw_ins_res_nfit.jpg</t>
  </si>
  <si>
    <t>6_09_2_com_bw_org_res_nfit.jpg</t>
  </si>
  <si>
    <t>6_10_2_com_bw_ins_res_nfit.jpg</t>
  </si>
  <si>
    <t>6_10_2_com_bw_org_res_nfit.jpg</t>
  </si>
  <si>
    <t>6_01_3_com_bw_ins_res_nfit.jpg</t>
  </si>
  <si>
    <t>6_01_3_com_bw_org_res_nfit.jpg</t>
  </si>
  <si>
    <t>6_02_3_com_bw_ins_res_nfit.jpg</t>
  </si>
  <si>
    <t>6_02_3_com_bw_org_res_nfit.jpg</t>
  </si>
  <si>
    <t>6_03_3_com_bw_ins_res_nfit.jpg</t>
  </si>
  <si>
    <t>6_03_3_com_bw_org_res_nfit.jpg</t>
  </si>
  <si>
    <t>6_04_3_com_bw_ins_res_nfit.jpg</t>
  </si>
  <si>
    <t>6_04_3_com_bw_org_res_nfit.jpg</t>
  </si>
  <si>
    <t>6_05_3_com_bw_ins_res_nfit.jpg</t>
  </si>
  <si>
    <t>6_05_3_com_bw_org_res_nfit.jpg</t>
  </si>
  <si>
    <t>6_06_3_com_bw_ins_res_nfit.jpg</t>
  </si>
  <si>
    <t>6_06_3_com_bw_org_res_nfit.jpg</t>
  </si>
  <si>
    <t>6_07_3_com_bw_ins_res_nfit.jpg</t>
  </si>
  <si>
    <t>6_07_3_com_bw_org_res_nfit.jpg</t>
  </si>
  <si>
    <t>6_08_3_com_bw_ins_res_nfit.jpg</t>
  </si>
  <si>
    <t>6_08_3_com_bw_org_res_nfit.jpg</t>
  </si>
  <si>
    <t>6_09_3_com_bw_ins_res_nfit.jpg</t>
  </si>
  <si>
    <t>6_09_3_com_bw_org_res_nfit.jpg</t>
  </si>
  <si>
    <t>6_10_3_com_bw_ins_res_nfit.jpg</t>
  </si>
  <si>
    <t>6_10_3_com_bw_org_res_nfit.jpg</t>
  </si>
  <si>
    <t>6_01_4_com_bw_ins_res_nfit.jpg</t>
  </si>
  <si>
    <t>6_01_4_com_bw_org_res_nfit.jpg</t>
  </si>
  <si>
    <t>6_02_4_com_bw_ins_res_nfit.jpg</t>
  </si>
  <si>
    <t>6_02_4_com_bw_org_res_nfit.jpg</t>
  </si>
  <si>
    <t>6_03_4_com_bw_ins_res_nfit.jpg</t>
  </si>
  <si>
    <t>6_03_4_com_bw_org_res_nfit.jpg</t>
  </si>
  <si>
    <t>6_04_4_com_bw_ins_res_nfit.jpg</t>
  </si>
  <si>
    <t>6_04_4_com_bw_org_res_nfit.jpg</t>
  </si>
  <si>
    <t>6_05_4_com_bw_ins_res_nfit.jpg</t>
  </si>
  <si>
    <t>6_05_4_com_bw_org_res_nfit.jpg</t>
  </si>
  <si>
    <t>6_06_4_com_bw_ins_res_nfit.jpg</t>
  </si>
  <si>
    <t>6_06_4_com_bw_org_res_nfit.jpg</t>
  </si>
  <si>
    <t>6_07_4_com_bw_ins_res_nfit.jpg</t>
  </si>
  <si>
    <t>6_07_4_com_bw_org_res_nfit.jpg</t>
  </si>
  <si>
    <t>6_08_4_com_bw_ins_res_nfit.jpg</t>
  </si>
  <si>
    <t>6_08_4_com_bw_org_res_nfit.jpg</t>
  </si>
  <si>
    <t>6_09_4_com_bw_ins_res_nfit.jpg</t>
  </si>
  <si>
    <t>6_09_4_com_bw_org_res_nfit.jpg</t>
  </si>
  <si>
    <t>6_10_4_com_bw_ins_res_nfit.jpg</t>
  </si>
  <si>
    <t>6_10_4_com_bw_org_res_nfit.jpg</t>
  </si>
  <si>
    <t>6_01_5_com_bw_ins_res_nfit.jpg</t>
  </si>
  <si>
    <t>6_01_5_com_bw_org_res_nfit.jpg</t>
  </si>
  <si>
    <t>6_02_5_com_bw_ins_res_nfit.jpg</t>
  </si>
  <si>
    <t>6_02_5_com_bw_org_res_nfit.jpg</t>
  </si>
  <si>
    <t>6_03_5_com_bw_ins_res_nfit.jpg</t>
  </si>
  <si>
    <t>6_03_5_com_bw_org_res_nfit.jpg</t>
  </si>
  <si>
    <t>6_04_5_com_bw_ins_res_nfit.jpg</t>
  </si>
  <si>
    <t>6_04_5_com_bw_org_res_nfit.jpg</t>
  </si>
  <si>
    <t>6_05_5_com_bw_ins_res_nfit.jpg</t>
  </si>
  <si>
    <t>6_05_5_com_bw_org_res_nfit.jpg</t>
  </si>
  <si>
    <t>6_06_5_com_bw_ins_res_nfit.jpg</t>
  </si>
  <si>
    <t>6_06_5_com_bw_org_res_nfit.jpg</t>
  </si>
  <si>
    <t>6_07_5_com_bw_ins_res_nfit.jpg</t>
  </si>
  <si>
    <t>6_07_5_com_bw_org_res_nfit.jpg</t>
  </si>
  <si>
    <t>6_08_5_com_bw_ins_res_nfit.jpg</t>
  </si>
  <si>
    <t>6_08_5_com_bw_org_res_nfit.jpg</t>
  </si>
  <si>
    <t>6_09_5_com_bw_ins_res_nfit.jpg</t>
  </si>
  <si>
    <t>6_09_5_com_bw_org_res_nfit.jpg</t>
  </si>
  <si>
    <t>6_10_5_com_bw_ins_res_nfit.jpg</t>
  </si>
  <si>
    <t>6_10_5_com_bw_org_res_nfit.jpg</t>
  </si>
  <si>
    <t>6_01_6_com_bw_ins_res_nfit.jpg</t>
  </si>
  <si>
    <t>6_01_6_com_bw_org_res_nfit.jpg</t>
  </si>
  <si>
    <t>6_02_6_com_bw_ins_res_nfit.jpg</t>
  </si>
  <si>
    <t>6_02_6_com_bw_org_res_nfit.jpg</t>
  </si>
  <si>
    <t>6_03_6_com_bw_ins_res_nfit.jpg</t>
  </si>
  <si>
    <t>6_03_6_com_bw_org_res_nfit.jpg</t>
  </si>
  <si>
    <t>6_04_6_com_bw_ins_res_nfit.jpg</t>
  </si>
  <si>
    <t>6_04_6_com_bw_org_res_nfit.jpg</t>
  </si>
  <si>
    <t>6_05_6_com_bw_ins_res_nfit.jpg</t>
  </si>
  <si>
    <t>6_05_6_com_bw_org_res_nfit.jpg</t>
  </si>
  <si>
    <t>6_06_6_com_bw_ins_res_nfit.jpg</t>
  </si>
  <si>
    <t>6_06_6_com_bw_org_res_nfit.jpg</t>
  </si>
  <si>
    <t>6_07_6_com_bw_ins_res_nfit.jpg</t>
  </si>
  <si>
    <t>6_07_6_com_bw_org_res_nfit.jpg</t>
  </si>
  <si>
    <t>6_08_6_com_bw_ins_res_nfit.jpg</t>
  </si>
  <si>
    <t>6_08_6_com_bw_org_res_nfit.jpg</t>
  </si>
  <si>
    <t>6_09_6_com_bw_ins_res_nfit.jpg</t>
  </si>
  <si>
    <t>6_09_6_com_bw_org_res_nfit.jpg</t>
  </si>
  <si>
    <t>6_10_6_com_bw_ins_res_nfit.jpg</t>
  </si>
  <si>
    <t>6_10_6_com_bw_org_res_nfit.jpg</t>
  </si>
  <si>
    <t>&lt; 100,000</t>
  </si>
  <si>
    <t>10,000~19,999</t>
  </si>
  <si>
    <t>20,00)~29,999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</si>
</sst>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8">
    <xf numFmtId="0" fontId="0" fillId="0" borderId="0" xfId="0"/>
    <xf numFmtId="0" fontId="0" fillId="34" borderId="0" xfId="0" applyFill="1"/>
    <xf numFmtId="0" fontId="16" fillId="34" borderId="0" xfId="0" applyFont="1" applyFill="1"/>
    <xf numFmtId="0" fontId="16" fillId="34" borderId="10" xfId="0" applyFont="1" applyFill="1" applyBorder="1"/>
    <xf numFmtId="0" fontId="0" fillId="0" borderId="10" xfId="0" applyBorder="1"/>
    <xf numFmtId="3" fontId="0" fillId="0" borderId="10" xfId="0" applyNumberFormat="1" applyBorder="1"/>
    <xf numFmtId="0" fontId="0" fillId="33" borderId="10" xfId="0" applyFill="1" applyBorder="1"/>
    <xf numFmtId="3" fontId="0" fillId="33" borderId="10" xfId="0" applyNumberFormat="1" applyFill="1" applyBorder="1"/>
    <xf numFmtId="0" fontId="6" fillId="2" borderId="0" xfId="7"/>
    <xf numFmtId="0" fontId="7" fillId="3" borderId="0" xfId="8"/>
    <xf numFmtId="0" fontId="0" fillId="35" borderId="0" xfId="0" applyFill="1"/>
    <xf numFmtId="3" fontId="0" fillId="35" borderId="10" xfId="0" applyNumberFormat="1" applyFill="1" applyBorder="1"/>
    <xf numFmtId="0" fontId="0" fillId="35" borderId="10" xfId="0" applyFill="1" applyBorder="1"/>
    <xf numFmtId="3" fontId="0" fillId="34" borderId="10" xfId="0" applyNumberFormat="1" applyFill="1" applyBorder="1"/>
    <xf numFmtId="9" fontId="0" fillId="0" borderId="0" xfId="1" applyFont="1"/>
    <xf numFmtId="9" fontId="0" fillId="0" borderId="10" xfId="1" applyFont="1" applyBorder="1"/>
    <xf numFmtId="9" fontId="0" fillId="33" borderId="10" xfId="1" applyFont="1" applyFill="1" applyBorder="1"/>
    <xf numFmtId="9" fontId="18" fillId="34" borderId="10" xfId="1" applyFont="1" applyFill="1" applyBorder="1"/>
    <xf numFmtId="9" fontId="0" fillId="0" borderId="0" xfId="0" applyNumberFormat="1"/>
    <xf numFmtId="0" fontId="0" fillId="34" borderId="10" xfId="0" applyFill="1" applyBorder="1"/>
    <xf numFmtId="9" fontId="0" fillId="0" borderId="10" xfId="1" applyFont="1" applyFill="1" applyBorder="1"/>
    <xf numFmtId="0" fontId="18" fillId="33" borderId="10" xfId="0" applyFont="1" applyFill="1" applyBorder="1"/>
    <xf numFmtId="3" fontId="18" fillId="33" borderId="10" xfId="0" applyNumberFormat="1" applyFont="1" applyFill="1" applyBorder="1"/>
    <xf numFmtId="9" fontId="18" fillId="0" borderId="10" xfId="1" applyFont="1" applyFill="1" applyBorder="1"/>
    <xf numFmtId="9" fontId="0" fillId="36" borderId="10" xfId="1" applyFont="1" applyFill="1" applyBorder="1"/>
    <xf numFmtId="9" fontId="18" fillId="0" borderId="10" xfId="1" applyFont="1" applyBorder="1"/>
    <xf numFmtId="3" fontId="0" fillId="0" borderId="11" xfId="0" applyNumberFormat="1" applyBorder="1"/>
    <xf numFmtId="9" fontId="0" fillId="0" borderId="11" xfId="1" applyFont="1" applyBorder="1"/>
    <xf numFmtId="0" fontId="0" fillId="0" borderId="11" xfId="0" applyBorder="1"/>
    <xf numFmtId="0" fontId="0" fillId="0" borderId="0" xfId="0" applyBorder="1"/>
    <xf numFmtId="9" fontId="0" fillId="0" borderId="0" xfId="1" applyFont="1" applyFill="1" applyBorder="1"/>
    <xf numFmtId="0" fontId="0" fillId="0" borderId="12" xfId="0" applyBorder="1"/>
    <xf numFmtId="9" fontId="0" fillId="0" borderId="0" xfId="0" applyNumberFormat="1" applyBorder="1"/>
    <xf numFmtId="0" fontId="16" fillId="0" borderId="0" xfId="0" applyFont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/>
    </xf>
    <xf numFmtId="9" fontId="0" fillId="0" borderId="0" xfId="0" applyNumberFormat="1" applyAlignment="1">
      <alignment horizontal="center"/>
    </xf>
    <xf numFmtId="0" fontId="16" fillId="0" borderId="0" xfId="1" applyNumberFormat="1" applyFont="1" applyFill="1" applyBorder="1"/>
    <xf numFmtId="9" fontId="16" fillId="0" borderId="0" xfId="0" applyNumberFormat="1" applyFont="1" applyFill="1" applyAlignment="1">
      <alignment horizontal="center" vertical="center"/>
    </xf>
    <xf numFmtId="9" fontId="16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3" fontId="16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9" fontId="0" fillId="34" borderId="0" xfId="0" applyNumberFormat="1" applyFill="1"/>
    <xf numFmtId="9" fontId="0" fillId="0" borderId="13" xfId="1" applyFont="1" applyFill="1" applyBorder="1"/>
    <xf numFmtId="9" fontId="16" fillId="0" borderId="0" xfId="0" applyNumberFormat="1" applyFont="1" applyFill="1" applyBorder="1" applyAlignment="1">
      <alignment horizontal="center" vertical="center"/>
    </xf>
    <xf numFmtId="0" fontId="20" fillId="0" borderId="0" xfId="0" applyFont="1"/>
    <xf numFmtId="0" fontId="21" fillId="0" borderId="0" xfId="0" applyFont="1"/>
    <xf numFmtId="0" fontId="21" fillId="0" borderId="0" xfId="0" quotePrefix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Fill="1"/>
    <xf numFmtId="0" fontId="0" fillId="0" borderId="0" xfId="0" applyFill="1" applyBorder="1"/>
    <xf numFmtId="9" fontId="0" fillId="0" borderId="0" xfId="1" applyFont="1" applyBorder="1"/>
    <xf numFmtId="0" fontId="0" fillId="0" borderId="0" xfId="0" applyAlignment="1">
      <alignment horizontal="center"/>
    </xf>
    <xf numFmtId="0" fontId="16" fillId="37" borderId="0" xfId="0" applyFont="1" applyFill="1" applyAlignment="1">
      <alignment horizontal="center"/>
    </xf>
    <xf numFmtId="0" fontId="0" fillId="38" borderId="10" xfId="0" applyFill="1" applyBorder="1"/>
    <xf numFmtId="3" fontId="0" fillId="38" borderId="10" xfId="0" applyNumberFormat="1" applyFill="1" applyBorder="1"/>
    <xf numFmtId="9" fontId="0" fillId="38" borderId="10" xfId="1" applyFont="1" applyFill="1" applyBorder="1"/>
    <xf numFmtId="0" fontId="0" fillId="38" borderId="0" xfId="0" applyFill="1"/>
    <xf numFmtId="9" fontId="18" fillId="38" borderId="10" xfId="1" applyFont="1" applyFill="1" applyBorder="1"/>
    <xf numFmtId="0" fontId="16" fillId="38" borderId="10" xfId="0" applyFont="1" applyFill="1" applyBorder="1"/>
    <xf numFmtId="3" fontId="18" fillId="38" borderId="10" xfId="0" applyNumberFormat="1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735"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theme="9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7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theme="8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4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theme="9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7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theme="8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4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theme="9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7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theme="8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4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theme="9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7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theme="8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4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theme="9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7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theme="8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4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theme="9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7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theme="8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4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theme="9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theme="7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7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theme="8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4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theme="9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theme="7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7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theme="8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4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theme="9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theme="7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7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theme="8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4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theme="9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theme="7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7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theme="8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4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theme="9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theme="7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7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theme="8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4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theme="9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theme="7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7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theme="8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4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theme="9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theme="7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7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theme="8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4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theme="9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theme="7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7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theme="8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4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theme="9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theme="7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7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theme="8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4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theme="9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theme="7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7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theme="8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4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theme="9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theme="7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7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theme="8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4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theme="9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theme="7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7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theme="8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4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theme="9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theme="7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7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theme="8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4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Instagram Size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graph!$B$2:$B$21</c:f>
              <c:numCache>
                <c:formatCode>#,##0</c:formatCode>
                <c:ptCount val="20"/>
                <c:pt idx="0">
                  <c:v>260034</c:v>
                </c:pt>
                <c:pt idx="1">
                  <c:v>236545</c:v>
                </c:pt>
                <c:pt idx="2">
                  <c:v>249777</c:v>
                </c:pt>
                <c:pt idx="3">
                  <c:v>222573</c:v>
                </c:pt>
                <c:pt idx="4">
                  <c:v>183758</c:v>
                </c:pt>
                <c:pt idx="5">
                  <c:v>190751</c:v>
                </c:pt>
                <c:pt idx="6">
                  <c:v>179723</c:v>
                </c:pt>
                <c:pt idx="7">
                  <c:v>165938</c:v>
                </c:pt>
                <c:pt idx="8">
                  <c:v>159502</c:v>
                </c:pt>
                <c:pt idx="9">
                  <c:v>149726</c:v>
                </c:pt>
                <c:pt idx="10">
                  <c:v>131507</c:v>
                </c:pt>
                <c:pt idx="11">
                  <c:v>113831</c:v>
                </c:pt>
                <c:pt idx="12">
                  <c:v>108929</c:v>
                </c:pt>
                <c:pt idx="13">
                  <c:v>109069</c:v>
                </c:pt>
                <c:pt idx="14">
                  <c:v>88957</c:v>
                </c:pt>
                <c:pt idx="15">
                  <c:v>98617</c:v>
                </c:pt>
                <c:pt idx="16">
                  <c:v>84559</c:v>
                </c:pt>
                <c:pt idx="17">
                  <c:v>89543</c:v>
                </c:pt>
                <c:pt idx="18">
                  <c:v>90037</c:v>
                </c:pt>
                <c:pt idx="19">
                  <c:v>66103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02-4BB3-A7E3-B40C7FE8A9D3}"/>
            </c:ext>
          </c:extLst>
        </c:ser>
        <c:ser>
          <c:idx val="1"/>
          <c:order val="1"/>
          <c:tx>
            <c:v>Original Size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graph!$C$2:$C$21</c:f>
              <c:numCache>
                <c:formatCode>#,##0</c:formatCode>
                <c:ptCount val="20"/>
                <c:pt idx="0">
                  <c:v>585926</c:v>
                </c:pt>
                <c:pt idx="1">
                  <c:v>526077</c:v>
                </c:pt>
                <c:pt idx="2">
                  <c:v>525163</c:v>
                </c:pt>
                <c:pt idx="3">
                  <c:v>458313</c:v>
                </c:pt>
                <c:pt idx="4">
                  <c:v>430345</c:v>
                </c:pt>
                <c:pt idx="5">
                  <c:v>417686</c:v>
                </c:pt>
                <c:pt idx="6">
                  <c:v>397571</c:v>
                </c:pt>
                <c:pt idx="7">
                  <c:v>365458</c:v>
                </c:pt>
                <c:pt idx="8">
                  <c:v>350530</c:v>
                </c:pt>
                <c:pt idx="9">
                  <c:v>340147</c:v>
                </c:pt>
                <c:pt idx="10">
                  <c:v>306557</c:v>
                </c:pt>
                <c:pt idx="11">
                  <c:v>264303</c:v>
                </c:pt>
                <c:pt idx="12">
                  <c:v>250562</c:v>
                </c:pt>
                <c:pt idx="13">
                  <c:v>247461</c:v>
                </c:pt>
                <c:pt idx="14">
                  <c:v>233548</c:v>
                </c:pt>
                <c:pt idx="15">
                  <c:v>229232</c:v>
                </c:pt>
                <c:pt idx="16">
                  <c:v>223923</c:v>
                </c:pt>
                <c:pt idx="17">
                  <c:v>223327</c:v>
                </c:pt>
                <c:pt idx="18">
                  <c:v>207778</c:v>
                </c:pt>
                <c:pt idx="19">
                  <c:v>171139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02-4BB3-A7E3-B40C7FE8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264687"/>
        <c:axId val="2129624127"/>
      </c:lineChart>
      <c:catAx>
        <c:axId val="197264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624127"/>
        <c:crosses val="autoZero"/>
        <c:auto val="1"/>
        <c:lblAlgn val="ctr"/>
        <c:lblOffset val="100"/>
        <c:noMultiLvlLbl val="0"/>
      </c:catAx>
      <c:valAx>
        <c:axId val="212962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6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601060</xdr:colOff>
      <xdr:row>0</xdr:row>
      <xdr:rowOff>181960</xdr:rowOff>
    </xdr:from>
    <xdr:to>
      <xdr:col>13</xdr:col>
      <xdr:colOff>181742</xdr:colOff>
      <xdr:row>13</xdr:row>
      <xdr:rowOff>19707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41724C-1E57-4B8C-BE3E-A60C2F5A6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40"/>
  <sheetViews>
    <sheetView topLeftCell="A29" zoomScale="130" zoomScaleNormal="130" workbookViewId="0">
      <selection activeCell="M29" sqref="M29:U68"/>
    </sheetView>
  </sheetViews>
  <sheetFormatPr defaultRowHeight="15" x14ac:dyDescent="0.25"/>
  <cols>
    <col min="1" max="1" width="7.85546875" customWidth="1"/>
    <col min="2" max="2" width="9.85546875" customWidth="1"/>
    <col min="3" max="6" width="0" hidden="1" customWidth="1"/>
    <col min="7" max="7" width="8.28515625" bestFit="1" customWidth="1"/>
    <col min="8" max="9" width="0" hidden="1" customWidth="1"/>
    <col min="10" max="10" width="10.28515625" bestFit="1" customWidth="1"/>
    <col min="11" max="11" width="6" customWidth="1"/>
    <col min="12" max="12" width="12.7109375" style="36" customWidth="1"/>
    <col min="13" max="13" width="7" customWidth="1"/>
    <col min="14" max="14" width="10.42578125" customWidth="1"/>
    <col min="15" max="15" width="16.28515625" hidden="1" customWidth="1"/>
    <col min="16" max="18" width="0" hidden="1" customWidth="1"/>
    <col min="20" max="21" width="0" hidden="1" customWidth="1"/>
    <col min="22" max="22" width="10.28515625" bestFit="1" customWidth="1"/>
    <col min="23" max="23" width="7.28515625" customWidth="1"/>
    <col min="24" max="24" width="11" style="34" customWidth="1"/>
    <col min="25" max="25" width="5.7109375" customWidth="1"/>
    <col min="26" max="26" width="8" bestFit="1" customWidth="1"/>
    <col min="27" max="27" width="5.140625" customWidth="1"/>
    <col min="28" max="28" width="17.85546875" bestFit="1" customWidth="1"/>
    <col min="29" max="29" width="6" bestFit="1" customWidth="1"/>
    <col min="30" max="34" width="4.85546875" bestFit="1" customWidth="1"/>
    <col min="35" max="35" width="6.28515625" customWidth="1"/>
    <col min="36" max="36" width="10.85546875" bestFit="1" customWidth="1"/>
  </cols>
  <sheetData>
    <row r="1" spans="1:3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342</v>
      </c>
      <c r="M1" s="3" t="s">
        <v>0</v>
      </c>
      <c r="N1" s="3" t="s">
        <v>1</v>
      </c>
      <c r="O1" s="3" t="s">
        <v>2</v>
      </c>
      <c r="P1" s="3" t="s">
        <v>3</v>
      </c>
      <c r="Q1" s="3" t="s">
        <v>4</v>
      </c>
      <c r="R1" s="3" t="s">
        <v>5</v>
      </c>
      <c r="S1" s="3" t="s">
        <v>6</v>
      </c>
      <c r="T1" s="3" t="s">
        <v>7</v>
      </c>
      <c r="U1" s="3" t="s">
        <v>8</v>
      </c>
      <c r="V1" s="3" t="s">
        <v>9</v>
      </c>
      <c r="W1" s="2" t="s">
        <v>342</v>
      </c>
    </row>
    <row r="2" spans="1:34" x14ac:dyDescent="0.25">
      <c r="A2" s="4" t="s">
        <v>13</v>
      </c>
      <c r="B2" s="5">
        <v>260034</v>
      </c>
      <c r="C2" s="5">
        <v>1080</v>
      </c>
      <c r="D2" s="4">
        <v>720</v>
      </c>
      <c r="E2" s="4" t="s">
        <v>11</v>
      </c>
      <c r="F2" s="4" t="s">
        <v>14</v>
      </c>
      <c r="G2" s="5">
        <v>585926</v>
      </c>
      <c r="H2" s="5">
        <v>1080</v>
      </c>
      <c r="I2" s="4">
        <v>720</v>
      </c>
      <c r="J2" s="5">
        <v>325892</v>
      </c>
      <c r="K2" s="15">
        <f>J2/G2</f>
        <v>0.55619992968395326</v>
      </c>
      <c r="M2" s="6" t="s">
        <v>68</v>
      </c>
      <c r="N2" s="7">
        <v>347329</v>
      </c>
      <c r="O2" s="7">
        <v>1080</v>
      </c>
      <c r="P2" s="7">
        <v>1080</v>
      </c>
      <c r="Q2" s="7" t="s">
        <v>11</v>
      </c>
      <c r="R2" s="7" t="s">
        <v>67</v>
      </c>
      <c r="S2" s="7">
        <v>855822</v>
      </c>
      <c r="T2" s="7">
        <v>1080</v>
      </c>
      <c r="U2" s="7">
        <v>1080</v>
      </c>
      <c r="V2" s="7">
        <f t="shared" ref="V2:V21" si="0">S2-N2</f>
        <v>508493</v>
      </c>
      <c r="W2" s="24">
        <f t="shared" ref="W2:W21" si="1">V2/S2</f>
        <v>0.59415742993285992</v>
      </c>
      <c r="X2" s="34" t="s">
        <v>52</v>
      </c>
    </row>
    <row r="3" spans="1:34" x14ac:dyDescent="0.25">
      <c r="A3" s="4" t="s">
        <v>27</v>
      </c>
      <c r="B3" s="5">
        <v>236545</v>
      </c>
      <c r="C3" s="5">
        <v>1080</v>
      </c>
      <c r="D3" s="4">
        <v>720</v>
      </c>
      <c r="E3" s="4" t="s">
        <v>11</v>
      </c>
      <c r="F3" s="4" t="s">
        <v>28</v>
      </c>
      <c r="G3" s="5">
        <v>526077</v>
      </c>
      <c r="H3" s="5">
        <v>1080</v>
      </c>
      <c r="I3" s="4">
        <v>720</v>
      </c>
      <c r="J3" s="5">
        <v>289532</v>
      </c>
      <c r="K3" s="15">
        <f>J3/G3</f>
        <v>0.5503604985581958</v>
      </c>
      <c r="M3" s="6" t="s">
        <v>88</v>
      </c>
      <c r="N3" s="7">
        <v>268897</v>
      </c>
      <c r="O3" s="7">
        <v>1080</v>
      </c>
      <c r="P3" s="7">
        <v>1080</v>
      </c>
      <c r="Q3" s="7" t="s">
        <v>11</v>
      </c>
      <c r="R3" s="7" t="s">
        <v>87</v>
      </c>
      <c r="S3" s="7">
        <v>715310</v>
      </c>
      <c r="T3" s="7">
        <v>1080</v>
      </c>
      <c r="U3" s="7">
        <v>1080</v>
      </c>
      <c r="V3" s="7">
        <f t="shared" si="0"/>
        <v>446413</v>
      </c>
      <c r="W3" s="20">
        <f t="shared" si="1"/>
        <v>0.62408326459856567</v>
      </c>
      <c r="X3" s="34" t="s">
        <v>52</v>
      </c>
    </row>
    <row r="4" spans="1:34" x14ac:dyDescent="0.25">
      <c r="A4" s="6" t="s">
        <v>43</v>
      </c>
      <c r="B4" s="7">
        <v>249777</v>
      </c>
      <c r="C4" s="7">
        <v>1080</v>
      </c>
      <c r="D4" s="6">
        <v>810</v>
      </c>
      <c r="E4" s="6" t="s">
        <v>11</v>
      </c>
      <c r="F4" s="6" t="s">
        <v>44</v>
      </c>
      <c r="G4" s="7">
        <v>525163</v>
      </c>
      <c r="H4" s="7">
        <v>1080</v>
      </c>
      <c r="I4" s="6">
        <v>810</v>
      </c>
      <c r="J4" s="7">
        <v>275386</v>
      </c>
      <c r="K4" s="15">
        <f>$J$4/$G$4</f>
        <v>0.5243819537933937</v>
      </c>
      <c r="L4" s="36" t="s">
        <v>51</v>
      </c>
      <c r="M4" s="4" t="s">
        <v>62</v>
      </c>
      <c r="N4" s="5">
        <v>175353</v>
      </c>
      <c r="O4" s="5">
        <v>1080</v>
      </c>
      <c r="P4" s="5">
        <v>720</v>
      </c>
      <c r="Q4" s="5" t="s">
        <v>11</v>
      </c>
      <c r="R4" s="5" t="s">
        <v>61</v>
      </c>
      <c r="S4" s="5">
        <v>502361</v>
      </c>
      <c r="T4" s="5">
        <v>1080</v>
      </c>
      <c r="U4" s="5">
        <v>720</v>
      </c>
      <c r="V4" s="5">
        <f t="shared" si="0"/>
        <v>327008</v>
      </c>
      <c r="W4" s="15">
        <f t="shared" si="1"/>
        <v>0.65094225069223133</v>
      </c>
      <c r="AA4" s="59" t="s">
        <v>9</v>
      </c>
      <c r="AB4" s="59"/>
    </row>
    <row r="5" spans="1:34" x14ac:dyDescent="0.25">
      <c r="A5" s="6" t="s">
        <v>41</v>
      </c>
      <c r="B5" s="7">
        <v>222573</v>
      </c>
      <c r="C5" s="7">
        <v>1080</v>
      </c>
      <c r="D5" s="7">
        <v>1080</v>
      </c>
      <c r="E5" s="6" t="s">
        <v>11</v>
      </c>
      <c r="F5" s="6" t="s">
        <v>42</v>
      </c>
      <c r="G5" s="7">
        <v>458313</v>
      </c>
      <c r="H5" s="7">
        <v>1080</v>
      </c>
      <c r="I5" s="7">
        <v>1080</v>
      </c>
      <c r="J5" s="7">
        <v>235740</v>
      </c>
      <c r="K5" s="24">
        <f>$J$5/$G$5</f>
        <v>0.51436463726754422</v>
      </c>
      <c r="L5" s="36" t="s">
        <v>52</v>
      </c>
      <c r="M5" s="4" t="s">
        <v>92</v>
      </c>
      <c r="N5" s="5">
        <v>166915</v>
      </c>
      <c r="O5" s="5">
        <v>1080</v>
      </c>
      <c r="P5" s="5">
        <v>720</v>
      </c>
      <c r="Q5" s="5" t="s">
        <v>11</v>
      </c>
      <c r="R5" s="5" t="s">
        <v>91</v>
      </c>
      <c r="S5" s="5">
        <v>489963</v>
      </c>
      <c r="T5" s="5">
        <v>1080</v>
      </c>
      <c r="U5" s="5">
        <v>720</v>
      </c>
      <c r="V5" s="5">
        <f t="shared" si="0"/>
        <v>323048</v>
      </c>
      <c r="W5" s="15">
        <f t="shared" si="1"/>
        <v>0.65933141890306002</v>
      </c>
      <c r="AA5" s="8"/>
      <c r="AB5" t="s">
        <v>53</v>
      </c>
    </row>
    <row r="6" spans="1:34" x14ac:dyDescent="0.25">
      <c r="A6" s="4" t="s">
        <v>21</v>
      </c>
      <c r="B6" s="5">
        <v>183758</v>
      </c>
      <c r="C6" s="5">
        <v>1080</v>
      </c>
      <c r="D6" s="4">
        <v>720</v>
      </c>
      <c r="E6" s="4" t="s">
        <v>11</v>
      </c>
      <c r="F6" s="4" t="s">
        <v>22</v>
      </c>
      <c r="G6" s="5">
        <v>430345</v>
      </c>
      <c r="H6" s="5">
        <v>1080</v>
      </c>
      <c r="I6" s="4">
        <v>720</v>
      </c>
      <c r="J6" s="5">
        <v>246587</v>
      </c>
      <c r="K6" s="15">
        <f t="shared" ref="K6:K21" si="2">J6/G6</f>
        <v>0.57299840825384285</v>
      </c>
      <c r="M6" s="6" t="s">
        <v>94</v>
      </c>
      <c r="N6" s="7">
        <v>158595</v>
      </c>
      <c r="O6" s="7">
        <v>1080</v>
      </c>
      <c r="P6" s="7">
        <v>1080</v>
      </c>
      <c r="Q6" s="7" t="s">
        <v>11</v>
      </c>
      <c r="R6" s="7" t="s">
        <v>93</v>
      </c>
      <c r="S6" s="7">
        <v>440951</v>
      </c>
      <c r="T6" s="7">
        <v>1080</v>
      </c>
      <c r="U6" s="7">
        <v>1080</v>
      </c>
      <c r="V6" s="7">
        <f t="shared" si="0"/>
        <v>282356</v>
      </c>
      <c r="W6" s="20">
        <f t="shared" si="1"/>
        <v>0.64033418679172971</v>
      </c>
      <c r="X6" s="34" t="s">
        <v>52</v>
      </c>
      <c r="AA6" s="9"/>
      <c r="AB6" t="s">
        <v>54</v>
      </c>
    </row>
    <row r="7" spans="1:34" x14ac:dyDescent="0.25">
      <c r="A7" s="4" t="s">
        <v>15</v>
      </c>
      <c r="B7" s="5">
        <v>190751</v>
      </c>
      <c r="C7" s="5">
        <v>1080</v>
      </c>
      <c r="D7" s="4">
        <v>720</v>
      </c>
      <c r="E7" s="4" t="s">
        <v>11</v>
      </c>
      <c r="F7" s="4" t="s">
        <v>16</v>
      </c>
      <c r="G7" s="5">
        <v>417686</v>
      </c>
      <c r="H7" s="5">
        <v>1080</v>
      </c>
      <c r="I7" s="4">
        <v>720</v>
      </c>
      <c r="J7" s="5">
        <v>226935</v>
      </c>
      <c r="K7" s="15">
        <f t="shared" si="2"/>
        <v>0.54331483458866225</v>
      </c>
      <c r="M7" s="6" t="s">
        <v>74</v>
      </c>
      <c r="N7" s="7">
        <v>123091</v>
      </c>
      <c r="O7" s="7">
        <v>1080</v>
      </c>
      <c r="P7" s="7">
        <v>1080</v>
      </c>
      <c r="Q7" s="7" t="s">
        <v>11</v>
      </c>
      <c r="R7" s="7" t="s">
        <v>73</v>
      </c>
      <c r="S7" s="7">
        <v>408139</v>
      </c>
      <c r="T7" s="7">
        <v>1080</v>
      </c>
      <c r="U7" s="7">
        <v>1080</v>
      </c>
      <c r="V7" s="7">
        <f t="shared" si="0"/>
        <v>285048</v>
      </c>
      <c r="W7" s="16">
        <f t="shared" si="1"/>
        <v>0.69840912042220915</v>
      </c>
      <c r="X7" s="34" t="s">
        <v>52</v>
      </c>
    </row>
    <row r="8" spans="1:34" x14ac:dyDescent="0.25">
      <c r="A8" s="4" t="s">
        <v>39</v>
      </c>
      <c r="B8" s="13">
        <v>179723</v>
      </c>
      <c r="C8" s="5">
        <v>1080</v>
      </c>
      <c r="D8" s="4">
        <v>720</v>
      </c>
      <c r="E8" s="4" t="s">
        <v>11</v>
      </c>
      <c r="F8" s="4" t="s">
        <v>40</v>
      </c>
      <c r="G8" s="5">
        <v>397571</v>
      </c>
      <c r="H8" s="5">
        <v>1080</v>
      </c>
      <c r="I8" s="4">
        <v>720</v>
      </c>
      <c r="J8" s="5">
        <v>217848</v>
      </c>
      <c r="K8" s="15">
        <f t="shared" si="2"/>
        <v>0.54794741065117925</v>
      </c>
      <c r="M8" s="4" t="s">
        <v>72</v>
      </c>
      <c r="N8" s="13">
        <v>140963</v>
      </c>
      <c r="O8" s="5">
        <v>1080</v>
      </c>
      <c r="P8" s="5">
        <v>720</v>
      </c>
      <c r="Q8" s="5" t="s">
        <v>11</v>
      </c>
      <c r="R8" s="5" t="s">
        <v>71</v>
      </c>
      <c r="S8" s="5">
        <v>397495</v>
      </c>
      <c r="T8" s="5">
        <v>1080</v>
      </c>
      <c r="U8" s="5">
        <v>720</v>
      </c>
      <c r="V8" s="5">
        <f t="shared" si="0"/>
        <v>256532</v>
      </c>
      <c r="W8" s="15">
        <f t="shared" si="1"/>
        <v>0.64537163989484148</v>
      </c>
      <c r="AA8" s="59" t="s">
        <v>6</v>
      </c>
      <c r="AB8" s="59"/>
    </row>
    <row r="9" spans="1:34" x14ac:dyDescent="0.25">
      <c r="A9" s="4" t="s">
        <v>19</v>
      </c>
      <c r="B9" s="13">
        <v>165938</v>
      </c>
      <c r="C9" s="5">
        <v>1080</v>
      </c>
      <c r="D9" s="4">
        <v>720</v>
      </c>
      <c r="E9" s="4" t="s">
        <v>11</v>
      </c>
      <c r="F9" s="4" t="s">
        <v>20</v>
      </c>
      <c r="G9" s="5">
        <v>365458</v>
      </c>
      <c r="H9" s="5">
        <v>1080</v>
      </c>
      <c r="I9" s="4">
        <v>720</v>
      </c>
      <c r="J9" s="5">
        <v>199520</v>
      </c>
      <c r="K9" s="15">
        <f t="shared" si="2"/>
        <v>0.54594508808125697</v>
      </c>
      <c r="M9" s="4" t="s">
        <v>70</v>
      </c>
      <c r="N9" s="13">
        <v>134306</v>
      </c>
      <c r="O9" s="5">
        <v>1080</v>
      </c>
      <c r="P9" s="5">
        <v>720</v>
      </c>
      <c r="Q9" s="5" t="s">
        <v>11</v>
      </c>
      <c r="R9" s="5" t="s">
        <v>69</v>
      </c>
      <c r="S9" s="5">
        <v>386039</v>
      </c>
      <c r="T9" s="5">
        <v>1080</v>
      </c>
      <c r="U9" s="5">
        <v>720</v>
      </c>
      <c r="V9" s="5">
        <f t="shared" si="0"/>
        <v>251733</v>
      </c>
      <c r="W9" s="15">
        <f t="shared" si="1"/>
        <v>0.6520921461303133</v>
      </c>
      <c r="AA9" s="10"/>
      <c r="AB9" t="s">
        <v>55</v>
      </c>
    </row>
    <row r="10" spans="1:34" x14ac:dyDescent="0.25">
      <c r="A10" s="4" t="s">
        <v>33</v>
      </c>
      <c r="B10" s="13">
        <v>159502</v>
      </c>
      <c r="C10" s="5">
        <v>1080</v>
      </c>
      <c r="D10" s="4">
        <v>720</v>
      </c>
      <c r="E10" s="4" t="s">
        <v>11</v>
      </c>
      <c r="F10" s="4" t="s">
        <v>34</v>
      </c>
      <c r="G10" s="5">
        <v>350530</v>
      </c>
      <c r="H10" s="5">
        <v>1080</v>
      </c>
      <c r="I10" s="4">
        <v>720</v>
      </c>
      <c r="J10" s="5">
        <v>191028</v>
      </c>
      <c r="K10" s="15">
        <f t="shared" si="2"/>
        <v>0.54496904687187975</v>
      </c>
      <c r="M10" s="4" t="s">
        <v>82</v>
      </c>
      <c r="N10" s="13">
        <v>135586</v>
      </c>
      <c r="O10" s="5">
        <v>1080</v>
      </c>
      <c r="P10" s="5">
        <v>720</v>
      </c>
      <c r="Q10" s="5" t="s">
        <v>11</v>
      </c>
      <c r="R10" s="5" t="s">
        <v>81</v>
      </c>
      <c r="S10" s="5">
        <v>368110</v>
      </c>
      <c r="T10" s="5">
        <v>1080</v>
      </c>
      <c r="U10" s="5">
        <v>720</v>
      </c>
      <c r="V10" s="5">
        <f>S10-N10</f>
        <v>232524</v>
      </c>
      <c r="W10" s="15">
        <f t="shared" si="1"/>
        <v>0.63166988128548529</v>
      </c>
      <c r="AA10" s="1"/>
      <c r="AB10" t="s">
        <v>56</v>
      </c>
    </row>
    <row r="11" spans="1:34" x14ac:dyDescent="0.25">
      <c r="A11" s="4" t="s">
        <v>10</v>
      </c>
      <c r="B11" s="13">
        <v>149726</v>
      </c>
      <c r="C11" s="5">
        <v>1080</v>
      </c>
      <c r="D11" s="4">
        <v>720</v>
      </c>
      <c r="E11" s="4" t="s">
        <v>11</v>
      </c>
      <c r="F11" s="4" t="s">
        <v>12</v>
      </c>
      <c r="G11" s="5">
        <v>340147</v>
      </c>
      <c r="H11" s="5">
        <v>1080</v>
      </c>
      <c r="I11" s="4">
        <v>720</v>
      </c>
      <c r="J11" s="5">
        <v>190421</v>
      </c>
      <c r="K11" s="15">
        <f t="shared" si="2"/>
        <v>0.55981972500124944</v>
      </c>
      <c r="M11" s="4" t="s">
        <v>64</v>
      </c>
      <c r="N11" s="13">
        <v>124392</v>
      </c>
      <c r="O11" s="5">
        <v>1080</v>
      </c>
      <c r="P11" s="5">
        <v>720</v>
      </c>
      <c r="Q11" s="5" t="s">
        <v>11</v>
      </c>
      <c r="R11" s="5" t="s">
        <v>63</v>
      </c>
      <c r="S11" s="5">
        <v>365458</v>
      </c>
      <c r="T11" s="5">
        <v>1080</v>
      </c>
      <c r="U11" s="5">
        <v>720</v>
      </c>
      <c r="V11" s="5">
        <f t="shared" si="0"/>
        <v>241066</v>
      </c>
      <c r="W11" s="15">
        <f t="shared" si="1"/>
        <v>0.65962709805230701</v>
      </c>
    </row>
    <row r="12" spans="1:34" x14ac:dyDescent="0.25">
      <c r="A12" s="4" t="s">
        <v>37</v>
      </c>
      <c r="B12" s="13">
        <v>131507</v>
      </c>
      <c r="C12" s="5">
        <v>1080</v>
      </c>
      <c r="D12" s="4">
        <v>720</v>
      </c>
      <c r="E12" s="4" t="s">
        <v>11</v>
      </c>
      <c r="F12" s="4" t="s">
        <v>38</v>
      </c>
      <c r="G12" s="5">
        <v>306557</v>
      </c>
      <c r="H12" s="5">
        <v>1080</v>
      </c>
      <c r="I12" s="4">
        <v>720</v>
      </c>
      <c r="J12" s="5">
        <v>175050</v>
      </c>
      <c r="K12" s="15">
        <f t="shared" si="2"/>
        <v>0.57101941890088959</v>
      </c>
      <c r="M12" s="4" t="s">
        <v>66</v>
      </c>
      <c r="N12" s="13">
        <v>114036</v>
      </c>
      <c r="O12" s="5">
        <v>1080</v>
      </c>
      <c r="P12" s="5">
        <v>720</v>
      </c>
      <c r="Q12" s="5" t="s">
        <v>11</v>
      </c>
      <c r="R12" s="5" t="s">
        <v>65</v>
      </c>
      <c r="S12" s="5">
        <v>340147</v>
      </c>
      <c r="T12" s="5">
        <v>1080</v>
      </c>
      <c r="U12" s="5">
        <v>720</v>
      </c>
      <c r="V12" s="5">
        <f t="shared" si="0"/>
        <v>226111</v>
      </c>
      <c r="W12" s="15">
        <f t="shared" si="1"/>
        <v>0.66474494850755705</v>
      </c>
      <c r="AC12" s="33">
        <v>1</v>
      </c>
      <c r="AD12" s="33">
        <v>2</v>
      </c>
      <c r="AE12" s="33">
        <v>3</v>
      </c>
      <c r="AF12" s="33">
        <v>4</v>
      </c>
      <c r="AG12" s="33">
        <v>5</v>
      </c>
      <c r="AH12" s="33">
        <v>6</v>
      </c>
    </row>
    <row r="13" spans="1:34" x14ac:dyDescent="0.25">
      <c r="A13" s="4" t="s">
        <v>23</v>
      </c>
      <c r="B13" s="11">
        <v>113831</v>
      </c>
      <c r="C13" s="5">
        <v>1080</v>
      </c>
      <c r="D13" s="4">
        <v>720</v>
      </c>
      <c r="E13" s="4" t="s">
        <v>11</v>
      </c>
      <c r="F13" s="4" t="s">
        <v>24</v>
      </c>
      <c r="G13" s="5">
        <v>264303</v>
      </c>
      <c r="H13" s="5">
        <v>1080</v>
      </c>
      <c r="I13" s="4">
        <v>720</v>
      </c>
      <c r="J13" s="5">
        <v>150472</v>
      </c>
      <c r="K13" s="15">
        <f t="shared" si="2"/>
        <v>0.56931627715160249</v>
      </c>
      <c r="M13" s="4" t="s">
        <v>86</v>
      </c>
      <c r="N13" s="11">
        <v>83307</v>
      </c>
      <c r="O13" s="5">
        <v>1080</v>
      </c>
      <c r="P13" s="5">
        <v>720</v>
      </c>
      <c r="Q13" s="5" t="s">
        <v>11</v>
      </c>
      <c r="R13" s="5" t="s">
        <v>85</v>
      </c>
      <c r="S13" s="5">
        <v>247461</v>
      </c>
      <c r="T13" s="5">
        <v>1080</v>
      </c>
      <c r="U13" s="5">
        <v>720</v>
      </c>
      <c r="V13" s="5">
        <f t="shared" si="0"/>
        <v>164154</v>
      </c>
      <c r="W13" s="15">
        <f t="shared" si="1"/>
        <v>0.66335301320208029</v>
      </c>
      <c r="AB13" s="29" t="s">
        <v>97</v>
      </c>
      <c r="AC13" s="30">
        <f>AVERAGE($K$2:$K$21)</f>
        <v>0.56579424033619674</v>
      </c>
      <c r="AD13" s="30">
        <f>AVERAGE($W$2:$W$21)</f>
        <v>0.6685079721239654</v>
      </c>
      <c r="AE13" s="32">
        <f>AVERAGE($K$29:$K$58)</f>
        <v>0.68270941679936437</v>
      </c>
      <c r="AF13" s="18">
        <f>AVERAGE($W$29:$W$68)</f>
        <v>0.67579942650045288</v>
      </c>
      <c r="AG13" s="14">
        <f>AVERAGE($K$76:$K$125)</f>
        <v>0.67381997963966755</v>
      </c>
      <c r="AH13" s="18">
        <f>AVERAGE($W$76:$W$135)</f>
        <v>0.67485231697817383</v>
      </c>
    </row>
    <row r="14" spans="1:34" x14ac:dyDescent="0.25">
      <c r="A14" s="4" t="s">
        <v>17</v>
      </c>
      <c r="B14" s="11">
        <v>108929</v>
      </c>
      <c r="C14" s="5">
        <v>1080</v>
      </c>
      <c r="D14" s="4">
        <v>720</v>
      </c>
      <c r="E14" s="4" t="s">
        <v>11</v>
      </c>
      <c r="F14" s="4" t="s">
        <v>18</v>
      </c>
      <c r="G14" s="5">
        <v>250562</v>
      </c>
      <c r="H14" s="5">
        <v>1080</v>
      </c>
      <c r="I14" s="4">
        <v>720</v>
      </c>
      <c r="J14" s="5">
        <v>141633</v>
      </c>
      <c r="K14" s="15">
        <f t="shared" si="2"/>
        <v>0.56526129261420333</v>
      </c>
      <c r="M14" s="4" t="s">
        <v>96</v>
      </c>
      <c r="N14" s="11">
        <v>80941</v>
      </c>
      <c r="O14" s="5">
        <v>1080</v>
      </c>
      <c r="P14" s="5">
        <v>720</v>
      </c>
      <c r="Q14" s="5" t="s">
        <v>11</v>
      </c>
      <c r="R14" s="5" t="s">
        <v>95</v>
      </c>
      <c r="S14" s="5">
        <v>244210</v>
      </c>
      <c r="T14" s="5">
        <v>1080</v>
      </c>
      <c r="U14" s="5">
        <v>720</v>
      </c>
      <c r="V14" s="5">
        <f t="shared" si="0"/>
        <v>163269</v>
      </c>
      <c r="W14" s="15">
        <f t="shared" si="1"/>
        <v>0.66855984603415097</v>
      </c>
      <c r="AB14" s="29" t="s">
        <v>239</v>
      </c>
      <c r="AC14" s="30">
        <f>MAX($K$2:$K$21)</f>
        <v>0.62237465557356775</v>
      </c>
      <c r="AD14" s="30">
        <f>MAX($W$2:$W$21)</f>
        <v>0.73981477436547116</v>
      </c>
      <c r="AE14" s="32">
        <f>MAX($K$29:$K$58)</f>
        <v>0.80166890954531045</v>
      </c>
      <c r="AF14" s="18">
        <f>MAX($W$29:$W$68)</f>
        <v>0.80166890954531045</v>
      </c>
      <c r="AG14" s="14">
        <f>MAX($K$76:$K$125)</f>
        <v>0.80166890954531045</v>
      </c>
      <c r="AH14" s="18">
        <f>MAX($W$76:$W$135)</f>
        <v>0.80166890954531045</v>
      </c>
    </row>
    <row r="15" spans="1:34" x14ac:dyDescent="0.25">
      <c r="A15" s="4" t="s">
        <v>45</v>
      </c>
      <c r="B15" s="11">
        <v>109069</v>
      </c>
      <c r="C15" s="11">
        <v>1080</v>
      </c>
      <c r="D15" s="12">
        <v>720</v>
      </c>
      <c r="E15" s="12" t="s">
        <v>11</v>
      </c>
      <c r="F15" s="12" t="s">
        <v>46</v>
      </c>
      <c r="G15" s="11">
        <v>247461</v>
      </c>
      <c r="H15" s="5">
        <v>1080</v>
      </c>
      <c r="I15" s="4">
        <v>720</v>
      </c>
      <c r="J15" s="5">
        <v>138392</v>
      </c>
      <c r="K15" s="15">
        <f t="shared" si="2"/>
        <v>0.5592477198427227</v>
      </c>
      <c r="M15" s="4" t="s">
        <v>60</v>
      </c>
      <c r="N15" s="11">
        <v>76169</v>
      </c>
      <c r="O15" s="5">
        <v>1080</v>
      </c>
      <c r="P15" s="5">
        <v>720</v>
      </c>
      <c r="Q15" s="5" t="s">
        <v>11</v>
      </c>
      <c r="R15" s="5" t="s">
        <v>59</v>
      </c>
      <c r="S15" s="5">
        <v>229239</v>
      </c>
      <c r="T15" s="5">
        <v>1080</v>
      </c>
      <c r="U15" s="5">
        <v>720</v>
      </c>
      <c r="V15" s="5">
        <f t="shared" si="0"/>
        <v>153070</v>
      </c>
      <c r="W15" s="15">
        <f t="shared" si="1"/>
        <v>0.66773105797879073</v>
      </c>
      <c r="AB15" s="29" t="s">
        <v>240</v>
      </c>
      <c r="AC15" s="30">
        <f>MIN($K$2:$K$21)</f>
        <v>0.51436463726754422</v>
      </c>
      <c r="AD15" s="30">
        <f>MIN($W$2:$W$21)</f>
        <v>0.59415742993285992</v>
      </c>
      <c r="AE15" s="32">
        <f>MIN($K$29:$K$58)</f>
        <v>0.59415742993285992</v>
      </c>
      <c r="AF15" s="18">
        <f>MIN($W$29:$W$68)</f>
        <v>0.63162084545768227</v>
      </c>
      <c r="AG15" s="14">
        <f>MIN($K$76:$K$125)</f>
        <v>0.59420233976751879</v>
      </c>
      <c r="AH15" s="18">
        <f>MIN($W$76:$W$135)</f>
        <v>0.59420233976751879</v>
      </c>
    </row>
    <row r="16" spans="1:34" x14ac:dyDescent="0.25">
      <c r="A16" s="4" t="s">
        <v>25</v>
      </c>
      <c r="B16" s="11">
        <v>88957</v>
      </c>
      <c r="C16" s="5">
        <v>1080</v>
      </c>
      <c r="D16" s="4">
        <v>720</v>
      </c>
      <c r="E16" s="4" t="s">
        <v>11</v>
      </c>
      <c r="F16" s="4" t="s">
        <v>26</v>
      </c>
      <c r="G16" s="5">
        <v>233548</v>
      </c>
      <c r="H16" s="5">
        <v>1080</v>
      </c>
      <c r="I16" s="4">
        <v>720</v>
      </c>
      <c r="J16" s="5">
        <v>144591</v>
      </c>
      <c r="K16" s="15">
        <f t="shared" si="2"/>
        <v>0.61910613664000547</v>
      </c>
      <c r="M16" s="4" t="s">
        <v>78</v>
      </c>
      <c r="N16" s="11">
        <v>59559</v>
      </c>
      <c r="O16" s="5">
        <v>1080</v>
      </c>
      <c r="P16" s="5">
        <v>720</v>
      </c>
      <c r="Q16" s="5" t="s">
        <v>11</v>
      </c>
      <c r="R16" s="5" t="s">
        <v>77</v>
      </c>
      <c r="S16" s="5">
        <v>228910</v>
      </c>
      <c r="T16" s="5">
        <v>1080</v>
      </c>
      <c r="U16" s="5">
        <v>720</v>
      </c>
      <c r="V16" s="5">
        <f t="shared" si="0"/>
        <v>169351</v>
      </c>
      <c r="W16" s="17">
        <f t="shared" si="1"/>
        <v>0.73981477436547116</v>
      </c>
      <c r="AB16" s="29" t="s">
        <v>241</v>
      </c>
      <c r="AC16" s="30">
        <f>MEDIAN($K$2:$K$21)</f>
        <v>0.56254050880772644</v>
      </c>
      <c r="AD16" s="30">
        <f>MEDIAN($W$2:$W$21)</f>
        <v>0.66404898085481867</v>
      </c>
      <c r="AE16" s="32">
        <f>MEDIAN($K$29:$K$58)</f>
        <v>0.66790593174944513</v>
      </c>
      <c r="AF16" s="18">
        <f>MEDIAN($W$29:$W$68)</f>
        <v>0.66586451397757984</v>
      </c>
      <c r="AG16" s="14">
        <f>MEDIAN($K$76:$K$125)</f>
        <v>0.66591619527772949</v>
      </c>
      <c r="AH16" s="18">
        <f>MEDIAN($W$76:$W$135)</f>
        <v>0.66474494850755705</v>
      </c>
    </row>
    <row r="17" spans="1:34" x14ac:dyDescent="0.25">
      <c r="A17" s="4" t="s">
        <v>35</v>
      </c>
      <c r="B17" s="11">
        <v>98617</v>
      </c>
      <c r="C17" s="5">
        <v>1080</v>
      </c>
      <c r="D17" s="4">
        <v>720</v>
      </c>
      <c r="E17" s="4" t="s">
        <v>11</v>
      </c>
      <c r="F17" s="4" t="s">
        <v>36</v>
      </c>
      <c r="G17" s="5">
        <v>229232</v>
      </c>
      <c r="H17" s="5">
        <v>1080</v>
      </c>
      <c r="I17" s="4">
        <v>720</v>
      </c>
      <c r="J17" s="5">
        <v>130615</v>
      </c>
      <c r="K17" s="15">
        <f t="shared" si="2"/>
        <v>0.56979392056955402</v>
      </c>
      <c r="M17" s="4" t="s">
        <v>84</v>
      </c>
      <c r="N17" s="11">
        <v>63439</v>
      </c>
      <c r="O17" s="5">
        <v>1080</v>
      </c>
      <c r="P17" s="5">
        <v>720</v>
      </c>
      <c r="Q17" s="5" t="s">
        <v>11</v>
      </c>
      <c r="R17" s="5" t="s">
        <v>83</v>
      </c>
      <c r="S17" s="5">
        <v>223327</v>
      </c>
      <c r="T17" s="5">
        <v>1080</v>
      </c>
      <c r="U17" s="5">
        <v>720</v>
      </c>
      <c r="V17" s="5">
        <f t="shared" si="0"/>
        <v>159888</v>
      </c>
      <c r="W17" s="15">
        <f t="shared" si="1"/>
        <v>0.71593672059356905</v>
      </c>
      <c r="AB17" s="57" t="s">
        <v>490</v>
      </c>
      <c r="AC17" s="58">
        <f>K26</f>
        <v>2.8998930914716312E-2</v>
      </c>
      <c r="AD17" s="30">
        <f>W26</f>
        <v>3.6114850401851015E-2</v>
      </c>
      <c r="AE17" s="18">
        <f>K63</f>
        <v>4.8467927436949401E-2</v>
      </c>
      <c r="AF17" s="18">
        <f>W73</f>
        <v>3.4402449771389149E-2</v>
      </c>
      <c r="AG17" s="18">
        <f>K130</f>
        <v>3.5115984492822307E-2</v>
      </c>
      <c r="AH17" s="18">
        <f>W140</f>
        <v>3.9556015851524566E-2</v>
      </c>
    </row>
    <row r="18" spans="1:34" x14ac:dyDescent="0.25">
      <c r="A18" s="4" t="s">
        <v>31</v>
      </c>
      <c r="B18" s="11">
        <v>84559</v>
      </c>
      <c r="C18" s="5">
        <v>1080</v>
      </c>
      <c r="D18" s="4">
        <v>720</v>
      </c>
      <c r="E18" s="4" t="s">
        <v>11</v>
      </c>
      <c r="F18" s="4" t="s">
        <v>32</v>
      </c>
      <c r="G18" s="5">
        <v>223923</v>
      </c>
      <c r="H18" s="5">
        <v>1080</v>
      </c>
      <c r="I18" s="4">
        <v>720</v>
      </c>
      <c r="J18" s="5">
        <v>139364</v>
      </c>
      <c r="K18" s="15">
        <f t="shared" si="2"/>
        <v>0.62237465557356775</v>
      </c>
      <c r="M18" s="4" t="s">
        <v>80</v>
      </c>
      <c r="N18" s="11">
        <v>69408</v>
      </c>
      <c r="O18" s="5">
        <v>1080</v>
      </c>
      <c r="P18" s="5">
        <v>720</v>
      </c>
      <c r="Q18" s="5" t="s">
        <v>11</v>
      </c>
      <c r="R18" s="5" t="s">
        <v>79</v>
      </c>
      <c r="S18" s="5">
        <v>207854</v>
      </c>
      <c r="T18" s="5">
        <v>1080</v>
      </c>
      <c r="U18" s="5">
        <v>720</v>
      </c>
      <c r="V18" s="5">
        <f t="shared" si="0"/>
        <v>138446</v>
      </c>
      <c r="W18" s="15">
        <f t="shared" si="1"/>
        <v>0.66607330145198074</v>
      </c>
      <c r="AB18" s="33"/>
      <c r="AC18" s="33"/>
      <c r="AD18" s="33"/>
      <c r="AE18" s="33"/>
      <c r="AF18" s="33"/>
      <c r="AG18" s="33"/>
      <c r="AH18" s="33"/>
    </row>
    <row r="19" spans="1:34" x14ac:dyDescent="0.25">
      <c r="A19" s="4" t="s">
        <v>29</v>
      </c>
      <c r="B19" s="11">
        <v>89543</v>
      </c>
      <c r="C19" s="5">
        <v>1080</v>
      </c>
      <c r="D19" s="4">
        <v>720</v>
      </c>
      <c r="E19" s="4" t="s">
        <v>11</v>
      </c>
      <c r="F19" s="4" t="s">
        <v>30</v>
      </c>
      <c r="G19" s="5">
        <v>223327</v>
      </c>
      <c r="H19" s="5">
        <v>1080</v>
      </c>
      <c r="I19" s="4">
        <v>720</v>
      </c>
      <c r="J19" s="5">
        <v>133784</v>
      </c>
      <c r="K19" s="15">
        <f t="shared" si="2"/>
        <v>0.59904982380097349</v>
      </c>
      <c r="M19" s="4" t="s">
        <v>76</v>
      </c>
      <c r="N19" s="11">
        <v>60272</v>
      </c>
      <c r="O19" s="5">
        <v>1080</v>
      </c>
      <c r="P19" s="5">
        <v>720</v>
      </c>
      <c r="Q19" s="5" t="s">
        <v>11</v>
      </c>
      <c r="R19" s="5" t="s">
        <v>75</v>
      </c>
      <c r="S19" s="5">
        <v>201270</v>
      </c>
      <c r="T19" s="5">
        <v>1080</v>
      </c>
      <c r="U19" s="5">
        <v>720</v>
      </c>
      <c r="V19" s="5">
        <f t="shared" si="0"/>
        <v>140998</v>
      </c>
      <c r="W19" s="15">
        <f t="shared" si="1"/>
        <v>0.70054156108709698</v>
      </c>
      <c r="AB19" s="60" t="s">
        <v>491</v>
      </c>
      <c r="AC19" s="60"/>
      <c r="AD19" s="60"/>
      <c r="AE19" s="60"/>
      <c r="AF19" s="60"/>
      <c r="AG19" s="60"/>
      <c r="AH19" s="60"/>
    </row>
    <row r="20" spans="1:34" x14ac:dyDescent="0.25">
      <c r="A20" s="4" t="s">
        <v>49</v>
      </c>
      <c r="B20" s="11">
        <v>90037</v>
      </c>
      <c r="C20" s="11">
        <v>1080</v>
      </c>
      <c r="D20" s="12">
        <v>720</v>
      </c>
      <c r="E20" s="12" t="s">
        <v>11</v>
      </c>
      <c r="F20" s="12" t="s">
        <v>50</v>
      </c>
      <c r="G20" s="11">
        <v>207778</v>
      </c>
      <c r="H20" s="5">
        <v>1080</v>
      </c>
      <c r="I20" s="4">
        <v>720</v>
      </c>
      <c r="J20" s="5">
        <v>117741</v>
      </c>
      <c r="K20" s="15">
        <f t="shared" si="2"/>
        <v>0.56666730837721024</v>
      </c>
      <c r="M20" s="4" t="s">
        <v>90</v>
      </c>
      <c r="N20" s="5">
        <v>59257</v>
      </c>
      <c r="O20" s="5">
        <v>1080</v>
      </c>
      <c r="P20" s="5">
        <v>720</v>
      </c>
      <c r="Q20" s="5" t="s">
        <v>11</v>
      </c>
      <c r="R20" s="5" t="s">
        <v>89</v>
      </c>
      <c r="S20" s="5">
        <v>196477</v>
      </c>
      <c r="T20" s="5">
        <v>1080</v>
      </c>
      <c r="U20" s="5">
        <v>720</v>
      </c>
      <c r="V20" s="5">
        <f t="shared" si="0"/>
        <v>137220</v>
      </c>
      <c r="W20" s="15">
        <f t="shared" si="1"/>
        <v>0.69840235752785318</v>
      </c>
      <c r="AC20" s="41">
        <v>1</v>
      </c>
      <c r="AD20" s="33">
        <v>2</v>
      </c>
      <c r="AE20" s="33">
        <v>3</v>
      </c>
      <c r="AF20" s="41">
        <v>4</v>
      </c>
      <c r="AG20" s="33">
        <v>5</v>
      </c>
      <c r="AH20" s="33">
        <v>6</v>
      </c>
    </row>
    <row r="21" spans="1:34" x14ac:dyDescent="0.25">
      <c r="A21" s="4" t="s">
        <v>47</v>
      </c>
      <c r="B21" s="5">
        <v>66103</v>
      </c>
      <c r="C21" s="5">
        <v>1080</v>
      </c>
      <c r="D21" s="4">
        <v>720</v>
      </c>
      <c r="E21" s="4" t="s">
        <v>11</v>
      </c>
      <c r="F21" s="4" t="s">
        <v>48</v>
      </c>
      <c r="G21" s="5">
        <v>171139</v>
      </c>
      <c r="H21" s="5">
        <v>1080</v>
      </c>
      <c r="I21" s="4">
        <v>720</v>
      </c>
      <c r="J21" s="26">
        <v>105036</v>
      </c>
      <c r="K21" s="27">
        <f t="shared" si="2"/>
        <v>0.61374672050204804</v>
      </c>
      <c r="M21" s="28" t="s">
        <v>58</v>
      </c>
      <c r="N21" s="26">
        <v>46404</v>
      </c>
      <c r="O21" s="26">
        <v>1080</v>
      </c>
      <c r="P21" s="26">
        <v>720</v>
      </c>
      <c r="Q21" s="26" t="s">
        <v>11</v>
      </c>
      <c r="R21" s="26" t="s">
        <v>57</v>
      </c>
      <c r="S21" s="26">
        <v>171222</v>
      </c>
      <c r="T21" s="26">
        <v>1080</v>
      </c>
      <c r="U21" s="26">
        <v>720</v>
      </c>
      <c r="V21" s="26">
        <f t="shared" si="0"/>
        <v>124818</v>
      </c>
      <c r="W21" s="27">
        <f t="shared" si="1"/>
        <v>0.72898342502715774</v>
      </c>
      <c r="AB21" t="s">
        <v>463</v>
      </c>
      <c r="AC21" s="18">
        <f>AVERAGE(K21)</f>
        <v>0.61374672050204804</v>
      </c>
      <c r="AD21" s="18">
        <f>AVERAGE(W20:W21)</f>
        <v>0.71369289127750546</v>
      </c>
      <c r="AE21" s="18">
        <f>AVERAGE(K56:K58)</f>
        <v>0.75167721844600388</v>
      </c>
      <c r="AF21" s="18">
        <f>AVERAGE(W66:W68)</f>
        <v>0.7429646789561587</v>
      </c>
      <c r="AG21" s="18">
        <f>AVERAGE(K122:K125)</f>
        <v>0.73182409859908237</v>
      </c>
      <c r="AH21" s="18">
        <f>AVERAGE(W132:W135)</f>
        <v>0.72898011494464621</v>
      </c>
    </row>
    <row r="22" spans="1:34" x14ac:dyDescent="0.25">
      <c r="J22" s="29" t="s">
        <v>97</v>
      </c>
      <c r="K22" s="30">
        <f>AVERAGE($K$2:$K$21)</f>
        <v>0.56579424033619674</v>
      </c>
      <c r="L22" s="37"/>
      <c r="M22" s="29"/>
      <c r="N22" s="29"/>
      <c r="O22" s="29"/>
      <c r="P22" s="29"/>
      <c r="Q22" s="29"/>
      <c r="R22" s="29"/>
      <c r="S22" s="29"/>
      <c r="T22" s="29"/>
      <c r="U22" s="29"/>
      <c r="V22" s="29" t="s">
        <v>97</v>
      </c>
      <c r="W22" s="30">
        <f>AVERAGE($W$2:$W$21)</f>
        <v>0.6685079721239654</v>
      </c>
      <c r="X22" s="39"/>
      <c r="AB22" t="s">
        <v>464</v>
      </c>
      <c r="AC22" s="18">
        <f>AVERAGE(K13:K20)</f>
        <v>0.58385214182122991</v>
      </c>
      <c r="AD22" s="18">
        <f>AVERAGE(W13:W19)</f>
        <v>0.68885861067330567</v>
      </c>
      <c r="AE22" s="18">
        <f>AVERAGE(K47:K55)</f>
        <v>0.68975933074922446</v>
      </c>
      <c r="AF22" s="18">
        <f>AVERAGE(W49:W65)</f>
        <v>0.6869277307145123</v>
      </c>
      <c r="AG22" s="18">
        <f>AVERAGE(K99:K121)</f>
        <v>0.6848031948774026</v>
      </c>
      <c r="AH22" s="18">
        <f>AVERAGE(W109:W131)</f>
        <v>0.68985574229141911</v>
      </c>
    </row>
    <row r="23" spans="1:34" x14ac:dyDescent="0.25">
      <c r="J23" s="29" t="s">
        <v>239</v>
      </c>
      <c r="K23" s="30">
        <f>MAX($K$2:$K$21)</f>
        <v>0.62237465557356775</v>
      </c>
      <c r="L23" s="37"/>
      <c r="M23" s="29"/>
      <c r="N23" s="29"/>
      <c r="O23" s="29"/>
      <c r="P23" s="29"/>
      <c r="Q23" s="29"/>
      <c r="R23" s="29"/>
      <c r="S23" s="29"/>
      <c r="T23" s="29"/>
      <c r="U23" s="29"/>
      <c r="V23" s="29" t="s">
        <v>239</v>
      </c>
      <c r="W23" s="30">
        <f>MAX($W$2:$W$21)</f>
        <v>0.73981477436547116</v>
      </c>
      <c r="X23" s="39"/>
      <c r="AB23" t="s">
        <v>465</v>
      </c>
      <c r="AC23" s="48">
        <f>AVERAGE(K8:K12)</f>
        <v>0.55394013790129093</v>
      </c>
      <c r="AD23" s="48">
        <f>AVERAGE(W8:W12)</f>
        <v>0.65070114277410085</v>
      </c>
      <c r="AE23" s="18">
        <f>AVERAGE(K41:K46)</f>
        <v>0.69388121555007531</v>
      </c>
      <c r="AF23" s="48">
        <f>AVERAGE(W40:W48)</f>
        <v>0.65516384627423896</v>
      </c>
      <c r="AG23" s="48">
        <f>AVERAGE(K89:K98)</f>
        <v>0.65665660681682392</v>
      </c>
      <c r="AH23" s="48">
        <f>AVERAGE(W95:W108)</f>
        <v>0.66754679945567885</v>
      </c>
    </row>
    <row r="24" spans="1:34" x14ac:dyDescent="0.25">
      <c r="J24" s="29" t="s">
        <v>240</v>
      </c>
      <c r="K24" s="30">
        <f>MIN($K$2:$K$21)</f>
        <v>0.51436463726754422</v>
      </c>
      <c r="L24" s="37"/>
      <c r="M24" s="29"/>
      <c r="N24" s="29"/>
      <c r="O24" s="29"/>
      <c r="P24" s="29"/>
      <c r="Q24" s="29"/>
      <c r="R24" s="29"/>
      <c r="S24" s="29"/>
      <c r="T24" s="29"/>
      <c r="U24" s="29"/>
      <c r="V24" s="29" t="s">
        <v>240</v>
      </c>
      <c r="W24" s="30">
        <f>MIN($W$2:$W$21)</f>
        <v>0.59415742993285992</v>
      </c>
      <c r="X24" s="39"/>
      <c r="AB24" t="s">
        <v>466</v>
      </c>
      <c r="AC24" s="48">
        <f>AVERAGE(K5:K7)</f>
        <v>0.54355929337001641</v>
      </c>
      <c r="AD24" s="48">
        <f>AVERAGE(W5:W7)</f>
        <v>0.66602490870566633</v>
      </c>
      <c r="AE24" s="48">
        <f>AVERAGE(K33:K40)</f>
        <v>0.6677316349012602</v>
      </c>
      <c r="AF24" s="48">
        <f>AVERAGE(W32:W39)</f>
        <v>0.65971342856005588</v>
      </c>
      <c r="AG24" s="48">
        <f>AVERAGE(K82:K88)</f>
        <v>0.66248700696158092</v>
      </c>
      <c r="AH24" s="48">
        <f>AVERAGE(W86:W94)</f>
        <v>0.66906518104060364</v>
      </c>
    </row>
    <row r="25" spans="1:34" x14ac:dyDescent="0.25">
      <c r="J25" s="29" t="s">
        <v>241</v>
      </c>
      <c r="K25" s="30">
        <f>MEDIAN($K$2:$K$21)</f>
        <v>0.56254050880772644</v>
      </c>
      <c r="L25" s="37"/>
      <c r="M25" s="29"/>
      <c r="N25" s="29"/>
      <c r="O25" s="29"/>
      <c r="P25" s="29"/>
      <c r="Q25" s="29"/>
      <c r="R25" s="29"/>
      <c r="S25" s="29"/>
      <c r="T25" s="29"/>
      <c r="U25" s="29"/>
      <c r="V25" s="29" t="s">
        <v>241</v>
      </c>
      <c r="W25" s="30">
        <f>MEDIAN($W$2:$W$21)</f>
        <v>0.66404898085481867</v>
      </c>
      <c r="X25" s="39"/>
      <c r="AB25" s="35" t="s">
        <v>467</v>
      </c>
      <c r="AC25" s="48">
        <f>AVERAGE(K2:K4)</f>
        <v>0.54364746067851433</v>
      </c>
      <c r="AD25" s="48">
        <f>AVERAGE(W2:W4)</f>
        <v>0.62306098174121893</v>
      </c>
      <c r="AE25" s="48">
        <f>AVERAGE(K29:K32)</f>
        <v>0.6283191248473442</v>
      </c>
      <c r="AF25" s="48">
        <f>AVERAGE(W29:W31)</f>
        <v>0.65037651868478108</v>
      </c>
      <c r="AG25" s="48">
        <f>AVERAGE(K76:K81)</f>
        <v>0.63487566475124646</v>
      </c>
      <c r="AH25" s="48">
        <f>AVERAGE(W76:W85)</f>
        <v>0.63412946644642487</v>
      </c>
    </row>
    <row r="26" spans="1:34" x14ac:dyDescent="0.25">
      <c r="J26" s="57" t="s">
        <v>490</v>
      </c>
      <c r="K26" s="58">
        <f>STDEV($K$2:$K$21)</f>
        <v>2.8998930914716312E-2</v>
      </c>
      <c r="L26" s="37"/>
      <c r="M26" s="29"/>
      <c r="N26" s="29"/>
      <c r="O26" s="29"/>
      <c r="P26" s="29"/>
      <c r="Q26" s="29"/>
      <c r="R26" s="29"/>
      <c r="S26" s="29"/>
      <c r="T26" s="29"/>
      <c r="U26" s="29"/>
      <c r="V26" s="57" t="s">
        <v>490</v>
      </c>
      <c r="W26" s="30">
        <f>STDEV($W2:$W21)</f>
        <v>3.6114850401851015E-2</v>
      </c>
      <c r="X26" s="39"/>
      <c r="AB26" s="1"/>
      <c r="AC26" t="s">
        <v>468</v>
      </c>
      <c r="AD26" s="56"/>
      <c r="AE26" s="56"/>
      <c r="AF26" s="56"/>
      <c r="AG26" s="56"/>
      <c r="AH26" s="56"/>
    </row>
    <row r="28" spans="1:34" x14ac:dyDescent="0.25">
      <c r="A28" s="3" t="s">
        <v>0</v>
      </c>
      <c r="B28" s="3" t="s">
        <v>1</v>
      </c>
      <c r="C28" s="3" t="s">
        <v>2</v>
      </c>
      <c r="D28" s="3" t="s">
        <v>3</v>
      </c>
      <c r="E28" s="3" t="s">
        <v>4</v>
      </c>
      <c r="F28" s="3" t="s">
        <v>5</v>
      </c>
      <c r="G28" s="3" t="s">
        <v>6</v>
      </c>
      <c r="H28" s="3" t="s">
        <v>6</v>
      </c>
      <c r="I28" s="3" t="s">
        <v>6</v>
      </c>
      <c r="J28" s="3" t="s">
        <v>9</v>
      </c>
      <c r="K28" s="3" t="s">
        <v>342</v>
      </c>
      <c r="M28" s="3" t="s">
        <v>0</v>
      </c>
      <c r="N28" s="3" t="s">
        <v>1</v>
      </c>
      <c r="O28" s="3" t="s">
        <v>2</v>
      </c>
      <c r="P28" s="3" t="s">
        <v>3</v>
      </c>
      <c r="Q28" s="3" t="s">
        <v>4</v>
      </c>
      <c r="R28" s="3" t="s">
        <v>5</v>
      </c>
      <c r="S28" s="3" t="s">
        <v>6</v>
      </c>
      <c r="T28" s="4" t="s">
        <v>7</v>
      </c>
      <c r="U28" s="4" t="s">
        <v>8</v>
      </c>
      <c r="V28" s="3" t="s">
        <v>9</v>
      </c>
      <c r="W28" s="3" t="s">
        <v>342</v>
      </c>
    </row>
    <row r="29" spans="1:34" x14ac:dyDescent="0.25">
      <c r="A29" s="6" t="s">
        <v>126</v>
      </c>
      <c r="B29" s="7">
        <v>347329</v>
      </c>
      <c r="C29" s="7">
        <v>1080</v>
      </c>
      <c r="D29" s="7">
        <v>1080</v>
      </c>
      <c r="E29" s="7" t="s">
        <v>11</v>
      </c>
      <c r="F29" s="7" t="s">
        <v>127</v>
      </c>
      <c r="G29" s="7">
        <v>855822</v>
      </c>
      <c r="H29" s="7">
        <v>1080</v>
      </c>
      <c r="I29" s="7">
        <v>1080</v>
      </c>
      <c r="J29" s="7">
        <f t="shared" ref="J29:J58" si="3">G29-B29</f>
        <v>508493</v>
      </c>
      <c r="K29" s="24">
        <f t="shared" ref="K29:K58" si="4">J29/G29</f>
        <v>0.59415742993285992</v>
      </c>
      <c r="L29" s="36" t="s">
        <v>52</v>
      </c>
      <c r="M29" s="4" t="s">
        <v>182</v>
      </c>
      <c r="N29" s="4">
        <v>205499</v>
      </c>
      <c r="O29" s="4">
        <v>1080</v>
      </c>
      <c r="P29" s="4">
        <v>720</v>
      </c>
      <c r="Q29" s="4" t="s">
        <v>11</v>
      </c>
      <c r="R29" s="4" t="s">
        <v>183</v>
      </c>
      <c r="S29" s="5">
        <v>585926</v>
      </c>
      <c r="T29" s="5">
        <v>1080</v>
      </c>
      <c r="U29" s="5">
        <v>720</v>
      </c>
      <c r="V29" s="5">
        <f t="shared" ref="V29:V68" si="5">S29-N29</f>
        <v>380427</v>
      </c>
      <c r="W29" s="15">
        <f t="shared" ref="W29:W68" si="6">V29/S29</f>
        <v>0.64927482310052809</v>
      </c>
    </row>
    <row r="30" spans="1:34" x14ac:dyDescent="0.25">
      <c r="A30" s="6" t="s">
        <v>146</v>
      </c>
      <c r="B30" s="7">
        <v>268897</v>
      </c>
      <c r="C30" s="7">
        <v>1080</v>
      </c>
      <c r="D30" s="7">
        <v>1080</v>
      </c>
      <c r="E30" s="7" t="s">
        <v>11</v>
      </c>
      <c r="F30" s="7" t="s">
        <v>147</v>
      </c>
      <c r="G30" s="7">
        <v>715310</v>
      </c>
      <c r="H30" s="7">
        <v>1080</v>
      </c>
      <c r="I30" s="7">
        <v>1080</v>
      </c>
      <c r="J30" s="7">
        <f t="shared" si="3"/>
        <v>446413</v>
      </c>
      <c r="K30" s="20">
        <f t="shared" si="4"/>
        <v>0.62408326459856567</v>
      </c>
      <c r="L30" s="36" t="s">
        <v>52</v>
      </c>
      <c r="M30" s="4" t="s">
        <v>214</v>
      </c>
      <c r="N30" s="4">
        <v>186357</v>
      </c>
      <c r="O30" s="4">
        <v>1080</v>
      </c>
      <c r="P30" s="4">
        <v>720</v>
      </c>
      <c r="Q30" s="4" t="s">
        <v>11</v>
      </c>
      <c r="R30" s="4" t="s">
        <v>215</v>
      </c>
      <c r="S30" s="5">
        <v>526077</v>
      </c>
      <c r="T30" s="5">
        <v>1080</v>
      </c>
      <c r="U30" s="5">
        <v>720</v>
      </c>
      <c r="V30" s="5">
        <f t="shared" si="5"/>
        <v>339720</v>
      </c>
      <c r="W30" s="15">
        <f t="shared" si="6"/>
        <v>0.64576098175742336</v>
      </c>
    </row>
    <row r="31" spans="1:34" x14ac:dyDescent="0.25">
      <c r="A31" s="4" t="s">
        <v>98</v>
      </c>
      <c r="B31" s="5">
        <v>205499</v>
      </c>
      <c r="C31" s="5">
        <v>1080</v>
      </c>
      <c r="D31" s="5">
        <v>720</v>
      </c>
      <c r="E31" s="5" t="s">
        <v>11</v>
      </c>
      <c r="F31" s="5" t="s">
        <v>99</v>
      </c>
      <c r="G31" s="5">
        <v>585926</v>
      </c>
      <c r="H31" s="5">
        <v>1080</v>
      </c>
      <c r="I31" s="5">
        <v>720</v>
      </c>
      <c r="J31" s="5">
        <f t="shared" si="3"/>
        <v>380427</v>
      </c>
      <c r="K31" s="20">
        <f t="shared" si="4"/>
        <v>0.64927482310052809</v>
      </c>
      <c r="M31" s="4" t="s">
        <v>218</v>
      </c>
      <c r="N31" s="4">
        <v>179658</v>
      </c>
      <c r="O31" s="4">
        <v>1080</v>
      </c>
      <c r="P31" s="4">
        <v>720</v>
      </c>
      <c r="Q31" s="4" t="s">
        <v>11</v>
      </c>
      <c r="R31" s="4" t="s">
        <v>219</v>
      </c>
      <c r="S31" s="5">
        <v>522404</v>
      </c>
      <c r="T31" s="5">
        <v>1080</v>
      </c>
      <c r="U31" s="5">
        <v>720</v>
      </c>
      <c r="V31" s="5">
        <f t="shared" si="5"/>
        <v>342746</v>
      </c>
      <c r="W31" s="15">
        <f t="shared" si="6"/>
        <v>0.65609375119639202</v>
      </c>
      <c r="X31" s="43"/>
    </row>
    <row r="32" spans="1:34" x14ac:dyDescent="0.25">
      <c r="A32" s="4" t="s">
        <v>148</v>
      </c>
      <c r="B32" s="5">
        <v>186357</v>
      </c>
      <c r="C32" s="5">
        <v>1080</v>
      </c>
      <c r="D32" s="5">
        <v>720</v>
      </c>
      <c r="E32" s="5" t="s">
        <v>11</v>
      </c>
      <c r="F32" s="5" t="s">
        <v>149</v>
      </c>
      <c r="G32" s="5">
        <v>526077</v>
      </c>
      <c r="H32" s="5">
        <v>1080</v>
      </c>
      <c r="I32" s="5">
        <v>720</v>
      </c>
      <c r="J32" s="5">
        <f t="shared" si="3"/>
        <v>339720</v>
      </c>
      <c r="K32" s="20">
        <f t="shared" si="4"/>
        <v>0.64576098175742336</v>
      </c>
      <c r="M32" s="4" t="s">
        <v>168</v>
      </c>
      <c r="N32" s="4">
        <v>166934</v>
      </c>
      <c r="O32" s="4">
        <v>1080</v>
      </c>
      <c r="P32" s="4">
        <v>720</v>
      </c>
      <c r="Q32" s="4" t="s">
        <v>11</v>
      </c>
      <c r="R32" s="4" t="s">
        <v>169</v>
      </c>
      <c r="S32" s="5">
        <v>489950</v>
      </c>
      <c r="T32" s="5">
        <v>1080</v>
      </c>
      <c r="U32" s="5">
        <v>720</v>
      </c>
      <c r="V32" s="5">
        <f t="shared" si="5"/>
        <v>323016</v>
      </c>
      <c r="W32" s="15">
        <f t="shared" si="6"/>
        <v>0.65928360036738443</v>
      </c>
    </row>
    <row r="33" spans="1:24" x14ac:dyDescent="0.25">
      <c r="A33" s="4" t="s">
        <v>150</v>
      </c>
      <c r="B33" s="5">
        <v>166915</v>
      </c>
      <c r="C33" s="5">
        <v>1080</v>
      </c>
      <c r="D33" s="5">
        <v>720</v>
      </c>
      <c r="E33" s="5" t="s">
        <v>11</v>
      </c>
      <c r="F33" s="5" t="s">
        <v>151</v>
      </c>
      <c r="G33" s="5">
        <v>489963</v>
      </c>
      <c r="H33" s="5">
        <v>1080</v>
      </c>
      <c r="I33" s="5">
        <v>720</v>
      </c>
      <c r="J33" s="5">
        <f t="shared" si="3"/>
        <v>323048</v>
      </c>
      <c r="K33" s="49">
        <f t="shared" si="4"/>
        <v>0.65933141890306002</v>
      </c>
      <c r="L33" s="50"/>
      <c r="M33" s="31" t="s">
        <v>190</v>
      </c>
      <c r="N33" s="4">
        <v>180036</v>
      </c>
      <c r="O33" s="4">
        <v>1080</v>
      </c>
      <c r="P33" s="4">
        <v>720</v>
      </c>
      <c r="Q33" s="4" t="s">
        <v>11</v>
      </c>
      <c r="R33" s="4" t="s">
        <v>191</v>
      </c>
      <c r="S33" s="5">
        <v>489242</v>
      </c>
      <c r="T33" s="5">
        <v>1080</v>
      </c>
      <c r="U33" s="5">
        <v>720</v>
      </c>
      <c r="V33" s="5">
        <f t="shared" si="5"/>
        <v>309206</v>
      </c>
      <c r="W33" s="15">
        <f t="shared" si="6"/>
        <v>0.63201033435395981</v>
      </c>
      <c r="X33" s="40"/>
    </row>
    <row r="34" spans="1:24" x14ac:dyDescent="0.25">
      <c r="A34" s="6" t="s">
        <v>120</v>
      </c>
      <c r="B34" s="7">
        <v>164538</v>
      </c>
      <c r="C34" s="7">
        <v>1080</v>
      </c>
      <c r="D34" s="7">
        <v>1080</v>
      </c>
      <c r="E34" s="7" t="s">
        <v>11</v>
      </c>
      <c r="F34" s="7" t="s">
        <v>121</v>
      </c>
      <c r="G34" s="7">
        <v>458313</v>
      </c>
      <c r="H34" s="7">
        <v>1080</v>
      </c>
      <c r="I34" s="7">
        <v>1080</v>
      </c>
      <c r="J34" s="7">
        <f t="shared" si="3"/>
        <v>293775</v>
      </c>
      <c r="K34" s="20">
        <f t="shared" si="4"/>
        <v>0.64099207310287942</v>
      </c>
      <c r="M34" s="6" t="s">
        <v>204</v>
      </c>
      <c r="N34" s="6">
        <v>164538</v>
      </c>
      <c r="O34" s="6">
        <v>1080</v>
      </c>
      <c r="P34" s="6">
        <v>1080</v>
      </c>
      <c r="Q34" s="6" t="s">
        <v>11</v>
      </c>
      <c r="R34" s="6" t="s">
        <v>205</v>
      </c>
      <c r="S34" s="7">
        <v>458313</v>
      </c>
      <c r="T34" s="7">
        <v>1080</v>
      </c>
      <c r="U34" s="7">
        <v>1080</v>
      </c>
      <c r="V34" s="7">
        <f t="shared" si="5"/>
        <v>293775</v>
      </c>
      <c r="W34" s="15">
        <f t="shared" si="6"/>
        <v>0.64099207310287942</v>
      </c>
      <c r="X34" s="34" t="s">
        <v>52</v>
      </c>
    </row>
    <row r="35" spans="1:24" x14ac:dyDescent="0.25">
      <c r="A35" s="6" t="s">
        <v>106</v>
      </c>
      <c r="B35" s="7">
        <v>147865</v>
      </c>
      <c r="C35" s="7">
        <v>1080</v>
      </c>
      <c r="D35" s="7">
        <v>1080</v>
      </c>
      <c r="E35" s="7" t="s">
        <v>11</v>
      </c>
      <c r="F35" s="7" t="s">
        <v>107</v>
      </c>
      <c r="G35" s="7">
        <v>438149</v>
      </c>
      <c r="H35" s="7">
        <v>1080</v>
      </c>
      <c r="I35" s="7">
        <v>1080</v>
      </c>
      <c r="J35" s="7">
        <f t="shared" si="3"/>
        <v>290284</v>
      </c>
      <c r="K35" s="20">
        <f t="shared" si="4"/>
        <v>0.66252347945561896</v>
      </c>
      <c r="L35" s="36" t="s">
        <v>52</v>
      </c>
      <c r="M35" s="6" t="s">
        <v>224</v>
      </c>
      <c r="N35" s="6">
        <v>158589</v>
      </c>
      <c r="O35" s="6">
        <v>1080</v>
      </c>
      <c r="P35" s="6">
        <v>1080</v>
      </c>
      <c r="Q35" s="6" t="s">
        <v>11</v>
      </c>
      <c r="R35" s="6" t="s">
        <v>225</v>
      </c>
      <c r="S35" s="7">
        <v>441013</v>
      </c>
      <c r="T35" s="7">
        <v>1080</v>
      </c>
      <c r="U35" s="7">
        <v>1080</v>
      </c>
      <c r="V35" s="7">
        <f t="shared" si="5"/>
        <v>282424</v>
      </c>
      <c r="W35" s="15">
        <f t="shared" si="6"/>
        <v>0.6403983556040298</v>
      </c>
      <c r="X35" s="34" t="s">
        <v>52</v>
      </c>
    </row>
    <row r="36" spans="1:24" x14ac:dyDescent="0.25">
      <c r="A36" s="4" t="s">
        <v>138</v>
      </c>
      <c r="B36" s="5">
        <v>132812</v>
      </c>
      <c r="C36" s="5">
        <v>1080</v>
      </c>
      <c r="D36" s="5">
        <v>720</v>
      </c>
      <c r="E36" s="5" t="s">
        <v>11</v>
      </c>
      <c r="F36" s="5" t="s">
        <v>139</v>
      </c>
      <c r="G36" s="5">
        <v>430345</v>
      </c>
      <c r="H36" s="5">
        <v>1080</v>
      </c>
      <c r="I36" s="5">
        <v>720</v>
      </c>
      <c r="J36" s="5">
        <f t="shared" si="3"/>
        <v>297533</v>
      </c>
      <c r="K36" s="20">
        <f t="shared" si="4"/>
        <v>0.69138249543970531</v>
      </c>
      <c r="L36" s="36" t="s">
        <v>52</v>
      </c>
      <c r="M36" s="4" t="s">
        <v>230</v>
      </c>
      <c r="N36" s="4">
        <v>132812</v>
      </c>
      <c r="O36" s="4">
        <v>1080</v>
      </c>
      <c r="P36" s="4">
        <v>720</v>
      </c>
      <c r="Q36" s="4" t="s">
        <v>11</v>
      </c>
      <c r="R36" s="4" t="s">
        <v>231</v>
      </c>
      <c r="S36" s="5">
        <v>430345</v>
      </c>
      <c r="T36" s="5">
        <v>1080</v>
      </c>
      <c r="U36" s="5">
        <v>720</v>
      </c>
      <c r="V36" s="5">
        <f t="shared" si="5"/>
        <v>297533</v>
      </c>
      <c r="W36" s="15">
        <f t="shared" si="6"/>
        <v>0.69138249543970531</v>
      </c>
    </row>
    <row r="37" spans="1:24" x14ac:dyDescent="0.25">
      <c r="A37" s="6" t="s">
        <v>142</v>
      </c>
      <c r="B37" s="7">
        <v>139276</v>
      </c>
      <c r="C37" s="7">
        <v>1080</v>
      </c>
      <c r="D37" s="7">
        <v>810</v>
      </c>
      <c r="E37" s="7" t="s">
        <v>11</v>
      </c>
      <c r="F37" s="7" t="s">
        <v>143</v>
      </c>
      <c r="G37" s="7">
        <v>427057</v>
      </c>
      <c r="H37" s="7">
        <v>1080</v>
      </c>
      <c r="I37" s="7">
        <v>810</v>
      </c>
      <c r="J37" s="7">
        <f t="shared" si="3"/>
        <v>287781</v>
      </c>
      <c r="K37" s="20">
        <f t="shared" si="4"/>
        <v>0.67387023277923086</v>
      </c>
      <c r="L37" s="36" t="s">
        <v>51</v>
      </c>
      <c r="M37" s="6" t="s">
        <v>164</v>
      </c>
      <c r="N37" s="21">
        <v>144268</v>
      </c>
      <c r="O37" s="21">
        <v>1080</v>
      </c>
      <c r="P37" s="21">
        <v>1080</v>
      </c>
      <c r="Q37" s="21" t="s">
        <v>11</v>
      </c>
      <c r="R37" s="21" t="s">
        <v>165</v>
      </c>
      <c r="S37" s="22">
        <v>422380</v>
      </c>
      <c r="T37" s="22">
        <v>1080</v>
      </c>
      <c r="U37" s="22">
        <v>1080</v>
      </c>
      <c r="V37" s="22">
        <f t="shared" si="5"/>
        <v>278112</v>
      </c>
      <c r="W37" s="23">
        <f t="shared" si="6"/>
        <v>0.65844026705809933</v>
      </c>
      <c r="X37" s="34" t="s">
        <v>52</v>
      </c>
    </row>
    <row r="38" spans="1:24" x14ac:dyDescent="0.25">
      <c r="A38" s="6" t="s">
        <v>140</v>
      </c>
      <c r="B38" s="7">
        <v>144260</v>
      </c>
      <c r="C38" s="7">
        <v>1080</v>
      </c>
      <c r="D38" s="7">
        <v>1080</v>
      </c>
      <c r="E38" s="7" t="s">
        <v>11</v>
      </c>
      <c r="F38" s="7" t="s">
        <v>141</v>
      </c>
      <c r="G38" s="7">
        <v>422462</v>
      </c>
      <c r="H38" s="7">
        <v>1080</v>
      </c>
      <c r="I38" s="7">
        <v>1080</v>
      </c>
      <c r="J38" s="7">
        <f t="shared" si="3"/>
        <v>278202</v>
      </c>
      <c r="K38" s="20">
        <f t="shared" si="4"/>
        <v>0.65852550051838987</v>
      </c>
      <c r="L38" s="36" t="s">
        <v>52</v>
      </c>
      <c r="M38" s="4" t="s">
        <v>202</v>
      </c>
      <c r="N38" s="4">
        <v>143342</v>
      </c>
      <c r="O38" s="4">
        <v>1080</v>
      </c>
      <c r="P38" s="4">
        <v>720</v>
      </c>
      <c r="Q38" s="4" t="s">
        <v>11</v>
      </c>
      <c r="R38" s="4" t="s">
        <v>203</v>
      </c>
      <c r="S38" s="5">
        <v>417686</v>
      </c>
      <c r="T38" s="5">
        <v>1080</v>
      </c>
      <c r="U38" s="5">
        <v>720</v>
      </c>
      <c r="V38" s="5">
        <f t="shared" si="5"/>
        <v>274344</v>
      </c>
      <c r="W38" s="15">
        <f t="shared" si="6"/>
        <v>0.65681875858898786</v>
      </c>
      <c r="X38" s="43"/>
    </row>
    <row r="39" spans="1:24" x14ac:dyDescent="0.25">
      <c r="A39" s="4" t="s">
        <v>118</v>
      </c>
      <c r="B39" s="5">
        <v>143342</v>
      </c>
      <c r="C39" s="5">
        <v>1080</v>
      </c>
      <c r="D39" s="5">
        <v>720</v>
      </c>
      <c r="E39" s="5" t="s">
        <v>11</v>
      </c>
      <c r="F39" s="5" t="s">
        <v>119</v>
      </c>
      <c r="G39" s="5">
        <v>417686</v>
      </c>
      <c r="H39" s="5">
        <v>1080</v>
      </c>
      <c r="I39" s="5">
        <v>720</v>
      </c>
      <c r="J39" s="5">
        <f t="shared" si="3"/>
        <v>274344</v>
      </c>
      <c r="K39" s="20">
        <f t="shared" si="4"/>
        <v>0.65681875858898786</v>
      </c>
      <c r="L39" s="36" t="s">
        <v>52</v>
      </c>
      <c r="M39" s="6" t="s">
        <v>184</v>
      </c>
      <c r="N39" s="6">
        <v>123092</v>
      </c>
      <c r="O39" s="6">
        <v>1080</v>
      </c>
      <c r="P39" s="6">
        <v>1080</v>
      </c>
      <c r="Q39" s="6" t="s">
        <v>11</v>
      </c>
      <c r="R39" s="6" t="s">
        <v>185</v>
      </c>
      <c r="S39" s="7">
        <v>408105</v>
      </c>
      <c r="T39" s="7">
        <v>1080</v>
      </c>
      <c r="U39" s="7">
        <v>1080</v>
      </c>
      <c r="V39" s="7">
        <f t="shared" si="5"/>
        <v>285013</v>
      </c>
      <c r="W39" s="15">
        <f t="shared" si="6"/>
        <v>0.69838154396540109</v>
      </c>
      <c r="X39" s="34" t="s">
        <v>52</v>
      </c>
    </row>
    <row r="40" spans="1:24" x14ac:dyDescent="0.25">
      <c r="A40" s="6" t="s">
        <v>100</v>
      </c>
      <c r="B40" s="7">
        <v>123091</v>
      </c>
      <c r="C40" s="7">
        <v>1080</v>
      </c>
      <c r="D40" s="7">
        <v>1080</v>
      </c>
      <c r="E40" s="7" t="s">
        <v>11</v>
      </c>
      <c r="F40" s="7" t="s">
        <v>101</v>
      </c>
      <c r="G40" s="7">
        <v>408139</v>
      </c>
      <c r="H40" s="7">
        <v>1080</v>
      </c>
      <c r="I40" s="7">
        <v>1080</v>
      </c>
      <c r="J40" s="7">
        <f t="shared" si="3"/>
        <v>285048</v>
      </c>
      <c r="K40" s="20">
        <f t="shared" si="4"/>
        <v>0.69840912042220915</v>
      </c>
      <c r="M40" s="4" t="s">
        <v>208</v>
      </c>
      <c r="N40" s="19">
        <v>140963</v>
      </c>
      <c r="O40" s="19">
        <v>1080</v>
      </c>
      <c r="P40" s="19">
        <v>720</v>
      </c>
      <c r="Q40" s="19" t="s">
        <v>11</v>
      </c>
      <c r="R40" s="19" t="s">
        <v>209</v>
      </c>
      <c r="S40" s="13">
        <v>397572</v>
      </c>
      <c r="T40" s="5">
        <v>1080</v>
      </c>
      <c r="U40" s="5">
        <v>720</v>
      </c>
      <c r="V40" s="5">
        <f t="shared" si="5"/>
        <v>256609</v>
      </c>
      <c r="W40" s="15">
        <f t="shared" si="6"/>
        <v>0.64544032275914798</v>
      </c>
    </row>
    <row r="41" spans="1:24" x14ac:dyDescent="0.25">
      <c r="A41" s="4" t="s">
        <v>130</v>
      </c>
      <c r="B41" s="13">
        <v>140963</v>
      </c>
      <c r="C41" s="5">
        <v>1080</v>
      </c>
      <c r="D41" s="5">
        <v>720</v>
      </c>
      <c r="E41" s="5" t="s">
        <v>11</v>
      </c>
      <c r="F41" s="5" t="s">
        <v>131</v>
      </c>
      <c r="G41" s="5">
        <v>397495</v>
      </c>
      <c r="H41" s="5">
        <v>1080</v>
      </c>
      <c r="I41" s="5">
        <v>720</v>
      </c>
      <c r="J41" s="5">
        <f t="shared" si="3"/>
        <v>256532</v>
      </c>
      <c r="K41" s="20">
        <f t="shared" si="4"/>
        <v>0.64537163989484148</v>
      </c>
      <c r="L41" s="36" t="s">
        <v>51</v>
      </c>
      <c r="M41" s="4" t="s">
        <v>210</v>
      </c>
      <c r="N41" s="19">
        <v>134311</v>
      </c>
      <c r="O41" s="19">
        <v>1080</v>
      </c>
      <c r="P41" s="19">
        <v>720</v>
      </c>
      <c r="Q41" s="19" t="s">
        <v>11</v>
      </c>
      <c r="R41" s="19" t="s">
        <v>211</v>
      </c>
      <c r="S41" s="13">
        <v>386100</v>
      </c>
      <c r="T41" s="5">
        <v>1080</v>
      </c>
      <c r="U41" s="5">
        <v>720</v>
      </c>
      <c r="V41" s="5">
        <f t="shared" si="5"/>
        <v>251789</v>
      </c>
      <c r="W41" s="15">
        <f t="shared" si="6"/>
        <v>0.65213416213416209</v>
      </c>
    </row>
    <row r="42" spans="1:24" x14ac:dyDescent="0.25">
      <c r="A42" s="4" t="s">
        <v>110</v>
      </c>
      <c r="B42" s="13">
        <v>135586</v>
      </c>
      <c r="C42" s="5">
        <v>1080</v>
      </c>
      <c r="D42" s="5">
        <v>720</v>
      </c>
      <c r="E42" s="5" t="s">
        <v>11</v>
      </c>
      <c r="F42" s="5" t="s">
        <v>111</v>
      </c>
      <c r="G42" s="5">
        <v>367995</v>
      </c>
      <c r="H42" s="5">
        <v>1080</v>
      </c>
      <c r="I42" s="5">
        <v>720</v>
      </c>
      <c r="J42" s="5">
        <f t="shared" si="3"/>
        <v>232409</v>
      </c>
      <c r="K42" s="20">
        <f t="shared" si="4"/>
        <v>0.63155477655946413</v>
      </c>
      <c r="M42" s="4" t="s">
        <v>222</v>
      </c>
      <c r="N42" s="19">
        <v>134306</v>
      </c>
      <c r="O42" s="19">
        <v>1080</v>
      </c>
      <c r="P42" s="19">
        <v>720</v>
      </c>
      <c r="Q42" s="19" t="s">
        <v>11</v>
      </c>
      <c r="R42" s="19" t="s">
        <v>223</v>
      </c>
      <c r="S42" s="13">
        <v>386039</v>
      </c>
      <c r="T42" s="5">
        <v>1080</v>
      </c>
      <c r="U42" s="5">
        <v>720</v>
      </c>
      <c r="V42" s="5">
        <f t="shared" si="5"/>
        <v>251733</v>
      </c>
      <c r="W42" s="15">
        <f t="shared" si="6"/>
        <v>0.6520921461303133</v>
      </c>
    </row>
    <row r="43" spans="1:24" x14ac:dyDescent="0.25">
      <c r="A43" s="6" t="s">
        <v>122</v>
      </c>
      <c r="B43" s="13">
        <v>80652</v>
      </c>
      <c r="C43" s="7">
        <v>1079</v>
      </c>
      <c r="D43" s="7">
        <v>809</v>
      </c>
      <c r="E43" s="7" t="s">
        <v>11</v>
      </c>
      <c r="F43" s="7" t="s">
        <v>123</v>
      </c>
      <c r="G43" s="7">
        <v>351223</v>
      </c>
      <c r="H43" s="7">
        <v>1080</v>
      </c>
      <c r="I43" s="7">
        <v>810</v>
      </c>
      <c r="J43" s="7">
        <f t="shared" si="3"/>
        <v>270571</v>
      </c>
      <c r="K43" s="16">
        <f t="shared" si="4"/>
        <v>0.77036811370553748</v>
      </c>
      <c r="L43" s="36" t="s">
        <v>51</v>
      </c>
      <c r="M43" s="4" t="s">
        <v>228</v>
      </c>
      <c r="N43" s="19">
        <v>135586</v>
      </c>
      <c r="O43" s="19">
        <v>1080</v>
      </c>
      <c r="P43" s="19">
        <v>720</v>
      </c>
      <c r="Q43" s="19" t="s">
        <v>11</v>
      </c>
      <c r="R43" s="19" t="s">
        <v>229</v>
      </c>
      <c r="S43" s="13">
        <v>368061</v>
      </c>
      <c r="T43" s="5">
        <v>1080</v>
      </c>
      <c r="U43" s="5">
        <v>720</v>
      </c>
      <c r="V43" s="5">
        <f t="shared" si="5"/>
        <v>232475</v>
      </c>
      <c r="W43" s="24">
        <f t="shared" si="6"/>
        <v>0.63162084545768227</v>
      </c>
    </row>
    <row r="44" spans="1:24" x14ac:dyDescent="0.25">
      <c r="A44" s="4" t="s">
        <v>154</v>
      </c>
      <c r="B44" s="13">
        <v>114036</v>
      </c>
      <c r="C44" s="5">
        <v>1080</v>
      </c>
      <c r="D44" s="5">
        <v>720</v>
      </c>
      <c r="E44" s="5" t="s">
        <v>11</v>
      </c>
      <c r="F44" s="5" t="s">
        <v>155</v>
      </c>
      <c r="G44" s="5">
        <v>340147</v>
      </c>
      <c r="H44" s="5">
        <v>1080</v>
      </c>
      <c r="I44" s="5">
        <v>720</v>
      </c>
      <c r="J44" s="5">
        <f t="shared" si="3"/>
        <v>226111</v>
      </c>
      <c r="K44" s="15">
        <f t="shared" si="4"/>
        <v>0.66474494850755705</v>
      </c>
      <c r="M44" s="4" t="s">
        <v>216</v>
      </c>
      <c r="N44" s="19">
        <v>124392</v>
      </c>
      <c r="O44" s="19">
        <v>1080</v>
      </c>
      <c r="P44" s="19">
        <v>720</v>
      </c>
      <c r="Q44" s="19" t="s">
        <v>11</v>
      </c>
      <c r="R44" s="19" t="s">
        <v>217</v>
      </c>
      <c r="S44" s="13">
        <v>365458</v>
      </c>
      <c r="T44" s="5">
        <v>1080</v>
      </c>
      <c r="U44" s="5">
        <v>720</v>
      </c>
      <c r="V44" s="5">
        <f t="shared" si="5"/>
        <v>241066</v>
      </c>
      <c r="W44" s="15">
        <f t="shared" si="6"/>
        <v>0.65962709805230701</v>
      </c>
    </row>
    <row r="45" spans="1:24" x14ac:dyDescent="0.25">
      <c r="A45" s="4" t="s">
        <v>128</v>
      </c>
      <c r="B45" s="13">
        <v>98225</v>
      </c>
      <c r="C45" s="5">
        <v>1080</v>
      </c>
      <c r="D45" s="5">
        <v>720</v>
      </c>
      <c r="E45" s="5" t="s">
        <v>11</v>
      </c>
      <c r="F45" s="5" t="s">
        <v>129</v>
      </c>
      <c r="G45" s="5">
        <v>306584</v>
      </c>
      <c r="H45" s="5">
        <v>1080</v>
      </c>
      <c r="I45" s="5">
        <v>720</v>
      </c>
      <c r="J45" s="5">
        <f t="shared" si="3"/>
        <v>208359</v>
      </c>
      <c r="K45" s="15">
        <f t="shared" si="4"/>
        <v>0.6796147222294705</v>
      </c>
      <c r="M45" s="4" t="s">
        <v>188</v>
      </c>
      <c r="N45" s="19">
        <v>121029</v>
      </c>
      <c r="O45" s="19">
        <v>1080</v>
      </c>
      <c r="P45" s="19">
        <v>720</v>
      </c>
      <c r="Q45" s="19" t="s">
        <v>11</v>
      </c>
      <c r="R45" s="19" t="s">
        <v>189</v>
      </c>
      <c r="S45" s="13">
        <v>350533</v>
      </c>
      <c r="T45" s="5">
        <v>1080</v>
      </c>
      <c r="U45" s="5">
        <v>720</v>
      </c>
      <c r="V45" s="5">
        <f t="shared" si="5"/>
        <v>229504</v>
      </c>
      <c r="W45" s="15">
        <f t="shared" si="6"/>
        <v>0.65472865607517694</v>
      </c>
    </row>
    <row r="46" spans="1:24" x14ac:dyDescent="0.25">
      <c r="A46" s="6" t="s">
        <v>102</v>
      </c>
      <c r="B46" s="13">
        <v>68846</v>
      </c>
      <c r="C46" s="7">
        <v>1079</v>
      </c>
      <c r="D46" s="7">
        <v>809</v>
      </c>
      <c r="E46" s="7" t="s">
        <v>11</v>
      </c>
      <c r="F46" s="7" t="s">
        <v>103</v>
      </c>
      <c r="G46" s="7">
        <v>301471</v>
      </c>
      <c r="H46" s="7">
        <v>1080</v>
      </c>
      <c r="I46" s="7">
        <v>810</v>
      </c>
      <c r="J46" s="7">
        <f t="shared" si="3"/>
        <v>232625</v>
      </c>
      <c r="K46" s="16">
        <f t="shared" si="4"/>
        <v>0.77163309240358113</v>
      </c>
      <c r="L46" s="38"/>
      <c r="M46" s="4" t="s">
        <v>170</v>
      </c>
      <c r="N46" s="19">
        <v>111905</v>
      </c>
      <c r="O46" s="19">
        <v>1080</v>
      </c>
      <c r="P46" s="19">
        <v>720</v>
      </c>
      <c r="Q46" s="19" t="s">
        <v>11</v>
      </c>
      <c r="R46" s="19" t="s">
        <v>171</v>
      </c>
      <c r="S46" s="13">
        <v>318844</v>
      </c>
      <c r="T46" s="5">
        <v>1080</v>
      </c>
      <c r="U46" s="5">
        <v>720</v>
      </c>
      <c r="V46" s="5">
        <f t="shared" si="5"/>
        <v>206939</v>
      </c>
      <c r="W46" s="15">
        <f t="shared" si="6"/>
        <v>0.64902899223444699</v>
      </c>
    </row>
    <row r="47" spans="1:24" x14ac:dyDescent="0.25">
      <c r="A47" s="4" t="s">
        <v>108</v>
      </c>
      <c r="B47" s="11">
        <v>87724</v>
      </c>
      <c r="C47" s="11">
        <v>1080</v>
      </c>
      <c r="D47" s="11">
        <v>720</v>
      </c>
      <c r="E47" s="11" t="s">
        <v>11</v>
      </c>
      <c r="F47" s="11" t="s">
        <v>109</v>
      </c>
      <c r="G47" s="11">
        <v>284252</v>
      </c>
      <c r="H47" s="5">
        <v>1080</v>
      </c>
      <c r="I47" s="5">
        <v>720</v>
      </c>
      <c r="J47" s="5">
        <f t="shared" si="3"/>
        <v>196528</v>
      </c>
      <c r="K47" s="15">
        <f t="shared" si="4"/>
        <v>0.69138651618985969</v>
      </c>
      <c r="M47" s="4" t="s">
        <v>176</v>
      </c>
      <c r="N47" s="19">
        <v>102205</v>
      </c>
      <c r="O47" s="19">
        <v>1080</v>
      </c>
      <c r="P47" s="19">
        <v>720</v>
      </c>
      <c r="Q47" s="19" t="s">
        <v>11</v>
      </c>
      <c r="R47" s="19" t="s">
        <v>177</v>
      </c>
      <c r="S47" s="13">
        <v>311779</v>
      </c>
      <c r="T47" s="5">
        <v>1080</v>
      </c>
      <c r="U47" s="5">
        <v>720</v>
      </c>
      <c r="V47" s="5">
        <f t="shared" si="5"/>
        <v>209574</v>
      </c>
      <c r="W47" s="15">
        <f t="shared" si="6"/>
        <v>0.67218767139544355</v>
      </c>
    </row>
    <row r="48" spans="1:24" x14ac:dyDescent="0.25">
      <c r="A48" s="4" t="s">
        <v>124</v>
      </c>
      <c r="B48" s="11">
        <v>68696</v>
      </c>
      <c r="C48" s="11">
        <v>1080</v>
      </c>
      <c r="D48" s="11">
        <v>720</v>
      </c>
      <c r="E48" s="11" t="s">
        <v>11</v>
      </c>
      <c r="F48" s="11" t="s">
        <v>125</v>
      </c>
      <c r="G48" s="11">
        <v>250650</v>
      </c>
      <c r="H48" s="5">
        <v>1080</v>
      </c>
      <c r="I48" s="5">
        <v>720</v>
      </c>
      <c r="J48" s="5">
        <f t="shared" si="3"/>
        <v>181954</v>
      </c>
      <c r="K48" s="15">
        <f t="shared" si="4"/>
        <v>0.72592858567723917</v>
      </c>
      <c r="M48" s="4" t="s">
        <v>194</v>
      </c>
      <c r="N48" s="19">
        <v>98225</v>
      </c>
      <c r="O48" s="19">
        <v>1080</v>
      </c>
      <c r="P48" s="19">
        <v>720</v>
      </c>
      <c r="Q48" s="19" t="s">
        <v>11</v>
      </c>
      <c r="R48" s="19" t="s">
        <v>195</v>
      </c>
      <c r="S48" s="13">
        <v>306584</v>
      </c>
      <c r="T48" s="5">
        <v>1080</v>
      </c>
      <c r="U48" s="5">
        <v>720</v>
      </c>
      <c r="V48" s="5">
        <f t="shared" si="5"/>
        <v>208359</v>
      </c>
      <c r="W48" s="15">
        <f t="shared" si="6"/>
        <v>0.6796147222294705</v>
      </c>
      <c r="X48" s="43"/>
    </row>
    <row r="49" spans="1:24" x14ac:dyDescent="0.25">
      <c r="A49" s="4" t="s">
        <v>112</v>
      </c>
      <c r="B49" s="11">
        <v>83374</v>
      </c>
      <c r="C49" s="11">
        <v>1080</v>
      </c>
      <c r="D49" s="11">
        <v>720</v>
      </c>
      <c r="E49" s="11" t="s">
        <v>11</v>
      </c>
      <c r="F49" s="11" t="s">
        <v>113</v>
      </c>
      <c r="G49" s="11">
        <v>250562</v>
      </c>
      <c r="H49" s="5">
        <v>1080</v>
      </c>
      <c r="I49" s="5">
        <v>720</v>
      </c>
      <c r="J49" s="5">
        <f t="shared" si="3"/>
        <v>167188</v>
      </c>
      <c r="K49" s="15">
        <f t="shared" si="4"/>
        <v>0.66725201746473928</v>
      </c>
      <c r="M49" s="4" t="s">
        <v>234</v>
      </c>
      <c r="N49" s="12">
        <v>87724</v>
      </c>
      <c r="O49" s="12">
        <v>1080</v>
      </c>
      <c r="P49" s="12">
        <v>720</v>
      </c>
      <c r="Q49" s="12" t="s">
        <v>11</v>
      </c>
      <c r="R49" s="12" t="s">
        <v>235</v>
      </c>
      <c r="S49" s="11">
        <v>284252</v>
      </c>
      <c r="T49" s="5">
        <v>1080</v>
      </c>
      <c r="U49" s="5">
        <v>720</v>
      </c>
      <c r="V49" s="5">
        <f t="shared" si="5"/>
        <v>196528</v>
      </c>
      <c r="W49" s="15">
        <f t="shared" si="6"/>
        <v>0.69138651618985969</v>
      </c>
    </row>
    <row r="50" spans="1:24" x14ac:dyDescent="0.25">
      <c r="A50" s="4" t="s">
        <v>134</v>
      </c>
      <c r="B50" s="11">
        <v>83307</v>
      </c>
      <c r="C50" s="11">
        <v>1080</v>
      </c>
      <c r="D50" s="11">
        <v>720</v>
      </c>
      <c r="E50" s="11" t="s">
        <v>11</v>
      </c>
      <c r="F50" s="11" t="s">
        <v>135</v>
      </c>
      <c r="G50" s="11">
        <v>247461</v>
      </c>
      <c r="H50" s="5">
        <v>1080</v>
      </c>
      <c r="I50" s="5">
        <v>720</v>
      </c>
      <c r="J50" s="5">
        <f t="shared" si="3"/>
        <v>164154</v>
      </c>
      <c r="K50" s="15">
        <f t="shared" si="4"/>
        <v>0.66335301320208029</v>
      </c>
      <c r="M50" s="4" t="s">
        <v>174</v>
      </c>
      <c r="N50" s="12">
        <v>87649</v>
      </c>
      <c r="O50" s="12">
        <v>1080</v>
      </c>
      <c r="P50" s="12">
        <v>720</v>
      </c>
      <c r="Q50" s="12" t="s">
        <v>11</v>
      </c>
      <c r="R50" s="12" t="s">
        <v>175</v>
      </c>
      <c r="S50" s="11">
        <v>281718</v>
      </c>
      <c r="T50" s="5">
        <v>1080</v>
      </c>
      <c r="U50" s="5">
        <v>720</v>
      </c>
      <c r="V50" s="5">
        <f t="shared" si="5"/>
        <v>194069</v>
      </c>
      <c r="W50" s="15">
        <f t="shared" si="6"/>
        <v>0.68887682008249385</v>
      </c>
    </row>
    <row r="51" spans="1:24" x14ac:dyDescent="0.25">
      <c r="A51" s="4" t="s">
        <v>114</v>
      </c>
      <c r="B51" s="11">
        <v>86294</v>
      </c>
      <c r="C51" s="11">
        <v>1080</v>
      </c>
      <c r="D51" s="11">
        <v>720</v>
      </c>
      <c r="E51" s="11" t="s">
        <v>11</v>
      </c>
      <c r="F51" s="11" t="s">
        <v>115</v>
      </c>
      <c r="G51" s="11">
        <v>246510</v>
      </c>
      <c r="H51" s="5">
        <v>1080</v>
      </c>
      <c r="I51" s="5">
        <v>720</v>
      </c>
      <c r="J51" s="5">
        <f t="shared" si="3"/>
        <v>160216</v>
      </c>
      <c r="K51" s="15">
        <f t="shared" si="4"/>
        <v>0.64993712222627886</v>
      </c>
      <c r="M51" s="4" t="s">
        <v>172</v>
      </c>
      <c r="N51" s="12">
        <v>91522</v>
      </c>
      <c r="O51" s="12">
        <v>1080</v>
      </c>
      <c r="P51" s="12">
        <v>720</v>
      </c>
      <c r="Q51" s="12" t="s">
        <v>11</v>
      </c>
      <c r="R51" s="12" t="s">
        <v>173</v>
      </c>
      <c r="S51" s="11">
        <v>270098</v>
      </c>
      <c r="T51" s="5">
        <v>1080</v>
      </c>
      <c r="U51" s="5">
        <v>720</v>
      </c>
      <c r="V51" s="5">
        <f t="shared" si="5"/>
        <v>178576</v>
      </c>
      <c r="W51" s="15">
        <f t="shared" si="6"/>
        <v>0.6611526186791461</v>
      </c>
    </row>
    <row r="52" spans="1:24" x14ac:dyDescent="0.25">
      <c r="A52" s="4" t="s">
        <v>104</v>
      </c>
      <c r="B52" s="11">
        <v>68048</v>
      </c>
      <c r="C52" s="11">
        <v>1080</v>
      </c>
      <c r="D52" s="11">
        <v>720</v>
      </c>
      <c r="E52" s="11" t="s">
        <v>11</v>
      </c>
      <c r="F52" s="11" t="s">
        <v>105</v>
      </c>
      <c r="G52" s="11">
        <v>245221</v>
      </c>
      <c r="H52" s="5">
        <v>1080</v>
      </c>
      <c r="I52" s="5">
        <v>720</v>
      </c>
      <c r="J52" s="5">
        <f t="shared" si="3"/>
        <v>177173</v>
      </c>
      <c r="K52" s="15">
        <f t="shared" si="4"/>
        <v>0.72250337450707725</v>
      </c>
      <c r="M52" s="4" t="s">
        <v>160</v>
      </c>
      <c r="N52" s="12">
        <v>83717</v>
      </c>
      <c r="O52" s="12">
        <v>1080</v>
      </c>
      <c r="P52" s="12">
        <v>720</v>
      </c>
      <c r="Q52" s="12" t="s">
        <v>11</v>
      </c>
      <c r="R52" s="12" t="s">
        <v>161</v>
      </c>
      <c r="S52" s="11">
        <v>264303</v>
      </c>
      <c r="T52" s="5">
        <v>1080</v>
      </c>
      <c r="U52" s="5">
        <v>720</v>
      </c>
      <c r="V52" s="5">
        <f t="shared" si="5"/>
        <v>180586</v>
      </c>
      <c r="W52" s="15">
        <f t="shared" si="6"/>
        <v>0.68325368989379609</v>
      </c>
    </row>
    <row r="53" spans="1:24" x14ac:dyDescent="0.25">
      <c r="A53" s="4" t="s">
        <v>152</v>
      </c>
      <c r="B53" s="11">
        <v>80941</v>
      </c>
      <c r="C53" s="11">
        <v>1080</v>
      </c>
      <c r="D53" s="11">
        <v>720</v>
      </c>
      <c r="E53" s="11" t="s">
        <v>11</v>
      </c>
      <c r="F53" s="11" t="s">
        <v>153</v>
      </c>
      <c r="G53" s="11">
        <v>244210</v>
      </c>
      <c r="H53" s="5">
        <v>1080</v>
      </c>
      <c r="I53" s="5">
        <v>720</v>
      </c>
      <c r="J53" s="5">
        <f t="shared" si="3"/>
        <v>163269</v>
      </c>
      <c r="K53" s="15">
        <f t="shared" si="4"/>
        <v>0.66855984603415097</v>
      </c>
      <c r="M53" s="4" t="s">
        <v>232</v>
      </c>
      <c r="N53" s="12">
        <v>87103</v>
      </c>
      <c r="O53" s="12">
        <v>1080</v>
      </c>
      <c r="P53" s="12">
        <v>720</v>
      </c>
      <c r="Q53" s="12" t="s">
        <v>11</v>
      </c>
      <c r="R53" s="12" t="s">
        <v>233</v>
      </c>
      <c r="S53" s="11">
        <v>260579</v>
      </c>
      <c r="T53" s="5">
        <v>1080</v>
      </c>
      <c r="U53" s="5">
        <v>720</v>
      </c>
      <c r="V53" s="5">
        <f t="shared" si="5"/>
        <v>173476</v>
      </c>
      <c r="W53" s="15">
        <f t="shared" si="6"/>
        <v>0.66573284877138983</v>
      </c>
    </row>
    <row r="54" spans="1:24" x14ac:dyDescent="0.25">
      <c r="A54" s="4" t="s">
        <v>136</v>
      </c>
      <c r="B54" s="11">
        <v>63063</v>
      </c>
      <c r="C54" s="11">
        <v>1080</v>
      </c>
      <c r="D54" s="11">
        <v>720</v>
      </c>
      <c r="E54" s="11" t="s">
        <v>11</v>
      </c>
      <c r="F54" s="11" t="s">
        <v>137</v>
      </c>
      <c r="G54" s="11">
        <v>223923</v>
      </c>
      <c r="H54" s="5">
        <v>1080</v>
      </c>
      <c r="I54" s="5">
        <v>720</v>
      </c>
      <c r="J54" s="5">
        <f t="shared" si="3"/>
        <v>160860</v>
      </c>
      <c r="K54" s="15">
        <f t="shared" si="4"/>
        <v>0.71837194035449681</v>
      </c>
      <c r="M54" s="4" t="s">
        <v>198</v>
      </c>
      <c r="N54" s="12">
        <v>77989</v>
      </c>
      <c r="O54" s="12">
        <v>1080</v>
      </c>
      <c r="P54" s="12">
        <v>720</v>
      </c>
      <c r="Q54" s="12" t="s">
        <v>11</v>
      </c>
      <c r="R54" s="12" t="s">
        <v>199</v>
      </c>
      <c r="S54" s="11">
        <v>259844</v>
      </c>
      <c r="T54" s="5">
        <v>1080</v>
      </c>
      <c r="U54" s="5">
        <v>720</v>
      </c>
      <c r="V54" s="5">
        <f t="shared" si="5"/>
        <v>181855</v>
      </c>
      <c r="W54" s="15">
        <f t="shared" si="6"/>
        <v>0.69986222502732409</v>
      </c>
    </row>
    <row r="55" spans="1:24" x14ac:dyDescent="0.25">
      <c r="A55" s="4" t="s">
        <v>132</v>
      </c>
      <c r="B55" s="11">
        <v>60272</v>
      </c>
      <c r="C55" s="5">
        <v>1080</v>
      </c>
      <c r="D55" s="5">
        <v>720</v>
      </c>
      <c r="E55" s="5" t="s">
        <v>11</v>
      </c>
      <c r="F55" s="5" t="s">
        <v>133</v>
      </c>
      <c r="G55" s="5">
        <v>201270</v>
      </c>
      <c r="H55" s="5">
        <v>1080</v>
      </c>
      <c r="I55" s="5">
        <v>720</v>
      </c>
      <c r="J55" s="5">
        <f t="shared" si="3"/>
        <v>140998</v>
      </c>
      <c r="K55" s="15">
        <f t="shared" si="4"/>
        <v>0.70054156108709698</v>
      </c>
      <c r="M55" s="4" t="s">
        <v>236</v>
      </c>
      <c r="N55" s="12">
        <v>68696</v>
      </c>
      <c r="O55" s="12">
        <v>1080</v>
      </c>
      <c r="P55" s="12">
        <v>720</v>
      </c>
      <c r="Q55" s="12" t="s">
        <v>11</v>
      </c>
      <c r="R55" s="12" t="s">
        <v>237</v>
      </c>
      <c r="S55" s="11">
        <v>250650</v>
      </c>
      <c r="T55" s="5">
        <v>1080</v>
      </c>
      <c r="U55" s="5">
        <v>720</v>
      </c>
      <c r="V55" s="5">
        <f t="shared" si="5"/>
        <v>181954</v>
      </c>
      <c r="W55" s="15">
        <f t="shared" si="6"/>
        <v>0.72592858567723917</v>
      </c>
    </row>
    <row r="56" spans="1:24" x14ac:dyDescent="0.25">
      <c r="A56" s="4" t="s">
        <v>144</v>
      </c>
      <c r="B56" s="5">
        <v>38171</v>
      </c>
      <c r="C56" s="5">
        <v>1080</v>
      </c>
      <c r="D56" s="5">
        <v>720</v>
      </c>
      <c r="E56" s="5" t="s">
        <v>11</v>
      </c>
      <c r="F56" s="5" t="s">
        <v>145</v>
      </c>
      <c r="G56" s="5">
        <v>192461</v>
      </c>
      <c r="H56" s="5">
        <v>1080</v>
      </c>
      <c r="I56" s="5">
        <v>720</v>
      </c>
      <c r="J56" s="5">
        <f t="shared" si="3"/>
        <v>154290</v>
      </c>
      <c r="K56" s="25">
        <f t="shared" si="4"/>
        <v>0.80166890954531045</v>
      </c>
      <c r="M56" s="4" t="s">
        <v>200</v>
      </c>
      <c r="N56" s="12">
        <v>83374</v>
      </c>
      <c r="O56" s="12">
        <v>1080</v>
      </c>
      <c r="P56" s="12">
        <v>720</v>
      </c>
      <c r="Q56" s="12" t="s">
        <v>11</v>
      </c>
      <c r="R56" s="12" t="s">
        <v>201</v>
      </c>
      <c r="S56" s="11">
        <v>250562</v>
      </c>
      <c r="T56" s="5">
        <v>1080</v>
      </c>
      <c r="U56" s="5">
        <v>720</v>
      </c>
      <c r="V56" s="5">
        <f t="shared" si="5"/>
        <v>167188</v>
      </c>
      <c r="W56" s="15">
        <f t="shared" si="6"/>
        <v>0.66725201746473928</v>
      </c>
    </row>
    <row r="57" spans="1:24" x14ac:dyDescent="0.25">
      <c r="A57" s="4" t="s">
        <v>156</v>
      </c>
      <c r="B57" s="5">
        <v>54620</v>
      </c>
      <c r="C57" s="5">
        <v>1080</v>
      </c>
      <c r="D57" s="5">
        <v>720</v>
      </c>
      <c r="E57" s="5" t="s">
        <v>11</v>
      </c>
      <c r="F57" s="5" t="s">
        <v>157</v>
      </c>
      <c r="G57" s="5">
        <v>168788</v>
      </c>
      <c r="H57" s="5">
        <v>1080</v>
      </c>
      <c r="I57" s="5">
        <v>720</v>
      </c>
      <c r="J57" s="5">
        <f t="shared" si="3"/>
        <v>114168</v>
      </c>
      <c r="K57" s="15">
        <f t="shared" si="4"/>
        <v>0.67639879612294718</v>
      </c>
      <c r="M57" s="4" t="s">
        <v>186</v>
      </c>
      <c r="N57" s="12">
        <v>83310</v>
      </c>
      <c r="O57" s="12">
        <v>1080</v>
      </c>
      <c r="P57" s="12">
        <v>720</v>
      </c>
      <c r="Q57" s="12" t="s">
        <v>11</v>
      </c>
      <c r="R57" s="12" t="s">
        <v>187</v>
      </c>
      <c r="S57" s="11">
        <v>247447</v>
      </c>
      <c r="T57" s="5">
        <v>1080</v>
      </c>
      <c r="U57" s="5">
        <v>720</v>
      </c>
      <c r="V57" s="5">
        <f t="shared" si="5"/>
        <v>164137</v>
      </c>
      <c r="W57" s="15">
        <f t="shared" si="6"/>
        <v>0.6633218426572155</v>
      </c>
    </row>
    <row r="58" spans="1:24" x14ac:dyDescent="0.25">
      <c r="A58" s="4" t="s">
        <v>116</v>
      </c>
      <c r="B58" s="5">
        <v>36267</v>
      </c>
      <c r="C58" s="5">
        <v>1080</v>
      </c>
      <c r="D58" s="5">
        <v>720</v>
      </c>
      <c r="E58" s="5" t="s">
        <v>11</v>
      </c>
      <c r="F58" s="5" t="s">
        <v>117</v>
      </c>
      <c r="G58" s="26">
        <v>162606</v>
      </c>
      <c r="H58" s="26">
        <v>1080</v>
      </c>
      <c r="I58" s="26">
        <v>720</v>
      </c>
      <c r="J58" s="26">
        <f t="shared" si="3"/>
        <v>126339</v>
      </c>
      <c r="K58" s="27">
        <f t="shared" si="4"/>
        <v>0.77696394966975391</v>
      </c>
      <c r="L58" s="42"/>
      <c r="M58" s="4" t="s">
        <v>226</v>
      </c>
      <c r="N58" s="12">
        <v>86289</v>
      </c>
      <c r="O58" s="12">
        <v>1080</v>
      </c>
      <c r="P58" s="12">
        <v>720</v>
      </c>
      <c r="Q58" s="12" t="s">
        <v>11</v>
      </c>
      <c r="R58" s="12" t="s">
        <v>227</v>
      </c>
      <c r="S58" s="11">
        <v>246577</v>
      </c>
      <c r="T58" s="5">
        <v>1080</v>
      </c>
      <c r="U58" s="5">
        <v>720</v>
      </c>
      <c r="V58" s="5">
        <f t="shared" si="5"/>
        <v>160288</v>
      </c>
      <c r="W58" s="15">
        <f t="shared" si="6"/>
        <v>0.65005251909139949</v>
      </c>
    </row>
    <row r="59" spans="1:24" x14ac:dyDescent="0.25">
      <c r="G59" s="29"/>
      <c r="H59" s="29"/>
      <c r="I59" s="29"/>
      <c r="J59" s="29" t="s">
        <v>97</v>
      </c>
      <c r="K59" s="32">
        <f>AVERAGE($K$29:$K$58)</f>
        <v>0.68270941679936437</v>
      </c>
      <c r="L59" s="37"/>
      <c r="M59" s="31" t="s">
        <v>196</v>
      </c>
      <c r="N59" s="12">
        <v>68048</v>
      </c>
      <c r="O59" s="12">
        <v>1080</v>
      </c>
      <c r="P59" s="12">
        <v>720</v>
      </c>
      <c r="Q59" s="12" t="s">
        <v>11</v>
      </c>
      <c r="R59" s="12" t="s">
        <v>197</v>
      </c>
      <c r="S59" s="11">
        <v>245221</v>
      </c>
      <c r="T59" s="5">
        <v>1080</v>
      </c>
      <c r="U59" s="5">
        <v>720</v>
      </c>
      <c r="V59" s="5">
        <f t="shared" si="5"/>
        <v>177173</v>
      </c>
      <c r="W59" s="15">
        <f t="shared" si="6"/>
        <v>0.72250337450707725</v>
      </c>
    </row>
    <row r="60" spans="1:24" x14ac:dyDescent="0.25">
      <c r="G60" s="29"/>
      <c r="H60" s="29"/>
      <c r="I60" s="29"/>
      <c r="J60" s="29" t="s">
        <v>239</v>
      </c>
      <c r="K60" s="32">
        <f>MAX($K$29:$K$58)</f>
        <v>0.80166890954531045</v>
      </c>
      <c r="L60" s="37"/>
      <c r="M60" s="31" t="s">
        <v>180</v>
      </c>
      <c r="N60" s="12">
        <v>80941</v>
      </c>
      <c r="O60" s="12">
        <v>1080</v>
      </c>
      <c r="P60" s="12">
        <v>720</v>
      </c>
      <c r="Q60" s="12" t="s">
        <v>11</v>
      </c>
      <c r="R60" s="12" t="s">
        <v>181</v>
      </c>
      <c r="S60" s="11">
        <v>244210</v>
      </c>
      <c r="T60" s="5">
        <v>1080</v>
      </c>
      <c r="U60" s="5">
        <v>720</v>
      </c>
      <c r="V60" s="5">
        <f t="shared" si="5"/>
        <v>163269</v>
      </c>
      <c r="W60" s="15">
        <f t="shared" si="6"/>
        <v>0.66855984603415097</v>
      </c>
    </row>
    <row r="61" spans="1:24" x14ac:dyDescent="0.25">
      <c r="G61" s="29"/>
      <c r="H61" s="29"/>
      <c r="I61" s="29"/>
      <c r="J61" s="29" t="s">
        <v>240</v>
      </c>
      <c r="K61" s="32">
        <f>MIN($K$29:$K$58)</f>
        <v>0.59415742993285992</v>
      </c>
      <c r="L61" s="37"/>
      <c r="M61" s="31" t="s">
        <v>166</v>
      </c>
      <c r="N61" s="12">
        <v>76177</v>
      </c>
      <c r="O61" s="12">
        <v>1080</v>
      </c>
      <c r="P61" s="12">
        <v>720</v>
      </c>
      <c r="Q61" s="12" t="s">
        <v>11</v>
      </c>
      <c r="R61" s="12" t="s">
        <v>167</v>
      </c>
      <c r="S61" s="11">
        <v>229191</v>
      </c>
      <c r="T61" s="5">
        <v>1080</v>
      </c>
      <c r="U61" s="5">
        <v>720</v>
      </c>
      <c r="V61" s="5">
        <f t="shared" si="5"/>
        <v>153014</v>
      </c>
      <c r="W61" s="15">
        <f t="shared" si="6"/>
        <v>0.66762656474294368</v>
      </c>
    </row>
    <row r="62" spans="1:24" x14ac:dyDescent="0.25">
      <c r="G62" s="29"/>
      <c r="H62" s="29"/>
      <c r="I62" s="29"/>
      <c r="J62" s="29" t="s">
        <v>241</v>
      </c>
      <c r="K62" s="32">
        <f>MEDIAN($K$29:$K$58)</f>
        <v>0.66790593174944513</v>
      </c>
      <c r="L62" s="37"/>
      <c r="M62" s="31" t="s">
        <v>212</v>
      </c>
      <c r="N62" s="12">
        <v>59559</v>
      </c>
      <c r="O62" s="12">
        <v>1080</v>
      </c>
      <c r="P62" s="12">
        <v>720</v>
      </c>
      <c r="Q62" s="12" t="s">
        <v>11</v>
      </c>
      <c r="R62" s="12" t="s">
        <v>213</v>
      </c>
      <c r="S62" s="11">
        <v>228886</v>
      </c>
      <c r="T62" s="5">
        <v>1080</v>
      </c>
      <c r="U62" s="5">
        <v>720</v>
      </c>
      <c r="V62" s="5">
        <f t="shared" si="5"/>
        <v>169327</v>
      </c>
      <c r="W62" s="15">
        <f t="shared" si="6"/>
        <v>0.73978749246349707</v>
      </c>
    </row>
    <row r="63" spans="1:24" x14ac:dyDescent="0.25">
      <c r="G63" s="29"/>
      <c r="H63" s="29"/>
      <c r="I63" s="29"/>
      <c r="J63" s="57" t="s">
        <v>490</v>
      </c>
      <c r="K63" s="58">
        <f>STDEV(K29:K58)</f>
        <v>4.8467927436949401E-2</v>
      </c>
      <c r="L63" s="37"/>
      <c r="M63" s="31" t="s">
        <v>178</v>
      </c>
      <c r="N63" s="12">
        <v>63439</v>
      </c>
      <c r="O63" s="12">
        <v>1080</v>
      </c>
      <c r="P63" s="12">
        <v>720</v>
      </c>
      <c r="Q63" s="12" t="s">
        <v>11</v>
      </c>
      <c r="R63" s="12" t="s">
        <v>179</v>
      </c>
      <c r="S63" s="11">
        <v>223327</v>
      </c>
      <c r="T63" s="5">
        <v>1080</v>
      </c>
      <c r="U63" s="5">
        <v>720</v>
      </c>
      <c r="V63" s="5">
        <f t="shared" si="5"/>
        <v>159888</v>
      </c>
      <c r="W63" s="15">
        <f t="shared" si="6"/>
        <v>0.71593672059356905</v>
      </c>
    </row>
    <row r="64" spans="1:24" x14ac:dyDescent="0.25">
      <c r="M64" s="4" t="s">
        <v>206</v>
      </c>
      <c r="N64" s="12">
        <v>69409</v>
      </c>
      <c r="O64" s="12">
        <v>1080</v>
      </c>
      <c r="P64" s="12">
        <v>720</v>
      </c>
      <c r="Q64" s="12" t="s">
        <v>11</v>
      </c>
      <c r="R64" s="12" t="s">
        <v>207</v>
      </c>
      <c r="S64" s="11">
        <v>207809</v>
      </c>
      <c r="T64" s="5">
        <v>1080</v>
      </c>
      <c r="U64" s="5">
        <v>720</v>
      </c>
      <c r="V64" s="5">
        <f t="shared" si="5"/>
        <v>138400</v>
      </c>
      <c r="W64" s="15">
        <f t="shared" si="6"/>
        <v>0.66599617918376974</v>
      </c>
      <c r="X64" s="44"/>
    </row>
    <row r="65" spans="1:24" x14ac:dyDescent="0.25">
      <c r="M65" s="4" t="s">
        <v>220</v>
      </c>
      <c r="N65" s="12">
        <v>60272</v>
      </c>
      <c r="O65" s="12">
        <v>1080</v>
      </c>
      <c r="P65" s="12">
        <v>720</v>
      </c>
      <c r="Q65" s="12" t="s">
        <v>11</v>
      </c>
      <c r="R65" s="12" t="s">
        <v>221</v>
      </c>
      <c r="S65" s="11">
        <v>201270</v>
      </c>
      <c r="T65" s="5">
        <v>1080</v>
      </c>
      <c r="U65" s="5">
        <v>720</v>
      </c>
      <c r="V65" s="5">
        <f t="shared" si="5"/>
        <v>140998</v>
      </c>
      <c r="W65" s="15">
        <f t="shared" si="6"/>
        <v>0.70054156108709698</v>
      </c>
      <c r="X65" s="43"/>
    </row>
    <row r="66" spans="1:24" x14ac:dyDescent="0.25">
      <c r="M66" s="4" t="s">
        <v>162</v>
      </c>
      <c r="N66" s="4">
        <v>59257</v>
      </c>
      <c r="O66" s="4">
        <v>1080</v>
      </c>
      <c r="P66" s="4">
        <v>720</v>
      </c>
      <c r="Q66" s="4" t="s">
        <v>11</v>
      </c>
      <c r="R66" s="4" t="s">
        <v>163</v>
      </c>
      <c r="S66" s="5">
        <v>196477</v>
      </c>
      <c r="T66" s="5">
        <v>1080</v>
      </c>
      <c r="U66" s="5">
        <v>720</v>
      </c>
      <c r="V66" s="5">
        <f t="shared" si="5"/>
        <v>137220</v>
      </c>
      <c r="W66" s="15">
        <f t="shared" si="6"/>
        <v>0.69840235752785318</v>
      </c>
      <c r="X66" s="44"/>
    </row>
    <row r="67" spans="1:24" x14ac:dyDescent="0.25">
      <c r="M67" s="4" t="s">
        <v>158</v>
      </c>
      <c r="N67" s="4">
        <v>38171</v>
      </c>
      <c r="O67" s="4">
        <v>1080</v>
      </c>
      <c r="P67" s="4">
        <v>720</v>
      </c>
      <c r="Q67" s="4" t="s">
        <v>11</v>
      </c>
      <c r="R67" s="4" t="s">
        <v>159</v>
      </c>
      <c r="S67" s="5">
        <v>192461</v>
      </c>
      <c r="T67" s="5">
        <v>1080</v>
      </c>
      <c r="U67" s="5">
        <v>720</v>
      </c>
      <c r="V67" s="5">
        <f t="shared" si="5"/>
        <v>154290</v>
      </c>
      <c r="W67" s="15">
        <f t="shared" si="6"/>
        <v>0.80166890954531045</v>
      </c>
      <c r="X67" s="44"/>
    </row>
    <row r="68" spans="1:24" x14ac:dyDescent="0.25">
      <c r="M68" s="4" t="s">
        <v>192</v>
      </c>
      <c r="N68" s="4">
        <v>46409</v>
      </c>
      <c r="O68" s="4">
        <v>1080</v>
      </c>
      <c r="P68" s="4">
        <v>720</v>
      </c>
      <c r="Q68" s="4" t="s">
        <v>11</v>
      </c>
      <c r="R68" s="4" t="s">
        <v>193</v>
      </c>
      <c r="S68" s="5">
        <v>171139</v>
      </c>
      <c r="T68" s="5">
        <v>1080</v>
      </c>
      <c r="U68" s="5">
        <v>720</v>
      </c>
      <c r="V68" s="5">
        <f t="shared" si="5"/>
        <v>124730</v>
      </c>
      <c r="W68" s="15">
        <f t="shared" si="6"/>
        <v>0.72882276979531257</v>
      </c>
      <c r="X68" s="45"/>
    </row>
    <row r="69" spans="1:24" x14ac:dyDescent="0.25">
      <c r="V69" t="s">
        <v>238</v>
      </c>
      <c r="W69" s="18">
        <f>AVERAGE($W$29:$W$68)</f>
        <v>0.67579942650045288</v>
      </c>
      <c r="X69" s="44"/>
    </row>
    <row r="70" spans="1:24" x14ac:dyDescent="0.25">
      <c r="V70" t="s">
        <v>239</v>
      </c>
      <c r="W70" s="18">
        <f>MAX($W$29:$W$68)</f>
        <v>0.80166890954531045</v>
      </c>
    </row>
    <row r="71" spans="1:24" x14ac:dyDescent="0.25">
      <c r="V71" t="s">
        <v>240</v>
      </c>
      <c r="W71" s="18">
        <f>MIN($W$29:$W$68)</f>
        <v>0.63162084545768227</v>
      </c>
    </row>
    <row r="72" spans="1:24" x14ac:dyDescent="0.25">
      <c r="V72" t="s">
        <v>241</v>
      </c>
      <c r="W72" s="18">
        <f>MEDIAN($W$29:$W$68)</f>
        <v>0.66586451397757984</v>
      </c>
    </row>
    <row r="73" spans="1:24" x14ac:dyDescent="0.25">
      <c r="V73" t="s">
        <v>490</v>
      </c>
      <c r="W73" s="18">
        <f>STDEV(W29:W68)</f>
        <v>3.4402449771389149E-2</v>
      </c>
      <c r="X73" s="54"/>
    </row>
    <row r="75" spans="1:24" x14ac:dyDescent="0.25">
      <c r="A75" s="3" t="s">
        <v>0</v>
      </c>
      <c r="B75" s="3" t="s">
        <v>1</v>
      </c>
      <c r="C75" s="3" t="s">
        <v>2</v>
      </c>
      <c r="D75" s="3" t="s">
        <v>3</v>
      </c>
      <c r="E75" s="3" t="s">
        <v>4</v>
      </c>
      <c r="F75" s="3" t="s">
        <v>5</v>
      </c>
      <c r="G75" s="3" t="s">
        <v>6</v>
      </c>
      <c r="H75" s="19" t="s">
        <v>7</v>
      </c>
      <c r="I75" s="19" t="s">
        <v>8</v>
      </c>
      <c r="J75" s="3" t="s">
        <v>9</v>
      </c>
      <c r="K75" s="3" t="s">
        <v>342</v>
      </c>
      <c r="M75" s="3" t="s">
        <v>0</v>
      </c>
      <c r="N75" s="3" t="s">
        <v>1</v>
      </c>
      <c r="O75" s="3" t="s">
        <v>2</v>
      </c>
      <c r="P75" s="3" t="s">
        <v>3</v>
      </c>
      <c r="Q75" s="3" t="s">
        <v>4</v>
      </c>
      <c r="R75" s="3" t="s">
        <v>5</v>
      </c>
      <c r="S75" s="3" t="s">
        <v>6</v>
      </c>
      <c r="T75" s="4" t="s">
        <v>7</v>
      </c>
      <c r="U75" s="4" t="s">
        <v>8</v>
      </c>
      <c r="V75" s="3" t="s">
        <v>9</v>
      </c>
      <c r="W75" s="3" t="s">
        <v>342</v>
      </c>
    </row>
    <row r="76" spans="1:24" x14ac:dyDescent="0.25">
      <c r="A76" s="6" t="s">
        <v>330</v>
      </c>
      <c r="B76" s="7">
        <v>347321</v>
      </c>
      <c r="C76" s="7">
        <v>1080</v>
      </c>
      <c r="D76" s="7">
        <v>1080</v>
      </c>
      <c r="E76" s="7" t="s">
        <v>11</v>
      </c>
      <c r="F76" s="7" t="s">
        <v>331</v>
      </c>
      <c r="G76" s="7">
        <v>855897</v>
      </c>
      <c r="H76" s="7">
        <v>1080</v>
      </c>
      <c r="I76" s="7">
        <v>1080</v>
      </c>
      <c r="J76" s="5">
        <f t="shared" ref="J76:J107" si="7">G76-B76</f>
        <v>508576</v>
      </c>
      <c r="K76" s="15">
        <f t="shared" ref="K76:K107" si="8">J76/G76</f>
        <v>0.59420233976751879</v>
      </c>
      <c r="L76" s="36" t="s">
        <v>52</v>
      </c>
      <c r="M76" s="6" t="s">
        <v>445</v>
      </c>
      <c r="N76" s="7">
        <v>347321</v>
      </c>
      <c r="O76" s="7">
        <v>1080</v>
      </c>
      <c r="P76" s="7">
        <v>1080</v>
      </c>
      <c r="Q76" s="7" t="s">
        <v>11</v>
      </c>
      <c r="R76" s="7" t="s">
        <v>446</v>
      </c>
      <c r="S76" s="7">
        <v>855897</v>
      </c>
      <c r="T76" s="7">
        <v>1080</v>
      </c>
      <c r="U76" s="7">
        <v>1080</v>
      </c>
      <c r="V76" s="5">
        <f t="shared" ref="V76:V107" si="9">S76-N76</f>
        <v>508576</v>
      </c>
      <c r="W76" s="15">
        <f t="shared" ref="W76:W107" si="10">V76/S76</f>
        <v>0.59420233976751879</v>
      </c>
      <c r="X76" s="34" t="s">
        <v>52</v>
      </c>
    </row>
    <row r="77" spans="1:24" x14ac:dyDescent="0.25">
      <c r="A77" s="6" t="s">
        <v>310</v>
      </c>
      <c r="B77" s="7">
        <v>268897</v>
      </c>
      <c r="C77" s="7">
        <v>1080</v>
      </c>
      <c r="D77" s="7">
        <v>1080</v>
      </c>
      <c r="E77" s="7" t="s">
        <v>11</v>
      </c>
      <c r="F77" s="7" t="s">
        <v>311</v>
      </c>
      <c r="G77" s="7">
        <v>715310</v>
      </c>
      <c r="H77" s="7">
        <v>1080</v>
      </c>
      <c r="I77" s="7">
        <v>1080</v>
      </c>
      <c r="J77" s="5">
        <f t="shared" si="7"/>
        <v>446413</v>
      </c>
      <c r="K77" s="15">
        <f t="shared" si="8"/>
        <v>0.62408326459856567</v>
      </c>
      <c r="L77" s="36" t="s">
        <v>52</v>
      </c>
      <c r="M77" s="6" t="s">
        <v>425</v>
      </c>
      <c r="N77" s="7">
        <v>268897</v>
      </c>
      <c r="O77" s="7">
        <v>1080</v>
      </c>
      <c r="P77" s="7">
        <v>1080</v>
      </c>
      <c r="Q77" s="7" t="s">
        <v>11</v>
      </c>
      <c r="R77" s="7" t="s">
        <v>426</v>
      </c>
      <c r="S77" s="7">
        <v>715310</v>
      </c>
      <c r="T77" s="7">
        <v>1080</v>
      </c>
      <c r="U77" s="7">
        <v>1080</v>
      </c>
      <c r="V77" s="5">
        <f t="shared" si="9"/>
        <v>446413</v>
      </c>
      <c r="W77" s="15">
        <f t="shared" si="10"/>
        <v>0.62408326459856567</v>
      </c>
      <c r="X77" s="34" t="s">
        <v>52</v>
      </c>
    </row>
    <row r="78" spans="1:24" x14ac:dyDescent="0.25">
      <c r="A78" s="4" t="s">
        <v>314</v>
      </c>
      <c r="B78" s="5">
        <v>221104</v>
      </c>
      <c r="C78" s="5">
        <v>1080</v>
      </c>
      <c r="D78" s="5">
        <v>720</v>
      </c>
      <c r="E78" s="5" t="s">
        <v>11</v>
      </c>
      <c r="F78" s="5" t="s">
        <v>315</v>
      </c>
      <c r="G78" s="5">
        <v>605122</v>
      </c>
      <c r="H78" s="5">
        <v>1080</v>
      </c>
      <c r="I78" s="5">
        <v>720</v>
      </c>
      <c r="J78" s="5">
        <f t="shared" si="7"/>
        <v>384018</v>
      </c>
      <c r="K78" s="15">
        <f t="shared" si="8"/>
        <v>0.63461252441656391</v>
      </c>
      <c r="M78" s="4" t="s">
        <v>361</v>
      </c>
      <c r="N78" s="5">
        <v>221104</v>
      </c>
      <c r="O78" s="5">
        <v>1080</v>
      </c>
      <c r="P78" s="5">
        <v>720</v>
      </c>
      <c r="Q78" s="5" t="s">
        <v>11</v>
      </c>
      <c r="R78" s="5" t="s">
        <v>362</v>
      </c>
      <c r="S78" s="5">
        <v>605122</v>
      </c>
      <c r="T78" s="5">
        <v>1080</v>
      </c>
      <c r="U78" s="5">
        <v>720</v>
      </c>
      <c r="V78" s="5">
        <f t="shared" si="9"/>
        <v>384018</v>
      </c>
      <c r="W78" s="15">
        <f t="shared" si="10"/>
        <v>0.63461252441656391</v>
      </c>
    </row>
    <row r="79" spans="1:24" x14ac:dyDescent="0.25">
      <c r="A79" s="4" t="s">
        <v>266</v>
      </c>
      <c r="B79" s="5">
        <v>205499</v>
      </c>
      <c r="C79" s="5">
        <v>1080</v>
      </c>
      <c r="D79" s="5">
        <v>720</v>
      </c>
      <c r="E79" s="5" t="s">
        <v>11</v>
      </c>
      <c r="F79" s="5" t="s">
        <v>267</v>
      </c>
      <c r="G79" s="5">
        <v>585926</v>
      </c>
      <c r="H79" s="5">
        <v>1080</v>
      </c>
      <c r="I79" s="5">
        <v>720</v>
      </c>
      <c r="J79" s="5">
        <f t="shared" si="7"/>
        <v>380427</v>
      </c>
      <c r="K79" s="15">
        <f t="shared" si="8"/>
        <v>0.64927482310052809</v>
      </c>
      <c r="M79" s="4" t="s">
        <v>367</v>
      </c>
      <c r="N79" s="5">
        <v>221104</v>
      </c>
      <c r="O79" s="5">
        <v>1080</v>
      </c>
      <c r="P79" s="5">
        <v>720</v>
      </c>
      <c r="Q79" s="5" t="s">
        <v>11</v>
      </c>
      <c r="R79" s="5" t="s">
        <v>368</v>
      </c>
      <c r="S79" s="5">
        <v>605122</v>
      </c>
      <c r="T79" s="5">
        <v>1080</v>
      </c>
      <c r="U79" s="5">
        <v>720</v>
      </c>
      <c r="V79" s="5">
        <f t="shared" si="9"/>
        <v>384018</v>
      </c>
      <c r="W79" s="15">
        <f t="shared" si="10"/>
        <v>0.63461252441656391</v>
      </c>
    </row>
    <row r="80" spans="1:24" x14ac:dyDescent="0.25">
      <c r="A80" s="4" t="s">
        <v>336</v>
      </c>
      <c r="B80" s="5">
        <v>179658</v>
      </c>
      <c r="C80" s="5">
        <v>1080</v>
      </c>
      <c r="D80" s="5">
        <v>720</v>
      </c>
      <c r="E80" s="5" t="s">
        <v>11</v>
      </c>
      <c r="F80" s="5" t="s">
        <v>337</v>
      </c>
      <c r="G80" s="5">
        <v>522404</v>
      </c>
      <c r="H80" s="5">
        <v>1080</v>
      </c>
      <c r="I80" s="5">
        <v>720</v>
      </c>
      <c r="J80" s="5">
        <f t="shared" si="7"/>
        <v>342746</v>
      </c>
      <c r="K80" s="15">
        <f t="shared" si="8"/>
        <v>0.65609375119639202</v>
      </c>
      <c r="M80" s="4" t="s">
        <v>383</v>
      </c>
      <c r="N80" s="5">
        <v>205499</v>
      </c>
      <c r="O80" s="5">
        <v>1080</v>
      </c>
      <c r="P80" s="5">
        <v>720</v>
      </c>
      <c r="Q80" s="5" t="s">
        <v>11</v>
      </c>
      <c r="R80" s="5" t="s">
        <v>384</v>
      </c>
      <c r="S80" s="5">
        <v>585926</v>
      </c>
      <c r="T80" s="5">
        <v>1080</v>
      </c>
      <c r="U80" s="5">
        <v>720</v>
      </c>
      <c r="V80" s="5">
        <f t="shared" si="9"/>
        <v>380427</v>
      </c>
      <c r="W80" s="15">
        <f t="shared" si="10"/>
        <v>0.64927482310052809</v>
      </c>
    </row>
    <row r="81" spans="1:24" x14ac:dyDescent="0.25">
      <c r="A81" s="4" t="s">
        <v>292</v>
      </c>
      <c r="B81" s="5">
        <v>175322</v>
      </c>
      <c r="C81" s="5">
        <v>1080</v>
      </c>
      <c r="D81" s="5">
        <v>720</v>
      </c>
      <c r="E81" s="5" t="s">
        <v>11</v>
      </c>
      <c r="F81" s="5" t="s">
        <v>293</v>
      </c>
      <c r="G81" s="5">
        <v>502337</v>
      </c>
      <c r="H81" s="5">
        <v>1080</v>
      </c>
      <c r="I81" s="5">
        <v>720</v>
      </c>
      <c r="J81" s="5">
        <f t="shared" si="7"/>
        <v>327015</v>
      </c>
      <c r="K81" s="15">
        <f t="shared" si="8"/>
        <v>0.65098728542790996</v>
      </c>
      <c r="M81" s="4" t="s">
        <v>343</v>
      </c>
      <c r="N81" s="5">
        <v>206220</v>
      </c>
      <c r="O81" s="5">
        <v>1080</v>
      </c>
      <c r="P81" s="5">
        <v>720</v>
      </c>
      <c r="Q81" s="5" t="s">
        <v>11</v>
      </c>
      <c r="R81" s="5" t="s">
        <v>344</v>
      </c>
      <c r="S81" s="5">
        <v>548341</v>
      </c>
      <c r="T81" s="5">
        <v>1080</v>
      </c>
      <c r="U81" s="5">
        <v>720</v>
      </c>
      <c r="V81" s="5">
        <f t="shared" si="9"/>
        <v>342121</v>
      </c>
      <c r="W81" s="15">
        <f t="shared" si="10"/>
        <v>0.6239201518762959</v>
      </c>
    </row>
    <row r="82" spans="1:24" x14ac:dyDescent="0.25">
      <c r="A82" s="4" t="s">
        <v>312</v>
      </c>
      <c r="B82" s="5">
        <v>166915</v>
      </c>
      <c r="C82" s="5">
        <v>1080</v>
      </c>
      <c r="D82" s="5">
        <v>720</v>
      </c>
      <c r="E82" s="5" t="s">
        <v>11</v>
      </c>
      <c r="F82" s="5" t="s">
        <v>313</v>
      </c>
      <c r="G82" s="5">
        <v>489963</v>
      </c>
      <c r="H82" s="5">
        <v>1080</v>
      </c>
      <c r="I82" s="5">
        <v>720</v>
      </c>
      <c r="J82" s="5">
        <f t="shared" si="7"/>
        <v>323048</v>
      </c>
      <c r="K82" s="15">
        <f t="shared" si="8"/>
        <v>0.65933141890306002</v>
      </c>
      <c r="M82" s="4" t="s">
        <v>415</v>
      </c>
      <c r="N82" s="5">
        <v>186357</v>
      </c>
      <c r="O82" s="5">
        <v>1080</v>
      </c>
      <c r="P82" s="5">
        <v>720</v>
      </c>
      <c r="Q82" s="5" t="s">
        <v>11</v>
      </c>
      <c r="R82" s="5" t="s">
        <v>416</v>
      </c>
      <c r="S82" s="5">
        <v>526077</v>
      </c>
      <c r="T82" s="5">
        <v>1080</v>
      </c>
      <c r="U82" s="5">
        <v>720</v>
      </c>
      <c r="V82" s="5">
        <f t="shared" si="9"/>
        <v>339720</v>
      </c>
      <c r="W82" s="15">
        <f t="shared" si="10"/>
        <v>0.64576098175742336</v>
      </c>
    </row>
    <row r="83" spans="1:24" x14ac:dyDescent="0.25">
      <c r="A83" s="4" t="s">
        <v>326</v>
      </c>
      <c r="B83" s="5">
        <v>180003</v>
      </c>
      <c r="C83" s="5">
        <v>1080</v>
      </c>
      <c r="D83" s="5">
        <v>720</v>
      </c>
      <c r="E83" s="5" t="s">
        <v>11</v>
      </c>
      <c r="F83" s="5" t="s">
        <v>327</v>
      </c>
      <c r="G83" s="5">
        <v>489185</v>
      </c>
      <c r="H83" s="5">
        <v>1080</v>
      </c>
      <c r="I83" s="5">
        <v>720</v>
      </c>
      <c r="J83" s="5">
        <f t="shared" si="7"/>
        <v>309182</v>
      </c>
      <c r="K83" s="15">
        <f t="shared" si="8"/>
        <v>0.63203491521612476</v>
      </c>
      <c r="L83" s="42"/>
      <c r="M83" s="4" t="s">
        <v>443</v>
      </c>
      <c r="N83" s="5">
        <v>186357</v>
      </c>
      <c r="O83" s="5">
        <v>1080</v>
      </c>
      <c r="P83" s="5">
        <v>720</v>
      </c>
      <c r="Q83" s="5" t="s">
        <v>11</v>
      </c>
      <c r="R83" s="5" t="s">
        <v>444</v>
      </c>
      <c r="S83" s="5">
        <v>526077</v>
      </c>
      <c r="T83" s="5">
        <v>1080</v>
      </c>
      <c r="U83" s="5">
        <v>720</v>
      </c>
      <c r="V83" s="5">
        <f t="shared" si="9"/>
        <v>339720</v>
      </c>
      <c r="W83" s="15">
        <f t="shared" si="10"/>
        <v>0.64576098175742336</v>
      </c>
    </row>
    <row r="84" spans="1:24" x14ac:dyDescent="0.25">
      <c r="A84" s="6" t="s">
        <v>250</v>
      </c>
      <c r="B84" s="7">
        <v>164538</v>
      </c>
      <c r="C84" s="7">
        <v>1080</v>
      </c>
      <c r="D84" s="7">
        <v>1080</v>
      </c>
      <c r="E84" s="7" t="s">
        <v>11</v>
      </c>
      <c r="F84" s="7" t="s">
        <v>251</v>
      </c>
      <c r="G84" s="7">
        <v>458313</v>
      </c>
      <c r="H84" s="7">
        <v>1080</v>
      </c>
      <c r="I84" s="7">
        <v>1080</v>
      </c>
      <c r="J84" s="5">
        <f t="shared" si="7"/>
        <v>293775</v>
      </c>
      <c r="K84" s="15">
        <f t="shared" si="8"/>
        <v>0.64099207310287942</v>
      </c>
      <c r="L84" s="36" t="s">
        <v>52</v>
      </c>
      <c r="M84" s="6" t="s">
        <v>377</v>
      </c>
      <c r="N84" s="7">
        <v>190070</v>
      </c>
      <c r="O84" s="7">
        <v>1080</v>
      </c>
      <c r="P84" s="7">
        <v>810</v>
      </c>
      <c r="Q84" s="7" t="s">
        <v>11</v>
      </c>
      <c r="R84" s="7" t="s">
        <v>378</v>
      </c>
      <c r="S84" s="7">
        <v>525171</v>
      </c>
      <c r="T84" s="7">
        <v>1080</v>
      </c>
      <c r="U84" s="7">
        <v>810</v>
      </c>
      <c r="V84" s="5">
        <f t="shared" si="9"/>
        <v>335101</v>
      </c>
      <c r="W84" s="15">
        <f t="shared" si="10"/>
        <v>0.63807978734545512</v>
      </c>
    </row>
    <row r="85" spans="1:24" x14ac:dyDescent="0.25">
      <c r="A85" s="4" t="s">
        <v>276</v>
      </c>
      <c r="B85" s="5">
        <v>132812</v>
      </c>
      <c r="C85" s="5">
        <v>1080</v>
      </c>
      <c r="D85" s="5">
        <v>720</v>
      </c>
      <c r="E85" s="5" t="s">
        <v>11</v>
      </c>
      <c r="F85" s="5" t="s">
        <v>277</v>
      </c>
      <c r="G85" s="5">
        <v>430345</v>
      </c>
      <c r="H85" s="5">
        <v>1080</v>
      </c>
      <c r="I85" s="5">
        <v>720</v>
      </c>
      <c r="J85" s="5">
        <f t="shared" si="7"/>
        <v>297533</v>
      </c>
      <c r="K85" s="15">
        <f t="shared" si="8"/>
        <v>0.69138249543970531</v>
      </c>
      <c r="M85" s="4" t="s">
        <v>407</v>
      </c>
      <c r="N85" s="5">
        <v>175322</v>
      </c>
      <c r="O85" s="5">
        <v>1080</v>
      </c>
      <c r="P85" s="5">
        <v>720</v>
      </c>
      <c r="Q85" s="5" t="s">
        <v>11</v>
      </c>
      <c r="R85" s="5" t="s">
        <v>408</v>
      </c>
      <c r="S85" s="5">
        <v>502337</v>
      </c>
      <c r="T85" s="5">
        <v>1080</v>
      </c>
      <c r="U85" s="5">
        <v>720</v>
      </c>
      <c r="V85" s="5">
        <f t="shared" si="9"/>
        <v>327015</v>
      </c>
      <c r="W85" s="15">
        <f t="shared" si="10"/>
        <v>0.65098728542790996</v>
      </c>
    </row>
    <row r="86" spans="1:24" x14ac:dyDescent="0.25">
      <c r="A86" s="6" t="s">
        <v>270</v>
      </c>
      <c r="B86" s="7">
        <v>144268</v>
      </c>
      <c r="C86" s="7">
        <v>1080</v>
      </c>
      <c r="D86" s="7">
        <v>1080</v>
      </c>
      <c r="E86" s="7" t="s">
        <v>11</v>
      </c>
      <c r="F86" s="7" t="s">
        <v>271</v>
      </c>
      <c r="G86" s="7">
        <v>422380</v>
      </c>
      <c r="H86" s="7">
        <v>1080</v>
      </c>
      <c r="I86" s="7">
        <v>1080</v>
      </c>
      <c r="J86" s="5">
        <f t="shared" si="7"/>
        <v>278112</v>
      </c>
      <c r="K86" s="15">
        <f t="shared" si="8"/>
        <v>0.65844026705809933</v>
      </c>
      <c r="L86" s="36" t="s">
        <v>52</v>
      </c>
      <c r="M86" s="4" t="s">
        <v>347</v>
      </c>
      <c r="N86" s="5">
        <v>166915</v>
      </c>
      <c r="O86" s="5">
        <v>1080</v>
      </c>
      <c r="P86" s="5">
        <v>720</v>
      </c>
      <c r="Q86" s="5" t="s">
        <v>11</v>
      </c>
      <c r="R86" s="5" t="s">
        <v>348</v>
      </c>
      <c r="S86" s="5">
        <v>489963</v>
      </c>
      <c r="T86" s="5">
        <v>1080</v>
      </c>
      <c r="U86" s="5">
        <v>720</v>
      </c>
      <c r="V86" s="5">
        <f t="shared" si="9"/>
        <v>323048</v>
      </c>
      <c r="W86" s="15">
        <f t="shared" si="10"/>
        <v>0.65933141890306002</v>
      </c>
      <c r="X86" s="43"/>
    </row>
    <row r="87" spans="1:24" x14ac:dyDescent="0.25">
      <c r="A87" s="4" t="s">
        <v>286</v>
      </c>
      <c r="B87" s="5">
        <v>143342</v>
      </c>
      <c r="C87" s="5">
        <v>1080</v>
      </c>
      <c r="D87" s="5">
        <v>720</v>
      </c>
      <c r="E87" s="5" t="s">
        <v>11</v>
      </c>
      <c r="F87" s="5" t="s">
        <v>287</v>
      </c>
      <c r="G87" s="5">
        <v>417686</v>
      </c>
      <c r="H87" s="5">
        <v>1080</v>
      </c>
      <c r="I87" s="5">
        <v>720</v>
      </c>
      <c r="J87" s="5">
        <f t="shared" si="7"/>
        <v>274344</v>
      </c>
      <c r="K87" s="15">
        <f t="shared" si="8"/>
        <v>0.65681875858898786</v>
      </c>
      <c r="M87" s="6" t="s">
        <v>385</v>
      </c>
      <c r="N87" s="7">
        <v>164538</v>
      </c>
      <c r="O87" s="7">
        <v>1080</v>
      </c>
      <c r="P87" s="7">
        <v>1080</v>
      </c>
      <c r="Q87" s="7" t="s">
        <v>11</v>
      </c>
      <c r="R87" s="7" t="s">
        <v>386</v>
      </c>
      <c r="S87" s="7">
        <v>458313</v>
      </c>
      <c r="T87" s="7">
        <v>1080</v>
      </c>
      <c r="U87" s="7">
        <v>1080</v>
      </c>
      <c r="V87" s="5">
        <f t="shared" si="9"/>
        <v>293775</v>
      </c>
      <c r="W87" s="15">
        <f t="shared" si="10"/>
        <v>0.64099207310287942</v>
      </c>
      <c r="X87" s="34" t="s">
        <v>52</v>
      </c>
    </row>
    <row r="88" spans="1:24" x14ac:dyDescent="0.25">
      <c r="A88" s="6" t="s">
        <v>290</v>
      </c>
      <c r="B88" s="7">
        <v>123091</v>
      </c>
      <c r="C88" s="7">
        <v>1080</v>
      </c>
      <c r="D88" s="7">
        <v>1080</v>
      </c>
      <c r="E88" s="7" t="s">
        <v>11</v>
      </c>
      <c r="F88" s="7" t="s">
        <v>291</v>
      </c>
      <c r="G88" s="7">
        <v>408139</v>
      </c>
      <c r="H88" s="7">
        <v>1080</v>
      </c>
      <c r="I88" s="7">
        <v>1080</v>
      </c>
      <c r="J88" s="5">
        <f t="shared" si="7"/>
        <v>285048</v>
      </c>
      <c r="K88" s="15">
        <f t="shared" si="8"/>
        <v>0.69840912042220915</v>
      </c>
      <c r="L88" s="36" t="s">
        <v>52</v>
      </c>
      <c r="M88" s="6" t="s">
        <v>397</v>
      </c>
      <c r="N88" s="7">
        <v>151051</v>
      </c>
      <c r="O88" s="7">
        <v>1080</v>
      </c>
      <c r="P88" s="7">
        <v>810</v>
      </c>
      <c r="Q88" s="7" t="s">
        <v>11</v>
      </c>
      <c r="R88" s="7" t="s">
        <v>398</v>
      </c>
      <c r="S88" s="7">
        <v>432761</v>
      </c>
      <c r="T88" s="7">
        <v>1080</v>
      </c>
      <c r="U88" s="7">
        <v>810</v>
      </c>
      <c r="V88" s="5">
        <f t="shared" si="9"/>
        <v>281710</v>
      </c>
      <c r="W88" s="15">
        <f t="shared" si="10"/>
        <v>0.6509597676315565</v>
      </c>
      <c r="X88" s="34" t="s">
        <v>51</v>
      </c>
    </row>
    <row r="89" spans="1:24" x14ac:dyDescent="0.25">
      <c r="A89" s="4" t="s">
        <v>252</v>
      </c>
      <c r="B89" s="13">
        <v>140963</v>
      </c>
      <c r="C89" s="13">
        <v>1080</v>
      </c>
      <c r="D89" s="13">
        <v>720</v>
      </c>
      <c r="E89" s="13" t="s">
        <v>11</v>
      </c>
      <c r="F89" s="13" t="s">
        <v>253</v>
      </c>
      <c r="G89" s="13">
        <v>397495</v>
      </c>
      <c r="H89" s="5">
        <v>1080</v>
      </c>
      <c r="I89" s="5">
        <v>720</v>
      </c>
      <c r="J89" s="5">
        <f t="shared" si="7"/>
        <v>256532</v>
      </c>
      <c r="K89" s="15">
        <f t="shared" si="8"/>
        <v>0.64537163989484148</v>
      </c>
      <c r="M89" s="4" t="s">
        <v>401</v>
      </c>
      <c r="N89" s="5">
        <v>132812</v>
      </c>
      <c r="O89" s="5">
        <v>1080</v>
      </c>
      <c r="P89" s="5">
        <v>720</v>
      </c>
      <c r="Q89" s="5" t="s">
        <v>11</v>
      </c>
      <c r="R89" s="5" t="s">
        <v>402</v>
      </c>
      <c r="S89" s="5">
        <v>430345</v>
      </c>
      <c r="T89" s="5">
        <v>1080</v>
      </c>
      <c r="U89" s="5">
        <v>720</v>
      </c>
      <c r="V89" s="5">
        <f t="shared" si="9"/>
        <v>297533</v>
      </c>
      <c r="W89" s="15">
        <f t="shared" si="10"/>
        <v>0.69138249543970531</v>
      </c>
    </row>
    <row r="90" spans="1:24" x14ac:dyDescent="0.25">
      <c r="A90" s="4" t="s">
        <v>306</v>
      </c>
      <c r="B90" s="13">
        <v>134306</v>
      </c>
      <c r="C90" s="13">
        <v>1080</v>
      </c>
      <c r="D90" s="13">
        <v>720</v>
      </c>
      <c r="E90" s="13" t="s">
        <v>11</v>
      </c>
      <c r="F90" s="13" t="s">
        <v>307</v>
      </c>
      <c r="G90" s="13">
        <v>386039</v>
      </c>
      <c r="H90" s="5">
        <v>1080</v>
      </c>
      <c r="I90" s="5">
        <v>720</v>
      </c>
      <c r="J90" s="5">
        <f t="shared" si="7"/>
        <v>251733</v>
      </c>
      <c r="K90" s="15">
        <f t="shared" si="8"/>
        <v>0.6520921461303133</v>
      </c>
      <c r="M90" s="4" t="s">
        <v>423</v>
      </c>
      <c r="N90" s="5">
        <v>132812</v>
      </c>
      <c r="O90" s="5">
        <v>1080</v>
      </c>
      <c r="P90" s="5">
        <v>720</v>
      </c>
      <c r="Q90" s="5" t="s">
        <v>11</v>
      </c>
      <c r="R90" s="5" t="s">
        <v>424</v>
      </c>
      <c r="S90" s="5">
        <v>430345</v>
      </c>
      <c r="T90" s="5">
        <v>1080</v>
      </c>
      <c r="U90" s="5">
        <v>720</v>
      </c>
      <c r="V90" s="5">
        <f t="shared" si="9"/>
        <v>297533</v>
      </c>
      <c r="W90" s="15">
        <f t="shared" si="10"/>
        <v>0.69138249543970531</v>
      </c>
    </row>
    <row r="91" spans="1:24" x14ac:dyDescent="0.25">
      <c r="A91" s="4" t="s">
        <v>272</v>
      </c>
      <c r="B91" s="13">
        <v>135586</v>
      </c>
      <c r="C91" s="13">
        <v>1080</v>
      </c>
      <c r="D91" s="13">
        <v>720</v>
      </c>
      <c r="E91" s="13" t="s">
        <v>11</v>
      </c>
      <c r="F91" s="13" t="s">
        <v>273</v>
      </c>
      <c r="G91" s="13">
        <v>367995</v>
      </c>
      <c r="H91" s="5">
        <v>1080</v>
      </c>
      <c r="I91" s="5">
        <v>720</v>
      </c>
      <c r="J91" s="5">
        <f t="shared" si="7"/>
        <v>232409</v>
      </c>
      <c r="K91" s="15">
        <f t="shared" si="8"/>
        <v>0.63155477655946413</v>
      </c>
      <c r="M91" s="6" t="s">
        <v>417</v>
      </c>
      <c r="N91" s="7">
        <v>139276</v>
      </c>
      <c r="O91" s="7">
        <v>1080</v>
      </c>
      <c r="P91" s="7">
        <v>810</v>
      </c>
      <c r="Q91" s="7" t="s">
        <v>11</v>
      </c>
      <c r="R91" s="7" t="s">
        <v>418</v>
      </c>
      <c r="S91" s="7">
        <v>427057</v>
      </c>
      <c r="T91" s="7">
        <v>1080</v>
      </c>
      <c r="U91" s="7">
        <v>810</v>
      </c>
      <c r="V91" s="5">
        <f t="shared" si="9"/>
        <v>287781</v>
      </c>
      <c r="W91" s="15">
        <f t="shared" si="10"/>
        <v>0.67387023277923086</v>
      </c>
      <c r="X91" s="34" t="s">
        <v>51</v>
      </c>
    </row>
    <row r="92" spans="1:24" x14ac:dyDescent="0.25">
      <c r="A92" s="4" t="s">
        <v>324</v>
      </c>
      <c r="B92" s="13">
        <v>124392</v>
      </c>
      <c r="C92" s="13">
        <v>1080</v>
      </c>
      <c r="D92" s="13">
        <v>720</v>
      </c>
      <c r="E92" s="13" t="s">
        <v>11</v>
      </c>
      <c r="F92" s="13" t="s">
        <v>325</v>
      </c>
      <c r="G92" s="13">
        <v>365458</v>
      </c>
      <c r="H92" s="5">
        <v>1080</v>
      </c>
      <c r="I92" s="5">
        <v>720</v>
      </c>
      <c r="J92" s="5">
        <f t="shared" si="7"/>
        <v>241066</v>
      </c>
      <c r="K92" s="15">
        <f t="shared" si="8"/>
        <v>0.65962709805230701</v>
      </c>
      <c r="M92" s="6" t="s">
        <v>345</v>
      </c>
      <c r="N92" s="7">
        <v>144268</v>
      </c>
      <c r="O92" s="7">
        <v>1080</v>
      </c>
      <c r="P92" s="7">
        <v>1080</v>
      </c>
      <c r="Q92" s="7" t="s">
        <v>11</v>
      </c>
      <c r="R92" s="7" t="s">
        <v>346</v>
      </c>
      <c r="S92" s="7">
        <v>422380</v>
      </c>
      <c r="T92" s="7">
        <v>1080</v>
      </c>
      <c r="U92" s="7">
        <v>1080</v>
      </c>
      <c r="V92" s="5">
        <f t="shared" si="9"/>
        <v>278112</v>
      </c>
      <c r="W92" s="15">
        <f t="shared" si="10"/>
        <v>0.65844026705809933</v>
      </c>
      <c r="X92" s="34" t="s">
        <v>52</v>
      </c>
    </row>
    <row r="93" spans="1:24" x14ac:dyDescent="0.25">
      <c r="A93" s="4" t="s">
        <v>332</v>
      </c>
      <c r="B93" s="13">
        <v>120988</v>
      </c>
      <c r="C93" s="13">
        <v>1080</v>
      </c>
      <c r="D93" s="13">
        <v>720</v>
      </c>
      <c r="E93" s="13" t="s">
        <v>11</v>
      </c>
      <c r="F93" s="13" t="s">
        <v>333</v>
      </c>
      <c r="G93" s="13">
        <v>350507</v>
      </c>
      <c r="H93" s="5">
        <v>1080</v>
      </c>
      <c r="I93" s="5">
        <v>720</v>
      </c>
      <c r="J93" s="5">
        <f t="shared" si="7"/>
        <v>229519</v>
      </c>
      <c r="K93" s="15">
        <f t="shared" si="8"/>
        <v>0.65482001785984301</v>
      </c>
      <c r="M93" s="4" t="s">
        <v>403</v>
      </c>
      <c r="N93" s="5">
        <v>143342</v>
      </c>
      <c r="O93" s="5">
        <v>1080</v>
      </c>
      <c r="P93" s="5">
        <v>720</v>
      </c>
      <c r="Q93" s="5" t="s">
        <v>11</v>
      </c>
      <c r="R93" s="5" t="s">
        <v>404</v>
      </c>
      <c r="S93" s="5">
        <v>417686</v>
      </c>
      <c r="T93" s="5">
        <v>1080</v>
      </c>
      <c r="U93" s="5">
        <v>720</v>
      </c>
      <c r="V93" s="5">
        <f t="shared" si="9"/>
        <v>274344</v>
      </c>
      <c r="W93" s="15">
        <f t="shared" si="10"/>
        <v>0.65681875858898786</v>
      </c>
    </row>
    <row r="94" spans="1:24" x14ac:dyDescent="0.25">
      <c r="A94" s="4" t="s">
        <v>248</v>
      </c>
      <c r="B94" s="13">
        <v>114036</v>
      </c>
      <c r="C94" s="13">
        <v>1080</v>
      </c>
      <c r="D94" s="13">
        <v>720</v>
      </c>
      <c r="E94" s="13" t="s">
        <v>11</v>
      </c>
      <c r="F94" s="13" t="s">
        <v>249</v>
      </c>
      <c r="G94" s="13">
        <v>340147</v>
      </c>
      <c r="H94" s="5">
        <v>1080</v>
      </c>
      <c r="I94" s="5">
        <v>720</v>
      </c>
      <c r="J94" s="5">
        <f t="shared" si="7"/>
        <v>226111</v>
      </c>
      <c r="K94" s="15">
        <f t="shared" si="8"/>
        <v>0.66474494850755705</v>
      </c>
      <c r="M94" s="6" t="s">
        <v>365</v>
      </c>
      <c r="N94" s="7">
        <v>123091</v>
      </c>
      <c r="O94" s="7">
        <v>1080</v>
      </c>
      <c r="P94" s="7">
        <v>1080</v>
      </c>
      <c r="Q94" s="7" t="s">
        <v>11</v>
      </c>
      <c r="R94" s="7" t="s">
        <v>366</v>
      </c>
      <c r="S94" s="7">
        <v>408139</v>
      </c>
      <c r="T94" s="7">
        <v>1080</v>
      </c>
      <c r="U94" s="7">
        <v>1080</v>
      </c>
      <c r="V94" s="5">
        <f t="shared" si="9"/>
        <v>285048</v>
      </c>
      <c r="W94" s="15">
        <f t="shared" si="10"/>
        <v>0.69840912042220915</v>
      </c>
      <c r="X94" s="34" t="s">
        <v>52</v>
      </c>
    </row>
    <row r="95" spans="1:24" x14ac:dyDescent="0.25">
      <c r="A95" s="4" t="s">
        <v>338</v>
      </c>
      <c r="B95" s="13">
        <v>114036</v>
      </c>
      <c r="C95" s="13">
        <v>1080</v>
      </c>
      <c r="D95" s="13">
        <v>720</v>
      </c>
      <c r="E95" s="13" t="s">
        <v>11</v>
      </c>
      <c r="F95" s="13" t="s">
        <v>339</v>
      </c>
      <c r="G95" s="13">
        <v>340147</v>
      </c>
      <c r="H95" s="5">
        <v>1080</v>
      </c>
      <c r="I95" s="5">
        <v>720</v>
      </c>
      <c r="J95" s="5">
        <f t="shared" si="7"/>
        <v>226111</v>
      </c>
      <c r="K95" s="15">
        <f t="shared" si="8"/>
        <v>0.66474494850755705</v>
      </c>
      <c r="M95" s="4" t="s">
        <v>387</v>
      </c>
      <c r="N95" s="13">
        <v>140963</v>
      </c>
      <c r="O95" s="13">
        <v>1080</v>
      </c>
      <c r="P95" s="13">
        <v>720</v>
      </c>
      <c r="Q95" s="13" t="s">
        <v>11</v>
      </c>
      <c r="R95" s="13" t="s">
        <v>388</v>
      </c>
      <c r="S95" s="13">
        <v>397495</v>
      </c>
      <c r="T95" s="5">
        <v>1080</v>
      </c>
      <c r="U95" s="5">
        <v>720</v>
      </c>
      <c r="V95" s="5">
        <f t="shared" si="9"/>
        <v>256532</v>
      </c>
      <c r="W95" s="15">
        <f t="shared" si="10"/>
        <v>0.64537163989484148</v>
      </c>
    </row>
    <row r="96" spans="1:24" x14ac:dyDescent="0.25">
      <c r="A96" s="4" t="s">
        <v>296</v>
      </c>
      <c r="B96" s="13">
        <v>111854</v>
      </c>
      <c r="C96" s="13">
        <v>1080</v>
      </c>
      <c r="D96" s="13">
        <v>720</v>
      </c>
      <c r="E96" s="13" t="s">
        <v>11</v>
      </c>
      <c r="F96" s="13" t="s">
        <v>297</v>
      </c>
      <c r="G96" s="13">
        <v>318886</v>
      </c>
      <c r="H96" s="5">
        <v>1080</v>
      </c>
      <c r="I96" s="5">
        <v>720</v>
      </c>
      <c r="J96" s="5">
        <f t="shared" si="7"/>
        <v>207032</v>
      </c>
      <c r="K96" s="15">
        <f t="shared" si="8"/>
        <v>0.64923514986546915</v>
      </c>
      <c r="M96" s="4" t="s">
        <v>461</v>
      </c>
      <c r="N96" s="13">
        <v>140963</v>
      </c>
      <c r="O96" s="13">
        <v>1080</v>
      </c>
      <c r="P96" s="13">
        <v>720</v>
      </c>
      <c r="Q96" s="13" t="s">
        <v>11</v>
      </c>
      <c r="R96" s="13" t="s">
        <v>462</v>
      </c>
      <c r="S96" s="13">
        <v>397495</v>
      </c>
      <c r="T96" s="5">
        <v>1080</v>
      </c>
      <c r="U96" s="5">
        <v>720</v>
      </c>
      <c r="V96" s="5">
        <f t="shared" si="9"/>
        <v>256532</v>
      </c>
      <c r="W96" s="15">
        <f t="shared" si="10"/>
        <v>0.64537163989484148</v>
      </c>
    </row>
    <row r="97" spans="1:24" x14ac:dyDescent="0.25">
      <c r="A97" s="4" t="s">
        <v>278</v>
      </c>
      <c r="B97" s="13">
        <v>102205</v>
      </c>
      <c r="C97" s="13">
        <v>1080</v>
      </c>
      <c r="D97" s="13">
        <v>720</v>
      </c>
      <c r="E97" s="13" t="s">
        <v>11</v>
      </c>
      <c r="F97" s="13" t="s">
        <v>279</v>
      </c>
      <c r="G97" s="13">
        <v>311779</v>
      </c>
      <c r="H97" s="5">
        <v>1080</v>
      </c>
      <c r="I97" s="5">
        <v>720</v>
      </c>
      <c r="J97" s="5">
        <f t="shared" si="7"/>
        <v>209574</v>
      </c>
      <c r="K97" s="15">
        <f t="shared" si="8"/>
        <v>0.67218767139544355</v>
      </c>
      <c r="M97" s="4" t="s">
        <v>427</v>
      </c>
      <c r="N97" s="13">
        <v>135586</v>
      </c>
      <c r="O97" s="13">
        <v>1080</v>
      </c>
      <c r="P97" s="13">
        <v>720</v>
      </c>
      <c r="Q97" s="13" t="s">
        <v>11</v>
      </c>
      <c r="R97" s="13" t="s">
        <v>428</v>
      </c>
      <c r="S97" s="13">
        <v>367995</v>
      </c>
      <c r="T97" s="5">
        <v>1080</v>
      </c>
      <c r="U97" s="5">
        <v>720</v>
      </c>
      <c r="V97" s="5">
        <f t="shared" si="9"/>
        <v>232409</v>
      </c>
      <c r="W97" s="15">
        <f t="shared" si="10"/>
        <v>0.63155477655946413</v>
      </c>
    </row>
    <row r="98" spans="1:24" x14ac:dyDescent="0.25">
      <c r="A98" s="4" t="s">
        <v>304</v>
      </c>
      <c r="B98" s="13">
        <v>102205</v>
      </c>
      <c r="C98" s="13">
        <v>1080</v>
      </c>
      <c r="D98" s="13">
        <v>720</v>
      </c>
      <c r="E98" s="13" t="s">
        <v>11</v>
      </c>
      <c r="F98" s="13" t="s">
        <v>305</v>
      </c>
      <c r="G98" s="13">
        <v>311779</v>
      </c>
      <c r="H98" s="5">
        <v>1080</v>
      </c>
      <c r="I98" s="5">
        <v>720</v>
      </c>
      <c r="J98" s="5">
        <f t="shared" si="7"/>
        <v>209574</v>
      </c>
      <c r="K98" s="15">
        <f t="shared" si="8"/>
        <v>0.67218767139544355</v>
      </c>
      <c r="L98" s="42"/>
      <c r="M98" s="4" t="s">
        <v>351</v>
      </c>
      <c r="N98" s="13">
        <v>124392</v>
      </c>
      <c r="O98" s="13">
        <v>1080</v>
      </c>
      <c r="P98" s="13">
        <v>720</v>
      </c>
      <c r="Q98" s="13" t="s">
        <v>11</v>
      </c>
      <c r="R98" s="13" t="s">
        <v>352</v>
      </c>
      <c r="S98" s="13">
        <v>365458</v>
      </c>
      <c r="T98" s="5">
        <v>1080</v>
      </c>
      <c r="U98" s="5">
        <v>720</v>
      </c>
      <c r="V98" s="5">
        <f t="shared" si="9"/>
        <v>241066</v>
      </c>
      <c r="W98" s="15">
        <f t="shared" si="10"/>
        <v>0.65962709805230701</v>
      </c>
    </row>
    <row r="99" spans="1:24" x14ac:dyDescent="0.25">
      <c r="A99" s="4" t="s">
        <v>322</v>
      </c>
      <c r="B99" s="11">
        <v>87724</v>
      </c>
      <c r="C99" s="11">
        <v>1080</v>
      </c>
      <c r="D99" s="11">
        <v>720</v>
      </c>
      <c r="E99" s="11" t="s">
        <v>11</v>
      </c>
      <c r="F99" s="11" t="s">
        <v>323</v>
      </c>
      <c r="G99" s="11">
        <v>284252</v>
      </c>
      <c r="H99" s="5">
        <v>1080</v>
      </c>
      <c r="I99" s="5">
        <v>720</v>
      </c>
      <c r="J99" s="5">
        <f t="shared" si="7"/>
        <v>196528</v>
      </c>
      <c r="K99" s="15">
        <f t="shared" si="8"/>
        <v>0.69138651618985969</v>
      </c>
      <c r="M99" s="6" t="s">
        <v>357</v>
      </c>
      <c r="N99" s="13">
        <v>123748</v>
      </c>
      <c r="O99" s="13">
        <v>1080</v>
      </c>
      <c r="P99" s="13">
        <v>810</v>
      </c>
      <c r="Q99" s="13" t="s">
        <v>11</v>
      </c>
      <c r="R99" s="13" t="s">
        <v>358</v>
      </c>
      <c r="S99" s="13">
        <v>353048</v>
      </c>
      <c r="T99" s="7">
        <v>1080</v>
      </c>
      <c r="U99" s="7">
        <v>810</v>
      </c>
      <c r="V99" s="5">
        <f t="shared" si="9"/>
        <v>229300</v>
      </c>
      <c r="W99" s="15">
        <f t="shared" si="10"/>
        <v>0.6494867553420498</v>
      </c>
      <c r="X99" s="34" t="s">
        <v>51</v>
      </c>
    </row>
    <row r="100" spans="1:24" x14ac:dyDescent="0.25">
      <c r="A100" s="4" t="s">
        <v>256</v>
      </c>
      <c r="B100" s="11">
        <v>87656</v>
      </c>
      <c r="C100" s="11">
        <v>1080</v>
      </c>
      <c r="D100" s="11">
        <v>720</v>
      </c>
      <c r="E100" s="11" t="s">
        <v>11</v>
      </c>
      <c r="F100" s="11" t="s">
        <v>257</v>
      </c>
      <c r="G100" s="11">
        <v>281674</v>
      </c>
      <c r="H100" s="5">
        <v>1080</v>
      </c>
      <c r="I100" s="5">
        <v>720</v>
      </c>
      <c r="J100" s="5">
        <f t="shared" si="7"/>
        <v>194018</v>
      </c>
      <c r="K100" s="15">
        <f t="shared" si="8"/>
        <v>0.68880336843301126</v>
      </c>
      <c r="M100" s="6" t="s">
        <v>457</v>
      </c>
      <c r="N100" s="13">
        <v>90478</v>
      </c>
      <c r="O100" s="13">
        <v>1080</v>
      </c>
      <c r="P100" s="13">
        <v>809</v>
      </c>
      <c r="Q100" s="13" t="s">
        <v>11</v>
      </c>
      <c r="R100" s="13" t="s">
        <v>458</v>
      </c>
      <c r="S100" s="13">
        <v>351223</v>
      </c>
      <c r="T100" s="7">
        <v>1080</v>
      </c>
      <c r="U100" s="7">
        <v>810</v>
      </c>
      <c r="V100" s="5">
        <f t="shared" si="9"/>
        <v>260745</v>
      </c>
      <c r="W100" s="15">
        <f t="shared" si="10"/>
        <v>0.74239158597244481</v>
      </c>
      <c r="X100" s="34" t="s">
        <v>51</v>
      </c>
    </row>
    <row r="101" spans="1:24" x14ac:dyDescent="0.25">
      <c r="A101" s="4" t="s">
        <v>280</v>
      </c>
      <c r="B101" s="11">
        <v>87656</v>
      </c>
      <c r="C101" s="11">
        <v>1080</v>
      </c>
      <c r="D101" s="11">
        <v>720</v>
      </c>
      <c r="E101" s="11" t="s">
        <v>11</v>
      </c>
      <c r="F101" s="11" t="s">
        <v>281</v>
      </c>
      <c r="G101" s="11">
        <v>281674</v>
      </c>
      <c r="H101" s="5">
        <v>1080</v>
      </c>
      <c r="I101" s="5">
        <v>720</v>
      </c>
      <c r="J101" s="5">
        <f t="shared" si="7"/>
        <v>194018</v>
      </c>
      <c r="K101" s="15">
        <f t="shared" si="8"/>
        <v>0.68880336843301126</v>
      </c>
      <c r="M101" s="4" t="s">
        <v>447</v>
      </c>
      <c r="N101" s="13">
        <v>120988</v>
      </c>
      <c r="O101" s="13">
        <v>1080</v>
      </c>
      <c r="P101" s="13">
        <v>720</v>
      </c>
      <c r="Q101" s="13" t="s">
        <v>11</v>
      </c>
      <c r="R101" s="13" t="s">
        <v>448</v>
      </c>
      <c r="S101" s="13">
        <v>350507</v>
      </c>
      <c r="T101" s="5">
        <v>1080</v>
      </c>
      <c r="U101" s="5">
        <v>720</v>
      </c>
      <c r="V101" s="5">
        <f t="shared" si="9"/>
        <v>229519</v>
      </c>
      <c r="W101" s="15">
        <f t="shared" si="10"/>
        <v>0.65482001785984301</v>
      </c>
    </row>
    <row r="102" spans="1:24" x14ac:dyDescent="0.25">
      <c r="A102" s="4" t="s">
        <v>258</v>
      </c>
      <c r="B102" s="11">
        <v>96869</v>
      </c>
      <c r="C102" s="11">
        <v>1080</v>
      </c>
      <c r="D102" s="11">
        <v>720</v>
      </c>
      <c r="E102" s="11" t="s">
        <v>11</v>
      </c>
      <c r="F102" s="11" t="s">
        <v>259</v>
      </c>
      <c r="G102" s="11">
        <v>274312</v>
      </c>
      <c r="H102" s="5">
        <v>1080</v>
      </c>
      <c r="I102" s="5">
        <v>720</v>
      </c>
      <c r="J102" s="5">
        <f t="shared" si="7"/>
        <v>177443</v>
      </c>
      <c r="K102" s="15">
        <f t="shared" si="8"/>
        <v>0.64686561287876576</v>
      </c>
      <c r="M102" s="4" t="s">
        <v>455</v>
      </c>
      <c r="N102" s="13">
        <v>124174</v>
      </c>
      <c r="O102" s="13">
        <v>1080</v>
      </c>
      <c r="P102" s="13">
        <v>720</v>
      </c>
      <c r="Q102" s="13" t="s">
        <v>11</v>
      </c>
      <c r="R102" s="13" t="s">
        <v>456</v>
      </c>
      <c r="S102" s="13">
        <v>342114</v>
      </c>
      <c r="T102" s="5">
        <v>1080</v>
      </c>
      <c r="U102" s="5">
        <v>720</v>
      </c>
      <c r="V102" s="5">
        <f t="shared" si="9"/>
        <v>217940</v>
      </c>
      <c r="W102" s="15">
        <f t="shared" si="10"/>
        <v>0.63703911561643189</v>
      </c>
    </row>
    <row r="103" spans="1:24" x14ac:dyDescent="0.25">
      <c r="A103" s="4" t="s">
        <v>260</v>
      </c>
      <c r="B103" s="11">
        <v>91541</v>
      </c>
      <c r="C103" s="11">
        <v>1080</v>
      </c>
      <c r="D103" s="11">
        <v>720</v>
      </c>
      <c r="E103" s="11" t="s">
        <v>11</v>
      </c>
      <c r="F103" s="11" t="s">
        <v>261</v>
      </c>
      <c r="G103" s="11">
        <v>270011</v>
      </c>
      <c r="H103" s="5">
        <v>1080</v>
      </c>
      <c r="I103" s="5">
        <v>720</v>
      </c>
      <c r="J103" s="5">
        <f t="shared" si="7"/>
        <v>178470</v>
      </c>
      <c r="K103" s="15">
        <f t="shared" si="8"/>
        <v>0.66097307146745876</v>
      </c>
      <c r="M103" s="4" t="s">
        <v>399</v>
      </c>
      <c r="N103" s="13">
        <v>114036</v>
      </c>
      <c r="O103" s="13">
        <v>1080</v>
      </c>
      <c r="P103" s="13">
        <v>720</v>
      </c>
      <c r="Q103" s="13" t="s">
        <v>11</v>
      </c>
      <c r="R103" s="13" t="s">
        <v>400</v>
      </c>
      <c r="S103" s="13">
        <v>340147</v>
      </c>
      <c r="T103" s="5">
        <v>1080</v>
      </c>
      <c r="U103" s="5">
        <v>720</v>
      </c>
      <c r="V103" s="5">
        <f t="shared" si="9"/>
        <v>226111</v>
      </c>
      <c r="W103" s="15">
        <f t="shared" si="10"/>
        <v>0.66474494850755705</v>
      </c>
    </row>
    <row r="104" spans="1:24" x14ac:dyDescent="0.25">
      <c r="A104" s="4" t="s">
        <v>268</v>
      </c>
      <c r="B104" s="11">
        <v>91541</v>
      </c>
      <c r="C104" s="11">
        <v>1080</v>
      </c>
      <c r="D104" s="11">
        <v>720</v>
      </c>
      <c r="E104" s="11" t="s">
        <v>11</v>
      </c>
      <c r="F104" s="11" t="s">
        <v>269</v>
      </c>
      <c r="G104" s="11">
        <v>270011</v>
      </c>
      <c r="H104" s="5">
        <v>1080</v>
      </c>
      <c r="I104" s="5">
        <v>720</v>
      </c>
      <c r="J104" s="5">
        <f t="shared" si="7"/>
        <v>178470</v>
      </c>
      <c r="K104" s="15">
        <f t="shared" si="8"/>
        <v>0.66097307146745876</v>
      </c>
      <c r="M104" s="4" t="s">
        <v>453</v>
      </c>
      <c r="N104" s="13">
        <v>114036</v>
      </c>
      <c r="O104" s="13">
        <v>1080</v>
      </c>
      <c r="P104" s="13">
        <v>720</v>
      </c>
      <c r="Q104" s="13" t="s">
        <v>11</v>
      </c>
      <c r="R104" s="13" t="s">
        <v>454</v>
      </c>
      <c r="S104" s="13">
        <v>340147</v>
      </c>
      <c r="T104" s="5">
        <v>1080</v>
      </c>
      <c r="U104" s="5">
        <v>720</v>
      </c>
      <c r="V104" s="5">
        <f t="shared" si="9"/>
        <v>226111</v>
      </c>
      <c r="W104" s="15">
        <f t="shared" si="10"/>
        <v>0.66474494850755705</v>
      </c>
    </row>
    <row r="105" spans="1:24" x14ac:dyDescent="0.25">
      <c r="A105" s="4" t="s">
        <v>302</v>
      </c>
      <c r="B105" s="11">
        <v>83717</v>
      </c>
      <c r="C105" s="11">
        <v>1080</v>
      </c>
      <c r="D105" s="11">
        <v>720</v>
      </c>
      <c r="E105" s="11" t="s">
        <v>11</v>
      </c>
      <c r="F105" s="11" t="s">
        <v>303</v>
      </c>
      <c r="G105" s="11">
        <v>264303</v>
      </c>
      <c r="H105" s="5">
        <v>1080</v>
      </c>
      <c r="I105" s="5">
        <v>720</v>
      </c>
      <c r="J105" s="5">
        <f t="shared" si="7"/>
        <v>180586</v>
      </c>
      <c r="K105" s="15">
        <f t="shared" si="8"/>
        <v>0.68325368989379609</v>
      </c>
      <c r="M105" s="4" t="s">
        <v>359</v>
      </c>
      <c r="N105" s="13">
        <v>111854</v>
      </c>
      <c r="O105" s="13">
        <v>1080</v>
      </c>
      <c r="P105" s="13">
        <v>720</v>
      </c>
      <c r="Q105" s="13" t="s">
        <v>11</v>
      </c>
      <c r="R105" s="13" t="s">
        <v>360</v>
      </c>
      <c r="S105" s="13">
        <v>318886</v>
      </c>
      <c r="T105" s="5">
        <v>1080</v>
      </c>
      <c r="U105" s="5">
        <v>720</v>
      </c>
      <c r="V105" s="5">
        <f t="shared" si="9"/>
        <v>207032</v>
      </c>
      <c r="W105" s="15">
        <f t="shared" si="10"/>
        <v>0.64923514986546915</v>
      </c>
    </row>
    <row r="106" spans="1:24" x14ac:dyDescent="0.25">
      <c r="A106" s="4" t="s">
        <v>308</v>
      </c>
      <c r="B106" s="11">
        <v>87098</v>
      </c>
      <c r="C106" s="11">
        <v>1080</v>
      </c>
      <c r="D106" s="11">
        <v>720</v>
      </c>
      <c r="E106" s="11" t="s">
        <v>11</v>
      </c>
      <c r="F106" s="11" t="s">
        <v>309</v>
      </c>
      <c r="G106" s="11">
        <v>260592</v>
      </c>
      <c r="H106" s="5">
        <v>1080</v>
      </c>
      <c r="I106" s="5">
        <v>720</v>
      </c>
      <c r="J106" s="5">
        <f t="shared" si="7"/>
        <v>173494</v>
      </c>
      <c r="K106" s="15">
        <f t="shared" si="8"/>
        <v>0.66576871124209491</v>
      </c>
      <c r="M106" s="4" t="s">
        <v>451</v>
      </c>
      <c r="N106" s="13">
        <v>102205</v>
      </c>
      <c r="O106" s="13">
        <v>1080</v>
      </c>
      <c r="P106" s="13">
        <v>720</v>
      </c>
      <c r="Q106" s="13" t="s">
        <v>11</v>
      </c>
      <c r="R106" s="13" t="s">
        <v>452</v>
      </c>
      <c r="S106" s="13">
        <v>311779</v>
      </c>
      <c r="T106" s="5">
        <v>1080</v>
      </c>
      <c r="U106" s="5">
        <v>720</v>
      </c>
      <c r="V106" s="5">
        <f t="shared" si="9"/>
        <v>209574</v>
      </c>
      <c r="W106" s="15">
        <f t="shared" si="10"/>
        <v>0.67218767139544355</v>
      </c>
    </row>
    <row r="107" spans="1:24" x14ac:dyDescent="0.25">
      <c r="A107" s="4" t="s">
        <v>242</v>
      </c>
      <c r="B107" s="11">
        <v>84627</v>
      </c>
      <c r="C107" s="11">
        <v>1080</v>
      </c>
      <c r="D107" s="11">
        <v>720</v>
      </c>
      <c r="E107" s="11" t="s">
        <v>11</v>
      </c>
      <c r="F107" s="11" t="s">
        <v>243</v>
      </c>
      <c r="G107" s="11">
        <v>255868</v>
      </c>
      <c r="H107" s="5">
        <v>1080</v>
      </c>
      <c r="I107" s="5">
        <v>720</v>
      </c>
      <c r="J107" s="5">
        <f t="shared" si="7"/>
        <v>171241</v>
      </c>
      <c r="K107" s="15">
        <f t="shared" si="8"/>
        <v>0.6692552409836322</v>
      </c>
      <c r="M107" s="4" t="s">
        <v>355</v>
      </c>
      <c r="N107" s="13">
        <v>98225</v>
      </c>
      <c r="O107" s="13">
        <v>1080</v>
      </c>
      <c r="P107" s="13">
        <v>720</v>
      </c>
      <c r="Q107" s="13" t="s">
        <v>11</v>
      </c>
      <c r="R107" s="13" t="s">
        <v>356</v>
      </c>
      <c r="S107" s="13">
        <v>306584</v>
      </c>
      <c r="T107" s="5">
        <v>1080</v>
      </c>
      <c r="U107" s="5">
        <v>720</v>
      </c>
      <c r="V107" s="5">
        <f t="shared" si="9"/>
        <v>208359</v>
      </c>
      <c r="W107" s="15">
        <f t="shared" si="10"/>
        <v>0.6796147222294705</v>
      </c>
      <c r="X107" s="43"/>
    </row>
    <row r="108" spans="1:24" x14ac:dyDescent="0.25">
      <c r="A108" s="4" t="s">
        <v>264</v>
      </c>
      <c r="B108" s="11">
        <v>68696</v>
      </c>
      <c r="C108" s="11">
        <v>1080</v>
      </c>
      <c r="D108" s="11">
        <v>720</v>
      </c>
      <c r="E108" s="11" t="s">
        <v>11</v>
      </c>
      <c r="F108" s="11" t="s">
        <v>265</v>
      </c>
      <c r="G108" s="11">
        <v>250650</v>
      </c>
      <c r="H108" s="5">
        <v>1080</v>
      </c>
      <c r="I108" s="5">
        <v>720</v>
      </c>
      <c r="J108" s="5">
        <f t="shared" ref="J108:J125" si="11">G108-B108</f>
        <v>181954</v>
      </c>
      <c r="K108" s="15">
        <f t="shared" ref="K108:K125" si="12">J108/G108</f>
        <v>0.72592858567723917</v>
      </c>
      <c r="M108" s="6" t="s">
        <v>437</v>
      </c>
      <c r="N108" s="13">
        <v>75529</v>
      </c>
      <c r="O108" s="13">
        <v>1080</v>
      </c>
      <c r="P108" s="13">
        <v>809</v>
      </c>
      <c r="Q108" s="13" t="s">
        <v>11</v>
      </c>
      <c r="R108" s="13" t="s">
        <v>438</v>
      </c>
      <c r="S108" s="13">
        <v>301471</v>
      </c>
      <c r="T108" s="7">
        <v>1080</v>
      </c>
      <c r="U108" s="7">
        <v>810</v>
      </c>
      <c r="V108" s="5">
        <f t="shared" ref="V108:V135" si="13">S108-N108</f>
        <v>225942</v>
      </c>
      <c r="W108" s="15">
        <f t="shared" ref="W108:W135" si="14">V108/S108</f>
        <v>0.74946512268178367</v>
      </c>
      <c r="X108" s="34" t="s">
        <v>51</v>
      </c>
    </row>
    <row r="109" spans="1:24" x14ac:dyDescent="0.25">
      <c r="A109" s="4" t="s">
        <v>282</v>
      </c>
      <c r="B109" s="11">
        <v>83374</v>
      </c>
      <c r="C109" s="11">
        <v>1080</v>
      </c>
      <c r="D109" s="11">
        <v>720</v>
      </c>
      <c r="E109" s="11" t="s">
        <v>11</v>
      </c>
      <c r="F109" s="11" t="s">
        <v>283</v>
      </c>
      <c r="G109" s="11">
        <v>250562</v>
      </c>
      <c r="H109" s="5">
        <v>1080</v>
      </c>
      <c r="I109" s="5">
        <v>720</v>
      </c>
      <c r="J109" s="5">
        <f t="shared" si="11"/>
        <v>167188</v>
      </c>
      <c r="K109" s="15">
        <f t="shared" si="12"/>
        <v>0.66725201746473928</v>
      </c>
      <c r="M109" s="4" t="s">
        <v>449</v>
      </c>
      <c r="N109" s="11">
        <v>87724</v>
      </c>
      <c r="O109" s="11">
        <v>1080</v>
      </c>
      <c r="P109" s="11">
        <v>720</v>
      </c>
      <c r="Q109" s="11" t="s">
        <v>11</v>
      </c>
      <c r="R109" s="11" t="s">
        <v>450</v>
      </c>
      <c r="S109" s="11">
        <v>284252</v>
      </c>
      <c r="T109" s="5">
        <v>1080</v>
      </c>
      <c r="U109" s="5">
        <v>720</v>
      </c>
      <c r="V109" s="5">
        <f t="shared" si="13"/>
        <v>196528</v>
      </c>
      <c r="W109" s="15">
        <f t="shared" si="14"/>
        <v>0.69138651618985969</v>
      </c>
    </row>
    <row r="110" spans="1:24" x14ac:dyDescent="0.25">
      <c r="A110" s="4" t="s">
        <v>318</v>
      </c>
      <c r="B110" s="11">
        <v>83374</v>
      </c>
      <c r="C110" s="11">
        <v>1080</v>
      </c>
      <c r="D110" s="11">
        <v>720</v>
      </c>
      <c r="E110" s="11" t="s">
        <v>11</v>
      </c>
      <c r="F110" s="11" t="s">
        <v>319</v>
      </c>
      <c r="G110" s="11">
        <v>250562</v>
      </c>
      <c r="H110" s="5">
        <v>1080</v>
      </c>
      <c r="I110" s="5">
        <v>720</v>
      </c>
      <c r="J110" s="5">
        <f t="shared" si="11"/>
        <v>167188</v>
      </c>
      <c r="K110" s="15">
        <f t="shared" si="12"/>
        <v>0.66725201746473928</v>
      </c>
      <c r="M110" s="4" t="s">
        <v>435</v>
      </c>
      <c r="N110" s="11">
        <v>87656</v>
      </c>
      <c r="O110" s="11">
        <v>1080</v>
      </c>
      <c r="P110" s="11">
        <v>720</v>
      </c>
      <c r="Q110" s="11" t="s">
        <v>11</v>
      </c>
      <c r="R110" s="11" t="s">
        <v>436</v>
      </c>
      <c r="S110" s="11">
        <v>281674</v>
      </c>
      <c r="T110" s="5">
        <v>1080</v>
      </c>
      <c r="U110" s="5">
        <v>720</v>
      </c>
      <c r="V110" s="5">
        <f t="shared" si="13"/>
        <v>194018</v>
      </c>
      <c r="W110" s="15">
        <f t="shared" si="14"/>
        <v>0.68880336843301126</v>
      </c>
    </row>
    <row r="111" spans="1:24" x14ac:dyDescent="0.25">
      <c r="A111" s="4" t="s">
        <v>320</v>
      </c>
      <c r="B111" s="11">
        <v>83374</v>
      </c>
      <c r="C111" s="11">
        <v>1080</v>
      </c>
      <c r="D111" s="11">
        <v>720</v>
      </c>
      <c r="E111" s="11" t="s">
        <v>11</v>
      </c>
      <c r="F111" s="11" t="s">
        <v>321</v>
      </c>
      <c r="G111" s="11">
        <v>250562</v>
      </c>
      <c r="H111" s="5">
        <v>1080</v>
      </c>
      <c r="I111" s="5">
        <v>720</v>
      </c>
      <c r="J111" s="5">
        <f t="shared" si="11"/>
        <v>167188</v>
      </c>
      <c r="K111" s="15">
        <f t="shared" si="12"/>
        <v>0.66725201746473928</v>
      </c>
      <c r="M111" s="4" t="s">
        <v>395</v>
      </c>
      <c r="N111" s="11">
        <v>96869</v>
      </c>
      <c r="O111" s="11">
        <v>1080</v>
      </c>
      <c r="P111" s="11">
        <v>720</v>
      </c>
      <c r="Q111" s="11" t="s">
        <v>11</v>
      </c>
      <c r="R111" s="11" t="s">
        <v>396</v>
      </c>
      <c r="S111" s="11">
        <v>274312</v>
      </c>
      <c r="T111" s="5">
        <v>1080</v>
      </c>
      <c r="U111" s="5">
        <v>720</v>
      </c>
      <c r="V111" s="5">
        <f t="shared" si="13"/>
        <v>177443</v>
      </c>
      <c r="W111" s="15">
        <f t="shared" si="14"/>
        <v>0.64686561287876576</v>
      </c>
    </row>
    <row r="112" spans="1:24" x14ac:dyDescent="0.25">
      <c r="A112" s="4" t="s">
        <v>334</v>
      </c>
      <c r="B112" s="11">
        <v>83307</v>
      </c>
      <c r="C112" s="11">
        <v>1080</v>
      </c>
      <c r="D112" s="11">
        <v>720</v>
      </c>
      <c r="E112" s="11" t="s">
        <v>11</v>
      </c>
      <c r="F112" s="11" t="s">
        <v>335</v>
      </c>
      <c r="G112" s="11">
        <v>247461</v>
      </c>
      <c r="H112" s="5">
        <v>1080</v>
      </c>
      <c r="I112" s="5">
        <v>720</v>
      </c>
      <c r="J112" s="5">
        <f t="shared" si="11"/>
        <v>164154</v>
      </c>
      <c r="K112" s="15">
        <f t="shared" si="12"/>
        <v>0.66335301320208029</v>
      </c>
      <c r="M112" s="4" t="s">
        <v>381</v>
      </c>
      <c r="N112" s="11">
        <v>91541</v>
      </c>
      <c r="O112" s="11">
        <v>1080</v>
      </c>
      <c r="P112" s="11">
        <v>720</v>
      </c>
      <c r="Q112" s="11" t="s">
        <v>11</v>
      </c>
      <c r="R112" s="11" t="s">
        <v>382</v>
      </c>
      <c r="S112" s="11">
        <v>270011</v>
      </c>
      <c r="T112" s="5">
        <v>1080</v>
      </c>
      <c r="U112" s="5">
        <v>720</v>
      </c>
      <c r="V112" s="5">
        <f t="shared" si="13"/>
        <v>178470</v>
      </c>
      <c r="W112" s="15">
        <f t="shared" si="14"/>
        <v>0.66097307146745876</v>
      </c>
    </row>
    <row r="113" spans="1:25" x14ac:dyDescent="0.25">
      <c r="A113" s="4" t="s">
        <v>294</v>
      </c>
      <c r="B113" s="11">
        <v>86294</v>
      </c>
      <c r="C113" s="11">
        <v>1080</v>
      </c>
      <c r="D113" s="11">
        <v>720</v>
      </c>
      <c r="E113" s="11" t="s">
        <v>11</v>
      </c>
      <c r="F113" s="11" t="s">
        <v>295</v>
      </c>
      <c r="G113" s="11">
        <v>246510</v>
      </c>
      <c r="H113" s="5">
        <v>1080</v>
      </c>
      <c r="I113" s="5">
        <v>720</v>
      </c>
      <c r="J113" s="5">
        <f t="shared" si="11"/>
        <v>160216</v>
      </c>
      <c r="K113" s="15">
        <f t="shared" si="12"/>
        <v>0.64993712222627886</v>
      </c>
      <c r="M113" s="4" t="s">
        <v>413</v>
      </c>
      <c r="N113" s="11">
        <v>91541</v>
      </c>
      <c r="O113" s="11">
        <v>1080</v>
      </c>
      <c r="P113" s="11">
        <v>720</v>
      </c>
      <c r="Q113" s="11" t="s">
        <v>11</v>
      </c>
      <c r="R113" s="11" t="s">
        <v>414</v>
      </c>
      <c r="S113" s="11">
        <v>270011</v>
      </c>
      <c r="T113" s="5">
        <v>1080</v>
      </c>
      <c r="U113" s="5">
        <v>720</v>
      </c>
      <c r="V113" s="5">
        <f t="shared" si="13"/>
        <v>178470</v>
      </c>
      <c r="W113" s="15">
        <f t="shared" si="14"/>
        <v>0.66097307146745876</v>
      </c>
    </row>
    <row r="114" spans="1:25" x14ac:dyDescent="0.25">
      <c r="A114" s="4" t="s">
        <v>244</v>
      </c>
      <c r="B114" s="11">
        <v>68048</v>
      </c>
      <c r="C114" s="11">
        <v>1080</v>
      </c>
      <c r="D114" s="11">
        <v>720</v>
      </c>
      <c r="E114" s="11" t="s">
        <v>11</v>
      </c>
      <c r="F114" s="11" t="s">
        <v>245</v>
      </c>
      <c r="G114" s="11">
        <v>245221</v>
      </c>
      <c r="H114" s="5">
        <v>1080</v>
      </c>
      <c r="I114" s="5">
        <v>720</v>
      </c>
      <c r="J114" s="5">
        <f t="shared" si="11"/>
        <v>177173</v>
      </c>
      <c r="K114" s="15">
        <f t="shared" si="12"/>
        <v>0.72250337450707725</v>
      </c>
      <c r="M114" s="4" t="s">
        <v>419</v>
      </c>
      <c r="N114" s="11">
        <v>83717</v>
      </c>
      <c r="O114" s="11">
        <v>1080</v>
      </c>
      <c r="P114" s="11">
        <v>720</v>
      </c>
      <c r="Q114" s="11" t="s">
        <v>11</v>
      </c>
      <c r="R114" s="11" t="s">
        <v>420</v>
      </c>
      <c r="S114" s="11">
        <v>264303</v>
      </c>
      <c r="T114" s="5">
        <v>1080</v>
      </c>
      <c r="U114" s="5">
        <v>720</v>
      </c>
      <c r="V114" s="5">
        <f t="shared" si="13"/>
        <v>180586</v>
      </c>
      <c r="W114" s="15">
        <f t="shared" si="14"/>
        <v>0.68325368989379609</v>
      </c>
    </row>
    <row r="115" spans="1:25" x14ac:dyDescent="0.25">
      <c r="A115" s="4" t="s">
        <v>300</v>
      </c>
      <c r="B115" s="11">
        <v>68048</v>
      </c>
      <c r="C115" s="11">
        <v>1080</v>
      </c>
      <c r="D115" s="11">
        <v>720</v>
      </c>
      <c r="E115" s="11" t="s">
        <v>11</v>
      </c>
      <c r="F115" s="11" t="s">
        <v>301</v>
      </c>
      <c r="G115" s="11">
        <v>245221</v>
      </c>
      <c r="H115" s="5">
        <v>1080</v>
      </c>
      <c r="I115" s="5">
        <v>720</v>
      </c>
      <c r="J115" s="5">
        <f t="shared" si="11"/>
        <v>177173</v>
      </c>
      <c r="K115" s="15">
        <f t="shared" si="12"/>
        <v>0.72250337450707725</v>
      </c>
      <c r="M115" s="4" t="s">
        <v>433</v>
      </c>
      <c r="N115" s="11">
        <v>87098</v>
      </c>
      <c r="O115" s="11">
        <v>1080</v>
      </c>
      <c r="P115" s="11">
        <v>720</v>
      </c>
      <c r="Q115" s="11" t="s">
        <v>11</v>
      </c>
      <c r="R115" s="11" t="s">
        <v>434</v>
      </c>
      <c r="S115" s="11">
        <v>260592</v>
      </c>
      <c r="T115" s="5">
        <v>1080</v>
      </c>
      <c r="U115" s="5">
        <v>720</v>
      </c>
      <c r="V115" s="5">
        <f t="shared" si="13"/>
        <v>173494</v>
      </c>
      <c r="W115" s="15">
        <f t="shared" si="14"/>
        <v>0.66576871124209491</v>
      </c>
    </row>
    <row r="116" spans="1:25" x14ac:dyDescent="0.25">
      <c r="A116" s="4" t="s">
        <v>274</v>
      </c>
      <c r="B116" s="11">
        <v>76169</v>
      </c>
      <c r="C116" s="11">
        <v>1080</v>
      </c>
      <c r="D116" s="11">
        <v>720</v>
      </c>
      <c r="E116" s="11" t="s">
        <v>11</v>
      </c>
      <c r="F116" s="11" t="s">
        <v>275</v>
      </c>
      <c r="G116" s="11">
        <v>229205</v>
      </c>
      <c r="H116" s="5">
        <v>1080</v>
      </c>
      <c r="I116" s="5">
        <v>720</v>
      </c>
      <c r="J116" s="5">
        <f t="shared" si="11"/>
        <v>153036</v>
      </c>
      <c r="K116" s="15">
        <f t="shared" si="12"/>
        <v>0.66768176959490411</v>
      </c>
      <c r="M116" s="4" t="s">
        <v>421</v>
      </c>
      <c r="N116" s="11">
        <v>77989</v>
      </c>
      <c r="O116" s="11">
        <v>1080</v>
      </c>
      <c r="P116" s="11">
        <v>720</v>
      </c>
      <c r="Q116" s="11" t="s">
        <v>11</v>
      </c>
      <c r="R116" s="11" t="s">
        <v>422</v>
      </c>
      <c r="S116" s="11">
        <v>259844</v>
      </c>
      <c r="T116" s="5">
        <v>1080</v>
      </c>
      <c r="U116" s="5">
        <v>720</v>
      </c>
      <c r="V116" s="5">
        <f t="shared" si="13"/>
        <v>181855</v>
      </c>
      <c r="W116" s="15">
        <f t="shared" si="14"/>
        <v>0.69986222502732409</v>
      </c>
    </row>
    <row r="117" spans="1:25" x14ac:dyDescent="0.25">
      <c r="A117" s="4" t="s">
        <v>328</v>
      </c>
      <c r="B117" s="11">
        <v>59559</v>
      </c>
      <c r="C117" s="11">
        <v>1080</v>
      </c>
      <c r="D117" s="11">
        <v>720</v>
      </c>
      <c r="E117" s="11" t="s">
        <v>11</v>
      </c>
      <c r="F117" s="11" t="s">
        <v>329</v>
      </c>
      <c r="G117" s="11">
        <v>228909</v>
      </c>
      <c r="H117" s="5">
        <v>1080</v>
      </c>
      <c r="I117" s="5">
        <v>720</v>
      </c>
      <c r="J117" s="5">
        <f t="shared" si="11"/>
        <v>169350</v>
      </c>
      <c r="K117" s="15">
        <f t="shared" si="12"/>
        <v>0.73981363773377196</v>
      </c>
      <c r="M117" s="4" t="s">
        <v>369</v>
      </c>
      <c r="N117" s="11">
        <v>84627</v>
      </c>
      <c r="O117" s="11">
        <v>1080</v>
      </c>
      <c r="P117" s="11">
        <v>720</v>
      </c>
      <c r="Q117" s="11" t="s">
        <v>11</v>
      </c>
      <c r="R117" s="11" t="s">
        <v>370</v>
      </c>
      <c r="S117" s="11">
        <v>255868</v>
      </c>
      <c r="T117" s="5">
        <v>1080</v>
      </c>
      <c r="U117" s="5">
        <v>720</v>
      </c>
      <c r="V117" s="5">
        <f t="shared" si="13"/>
        <v>171241</v>
      </c>
      <c r="W117" s="15">
        <f t="shared" si="14"/>
        <v>0.6692552409836322</v>
      </c>
    </row>
    <row r="118" spans="1:25" x14ac:dyDescent="0.25">
      <c r="A118" s="4" t="s">
        <v>298</v>
      </c>
      <c r="B118" s="11">
        <v>63063</v>
      </c>
      <c r="C118" s="11">
        <v>1080</v>
      </c>
      <c r="D118" s="11">
        <v>720</v>
      </c>
      <c r="E118" s="11" t="s">
        <v>11</v>
      </c>
      <c r="F118" s="11" t="s">
        <v>299</v>
      </c>
      <c r="G118" s="11">
        <v>223923</v>
      </c>
      <c r="H118" s="5">
        <v>1080</v>
      </c>
      <c r="I118" s="5">
        <v>720</v>
      </c>
      <c r="J118" s="5">
        <f t="shared" si="11"/>
        <v>160860</v>
      </c>
      <c r="K118" s="15">
        <f t="shared" si="12"/>
        <v>0.71837194035449681</v>
      </c>
      <c r="M118" s="4" t="s">
        <v>411</v>
      </c>
      <c r="N118" s="11">
        <v>68696</v>
      </c>
      <c r="O118" s="11">
        <v>1080</v>
      </c>
      <c r="P118" s="11">
        <v>720</v>
      </c>
      <c r="Q118" s="11" t="s">
        <v>11</v>
      </c>
      <c r="R118" s="11" t="s">
        <v>412</v>
      </c>
      <c r="S118" s="11">
        <v>250650</v>
      </c>
      <c r="T118" s="5">
        <v>1080</v>
      </c>
      <c r="U118" s="5">
        <v>720</v>
      </c>
      <c r="V118" s="5">
        <f t="shared" si="13"/>
        <v>181954</v>
      </c>
      <c r="W118" s="15">
        <f t="shared" si="14"/>
        <v>0.72592858567723917</v>
      </c>
    </row>
    <row r="119" spans="1:25" x14ac:dyDescent="0.25">
      <c r="A119" s="4" t="s">
        <v>284</v>
      </c>
      <c r="B119" s="11">
        <v>63439</v>
      </c>
      <c r="C119" s="11">
        <v>1080</v>
      </c>
      <c r="D119" s="11">
        <v>720</v>
      </c>
      <c r="E119" s="11" t="s">
        <v>11</v>
      </c>
      <c r="F119" s="11" t="s">
        <v>285</v>
      </c>
      <c r="G119" s="11">
        <v>223327</v>
      </c>
      <c r="H119" s="5">
        <v>1080</v>
      </c>
      <c r="I119" s="5">
        <v>720</v>
      </c>
      <c r="J119" s="5">
        <f t="shared" si="11"/>
        <v>159888</v>
      </c>
      <c r="K119" s="15">
        <f t="shared" si="12"/>
        <v>0.71593672059356905</v>
      </c>
      <c r="L119" s="46"/>
      <c r="M119" s="4" t="s">
        <v>429</v>
      </c>
      <c r="N119" s="11">
        <v>83374</v>
      </c>
      <c r="O119" s="11">
        <v>1080</v>
      </c>
      <c r="P119" s="11">
        <v>720</v>
      </c>
      <c r="Q119" s="11" t="s">
        <v>11</v>
      </c>
      <c r="R119" s="11" t="s">
        <v>430</v>
      </c>
      <c r="S119" s="11">
        <v>250562</v>
      </c>
      <c r="T119" s="5">
        <v>1080</v>
      </c>
      <c r="U119" s="5">
        <v>720</v>
      </c>
      <c r="V119" s="5">
        <f t="shared" si="13"/>
        <v>167188</v>
      </c>
      <c r="W119" s="15">
        <f t="shared" si="14"/>
        <v>0.66725201746473928</v>
      </c>
    </row>
    <row r="120" spans="1:25" x14ac:dyDescent="0.25">
      <c r="A120" s="4" t="s">
        <v>254</v>
      </c>
      <c r="B120" s="11">
        <v>69410</v>
      </c>
      <c r="C120" s="11">
        <v>1080</v>
      </c>
      <c r="D120" s="11">
        <v>720</v>
      </c>
      <c r="E120" s="11" t="s">
        <v>11</v>
      </c>
      <c r="F120" s="11" t="s">
        <v>255</v>
      </c>
      <c r="G120" s="11">
        <v>207854</v>
      </c>
      <c r="H120" s="5">
        <v>1080</v>
      </c>
      <c r="I120" s="5">
        <v>720</v>
      </c>
      <c r="J120" s="5">
        <f t="shared" si="11"/>
        <v>138444</v>
      </c>
      <c r="K120" s="15">
        <f t="shared" si="12"/>
        <v>0.66606367931336419</v>
      </c>
      <c r="L120" s="46"/>
      <c r="M120" s="4" t="s">
        <v>393</v>
      </c>
      <c r="N120" s="11">
        <v>83307</v>
      </c>
      <c r="O120" s="11">
        <v>1080</v>
      </c>
      <c r="P120" s="11">
        <v>720</v>
      </c>
      <c r="Q120" s="11" t="s">
        <v>11</v>
      </c>
      <c r="R120" s="11" t="s">
        <v>394</v>
      </c>
      <c r="S120" s="11">
        <v>247461</v>
      </c>
      <c r="T120" s="5">
        <v>1080</v>
      </c>
      <c r="U120" s="5">
        <v>720</v>
      </c>
      <c r="V120" s="5">
        <f t="shared" si="13"/>
        <v>164154</v>
      </c>
      <c r="W120" s="15">
        <f t="shared" si="14"/>
        <v>0.66335301320208029</v>
      </c>
    </row>
    <row r="121" spans="1:25" x14ac:dyDescent="0.25">
      <c r="A121" s="4" t="s">
        <v>262</v>
      </c>
      <c r="B121" s="11">
        <v>60272</v>
      </c>
      <c r="C121" s="11">
        <v>1080</v>
      </c>
      <c r="D121" s="11">
        <v>720</v>
      </c>
      <c r="E121" s="11" t="s">
        <v>11</v>
      </c>
      <c r="F121" s="11" t="s">
        <v>263</v>
      </c>
      <c r="G121" s="11">
        <v>201270</v>
      </c>
      <c r="H121" s="5">
        <v>1080</v>
      </c>
      <c r="I121" s="5">
        <v>720</v>
      </c>
      <c r="J121" s="5">
        <f t="shared" si="11"/>
        <v>140998</v>
      </c>
      <c r="K121" s="15">
        <f t="shared" si="12"/>
        <v>0.70054156108709698</v>
      </c>
      <c r="L121" s="42"/>
      <c r="M121" s="6" t="s">
        <v>405</v>
      </c>
      <c r="N121" s="11">
        <v>50085</v>
      </c>
      <c r="O121" s="11">
        <v>1080</v>
      </c>
      <c r="P121" s="11">
        <v>1080</v>
      </c>
      <c r="Q121" s="11" t="s">
        <v>11</v>
      </c>
      <c r="R121" s="11" t="s">
        <v>406</v>
      </c>
      <c r="S121" s="11">
        <v>246860</v>
      </c>
      <c r="T121" s="7">
        <v>1080</v>
      </c>
      <c r="U121" s="7">
        <v>1080</v>
      </c>
      <c r="V121" s="5">
        <f t="shared" si="13"/>
        <v>196775</v>
      </c>
      <c r="W121" s="15">
        <f t="shared" si="14"/>
        <v>0.79711172324394397</v>
      </c>
      <c r="X121" s="34" t="s">
        <v>52</v>
      </c>
    </row>
    <row r="122" spans="1:25" x14ac:dyDescent="0.25">
      <c r="A122" s="4" t="s">
        <v>246</v>
      </c>
      <c r="B122" s="5">
        <v>59257</v>
      </c>
      <c r="C122" s="5">
        <v>1080</v>
      </c>
      <c r="D122" s="5">
        <v>720</v>
      </c>
      <c r="E122" s="5" t="s">
        <v>11</v>
      </c>
      <c r="F122" s="5" t="s">
        <v>247</v>
      </c>
      <c r="G122" s="5">
        <v>196477</v>
      </c>
      <c r="H122" s="5">
        <v>1080</v>
      </c>
      <c r="I122" s="5">
        <v>720</v>
      </c>
      <c r="J122" s="5">
        <f t="shared" si="11"/>
        <v>137220</v>
      </c>
      <c r="K122" s="15">
        <f t="shared" si="12"/>
        <v>0.69840235752785318</v>
      </c>
      <c r="L122" s="46"/>
      <c r="M122" s="4" t="s">
        <v>379</v>
      </c>
      <c r="N122" s="11">
        <v>86294</v>
      </c>
      <c r="O122" s="11">
        <v>1080</v>
      </c>
      <c r="P122" s="11">
        <v>720</v>
      </c>
      <c r="Q122" s="11" t="s">
        <v>11</v>
      </c>
      <c r="R122" s="11" t="s">
        <v>380</v>
      </c>
      <c r="S122" s="11">
        <v>246510</v>
      </c>
      <c r="T122" s="5">
        <v>1080</v>
      </c>
      <c r="U122" s="5">
        <v>720</v>
      </c>
      <c r="V122" s="5">
        <f t="shared" si="13"/>
        <v>160216</v>
      </c>
      <c r="W122" s="15">
        <f t="shared" si="14"/>
        <v>0.64993712222627886</v>
      </c>
    </row>
    <row r="123" spans="1:25" x14ac:dyDescent="0.25">
      <c r="A123" s="4" t="s">
        <v>340</v>
      </c>
      <c r="B123" s="5">
        <v>59257</v>
      </c>
      <c r="C123" s="5">
        <v>1080</v>
      </c>
      <c r="D123" s="5">
        <v>720</v>
      </c>
      <c r="E123" s="5" t="s">
        <v>11</v>
      </c>
      <c r="F123" s="5" t="s">
        <v>341</v>
      </c>
      <c r="G123" s="5">
        <v>196477</v>
      </c>
      <c r="H123" s="5">
        <v>1080</v>
      </c>
      <c r="I123" s="5">
        <v>720</v>
      </c>
      <c r="J123" s="5">
        <f t="shared" si="11"/>
        <v>137220</v>
      </c>
      <c r="K123" s="15">
        <f t="shared" si="12"/>
        <v>0.69840235752785318</v>
      </c>
      <c r="L123" s="46"/>
      <c r="M123" s="4" t="s">
        <v>391</v>
      </c>
      <c r="N123" s="11">
        <v>68048</v>
      </c>
      <c r="O123" s="11">
        <v>1080</v>
      </c>
      <c r="P123" s="11">
        <v>720</v>
      </c>
      <c r="Q123" s="11" t="s">
        <v>11</v>
      </c>
      <c r="R123" s="11" t="s">
        <v>392</v>
      </c>
      <c r="S123" s="11">
        <v>245221</v>
      </c>
      <c r="T123" s="5">
        <v>1080</v>
      </c>
      <c r="U123" s="5">
        <v>720</v>
      </c>
      <c r="V123" s="5">
        <f t="shared" si="13"/>
        <v>177173</v>
      </c>
      <c r="W123" s="15">
        <f t="shared" si="14"/>
        <v>0.72250337450707725</v>
      </c>
    </row>
    <row r="124" spans="1:25" x14ac:dyDescent="0.25">
      <c r="A124" s="4" t="s">
        <v>316</v>
      </c>
      <c r="B124" s="5">
        <v>38171</v>
      </c>
      <c r="C124" s="5">
        <v>1080</v>
      </c>
      <c r="D124" s="5">
        <v>720</v>
      </c>
      <c r="E124" s="5" t="s">
        <v>11</v>
      </c>
      <c r="F124" s="5" t="s">
        <v>317</v>
      </c>
      <c r="G124" s="5">
        <v>192461</v>
      </c>
      <c r="H124" s="5">
        <v>1080</v>
      </c>
      <c r="I124" s="5">
        <v>720</v>
      </c>
      <c r="J124" s="5">
        <f t="shared" si="11"/>
        <v>154290</v>
      </c>
      <c r="K124" s="15">
        <f t="shared" si="12"/>
        <v>0.80166890954531045</v>
      </c>
      <c r="L124" s="46"/>
      <c r="M124" s="4" t="s">
        <v>459</v>
      </c>
      <c r="N124" s="11">
        <v>81852</v>
      </c>
      <c r="O124" s="11">
        <v>1080</v>
      </c>
      <c r="P124" s="11">
        <v>720</v>
      </c>
      <c r="Q124" s="11" t="s">
        <v>11</v>
      </c>
      <c r="R124" s="11" t="s">
        <v>460</v>
      </c>
      <c r="S124" s="11">
        <v>243973</v>
      </c>
      <c r="T124" s="5">
        <v>1080</v>
      </c>
      <c r="U124" s="5">
        <v>720</v>
      </c>
      <c r="V124" s="5">
        <f t="shared" si="13"/>
        <v>162121</v>
      </c>
      <c r="W124" s="15">
        <f t="shared" si="14"/>
        <v>0.66450385903358156</v>
      </c>
    </row>
    <row r="125" spans="1:25" x14ac:dyDescent="0.25">
      <c r="A125" s="4" t="s">
        <v>288</v>
      </c>
      <c r="B125" s="5">
        <v>46409</v>
      </c>
      <c r="C125" s="5">
        <v>1080</v>
      </c>
      <c r="D125" s="5">
        <v>720</v>
      </c>
      <c r="E125" s="5" t="s">
        <v>11</v>
      </c>
      <c r="F125" s="5" t="s">
        <v>289</v>
      </c>
      <c r="G125" s="5">
        <v>171139</v>
      </c>
      <c r="H125" s="5">
        <v>1080</v>
      </c>
      <c r="I125" s="5">
        <v>720</v>
      </c>
      <c r="J125" s="5">
        <f t="shared" si="11"/>
        <v>124730</v>
      </c>
      <c r="K125" s="15">
        <f t="shared" si="12"/>
        <v>0.72882276979531257</v>
      </c>
      <c r="L125" s="42"/>
      <c r="M125" s="4" t="s">
        <v>409</v>
      </c>
      <c r="N125" s="11">
        <v>76169</v>
      </c>
      <c r="O125" s="11">
        <v>1080</v>
      </c>
      <c r="P125" s="11">
        <v>720</v>
      </c>
      <c r="Q125" s="11" t="s">
        <v>11</v>
      </c>
      <c r="R125" s="11" t="s">
        <v>410</v>
      </c>
      <c r="S125" s="11">
        <v>229205</v>
      </c>
      <c r="T125" s="5">
        <v>1080</v>
      </c>
      <c r="U125" s="5">
        <v>720</v>
      </c>
      <c r="V125" s="5">
        <f t="shared" si="13"/>
        <v>153036</v>
      </c>
      <c r="W125" s="15">
        <f t="shared" si="14"/>
        <v>0.66768176959490411</v>
      </c>
    </row>
    <row r="126" spans="1:25" x14ac:dyDescent="0.25">
      <c r="J126" t="s">
        <v>238</v>
      </c>
      <c r="K126" s="14">
        <f>AVERAGE($K$76:$K$125)</f>
        <v>0.67381997963966755</v>
      </c>
      <c r="L126" s="46"/>
      <c r="M126" s="4" t="s">
        <v>373</v>
      </c>
      <c r="N126" s="11">
        <v>59559</v>
      </c>
      <c r="O126" s="11">
        <v>1080</v>
      </c>
      <c r="P126" s="11">
        <v>720</v>
      </c>
      <c r="Q126" s="11" t="s">
        <v>11</v>
      </c>
      <c r="R126" s="11" t="s">
        <v>374</v>
      </c>
      <c r="S126" s="11">
        <v>228909</v>
      </c>
      <c r="T126" s="5">
        <v>1080</v>
      </c>
      <c r="U126" s="5">
        <v>720</v>
      </c>
      <c r="V126" s="5">
        <f t="shared" si="13"/>
        <v>169350</v>
      </c>
      <c r="W126" s="15">
        <f t="shared" si="14"/>
        <v>0.73981363773377196</v>
      </c>
    </row>
    <row r="127" spans="1:25" x14ac:dyDescent="0.25">
      <c r="J127" t="s">
        <v>239</v>
      </c>
      <c r="K127" s="14">
        <f>MAX($K$76:$K$125)</f>
        <v>0.80166890954531045</v>
      </c>
      <c r="M127" s="4" t="s">
        <v>375</v>
      </c>
      <c r="N127" s="11">
        <v>63063</v>
      </c>
      <c r="O127" s="11">
        <v>1080</v>
      </c>
      <c r="P127" s="11">
        <v>720</v>
      </c>
      <c r="Q127" s="11" t="s">
        <v>11</v>
      </c>
      <c r="R127" s="11" t="s">
        <v>376</v>
      </c>
      <c r="S127" s="11">
        <v>223923</v>
      </c>
      <c r="T127" s="5">
        <v>1080</v>
      </c>
      <c r="U127" s="5">
        <v>720</v>
      </c>
      <c r="V127" s="5">
        <f t="shared" si="13"/>
        <v>160860</v>
      </c>
      <c r="W127" s="15">
        <f t="shared" si="14"/>
        <v>0.71837194035449681</v>
      </c>
    </row>
    <row r="128" spans="1:25" x14ac:dyDescent="0.25">
      <c r="J128" t="s">
        <v>240</v>
      </c>
      <c r="K128" s="14">
        <f>MIN($K$76:$K$125)</f>
        <v>0.59420233976751879</v>
      </c>
      <c r="M128" s="4" t="s">
        <v>431</v>
      </c>
      <c r="N128" s="11">
        <v>63439</v>
      </c>
      <c r="O128" s="11">
        <v>1080</v>
      </c>
      <c r="P128" s="11">
        <v>720</v>
      </c>
      <c r="Q128" s="11" t="s">
        <v>11</v>
      </c>
      <c r="R128" s="11" t="s">
        <v>432</v>
      </c>
      <c r="S128" s="11">
        <v>223327</v>
      </c>
      <c r="T128" s="5">
        <v>1080</v>
      </c>
      <c r="U128" s="5">
        <v>720</v>
      </c>
      <c r="V128" s="5">
        <f t="shared" si="13"/>
        <v>159888</v>
      </c>
      <c r="W128" s="15">
        <f t="shared" si="14"/>
        <v>0.71593672059356905</v>
      </c>
      <c r="X128" s="44"/>
      <c r="Y128" s="47"/>
    </row>
    <row r="129" spans="10:25" x14ac:dyDescent="0.25">
      <c r="J129" t="s">
        <v>241</v>
      </c>
      <c r="K129" s="14">
        <f>MEDIAN($K$76:$K$125)</f>
        <v>0.66591619527772949</v>
      </c>
      <c r="M129" s="4" t="s">
        <v>389</v>
      </c>
      <c r="N129" s="11">
        <v>69410</v>
      </c>
      <c r="O129" s="11">
        <v>1080</v>
      </c>
      <c r="P129" s="11">
        <v>720</v>
      </c>
      <c r="Q129" s="11" t="s">
        <v>11</v>
      </c>
      <c r="R129" s="11" t="s">
        <v>390</v>
      </c>
      <c r="S129" s="11">
        <v>207854</v>
      </c>
      <c r="T129" s="5">
        <v>1080</v>
      </c>
      <c r="U129" s="5">
        <v>720</v>
      </c>
      <c r="V129" s="5">
        <f t="shared" si="13"/>
        <v>138444</v>
      </c>
      <c r="W129" s="15">
        <f t="shared" si="14"/>
        <v>0.66606367931336419</v>
      </c>
      <c r="X129" s="44"/>
      <c r="Y129" s="47"/>
    </row>
    <row r="130" spans="10:25" x14ac:dyDescent="0.25">
      <c r="J130" t="s">
        <v>490</v>
      </c>
      <c r="K130" s="14">
        <f>STDEV(K76:K125)</f>
        <v>3.5115984492822307E-2</v>
      </c>
      <c r="M130" s="4" t="s">
        <v>349</v>
      </c>
      <c r="N130" s="11">
        <v>60272</v>
      </c>
      <c r="O130" s="11">
        <v>1080</v>
      </c>
      <c r="P130" s="11">
        <v>720</v>
      </c>
      <c r="Q130" s="11" t="s">
        <v>11</v>
      </c>
      <c r="R130" s="11" t="s">
        <v>350</v>
      </c>
      <c r="S130" s="11">
        <v>201270</v>
      </c>
      <c r="T130" s="5">
        <v>1080</v>
      </c>
      <c r="U130" s="5">
        <v>720</v>
      </c>
      <c r="V130" s="5">
        <f t="shared" si="13"/>
        <v>140998</v>
      </c>
      <c r="W130" s="15">
        <f t="shared" si="14"/>
        <v>0.70054156108709698</v>
      </c>
      <c r="X130" s="44"/>
      <c r="Y130" s="47"/>
    </row>
    <row r="131" spans="10:25" x14ac:dyDescent="0.25">
      <c r="M131" s="4" t="s">
        <v>441</v>
      </c>
      <c r="N131" s="11">
        <v>60272</v>
      </c>
      <c r="O131" s="11">
        <v>1080</v>
      </c>
      <c r="P131" s="11">
        <v>720</v>
      </c>
      <c r="Q131" s="11" t="s">
        <v>11</v>
      </c>
      <c r="R131" s="11" t="s">
        <v>442</v>
      </c>
      <c r="S131" s="11">
        <v>201270</v>
      </c>
      <c r="T131" s="5">
        <v>1080</v>
      </c>
      <c r="U131" s="5">
        <v>720</v>
      </c>
      <c r="V131" s="5">
        <f t="shared" si="13"/>
        <v>140998</v>
      </c>
      <c r="W131" s="15">
        <f t="shared" si="14"/>
        <v>0.70054156108709698</v>
      </c>
      <c r="X131" s="43"/>
      <c r="Y131" s="47"/>
    </row>
    <row r="132" spans="10:25" x14ac:dyDescent="0.25">
      <c r="M132" s="4" t="s">
        <v>363</v>
      </c>
      <c r="N132" s="5">
        <v>59257</v>
      </c>
      <c r="O132" s="5">
        <v>1080</v>
      </c>
      <c r="P132" s="5">
        <v>720</v>
      </c>
      <c r="Q132" s="5" t="s">
        <v>11</v>
      </c>
      <c r="R132" s="5" t="s">
        <v>364</v>
      </c>
      <c r="S132" s="5">
        <v>196477</v>
      </c>
      <c r="T132" s="5">
        <v>1080</v>
      </c>
      <c r="U132" s="5">
        <v>720</v>
      </c>
      <c r="V132" s="5">
        <f t="shared" si="13"/>
        <v>137220</v>
      </c>
      <c r="W132" s="15">
        <f t="shared" si="14"/>
        <v>0.69840235752785318</v>
      </c>
      <c r="X132" s="44"/>
      <c r="Y132" s="47"/>
    </row>
    <row r="133" spans="10:25" x14ac:dyDescent="0.25">
      <c r="M133" s="4" t="s">
        <v>439</v>
      </c>
      <c r="N133" s="5">
        <v>61048</v>
      </c>
      <c r="O133" s="5">
        <v>1080</v>
      </c>
      <c r="P133" s="5">
        <v>720</v>
      </c>
      <c r="Q133" s="5" t="s">
        <v>11</v>
      </c>
      <c r="R133" s="5" t="s">
        <v>440</v>
      </c>
      <c r="S133" s="5">
        <v>195058</v>
      </c>
      <c r="T133" s="5">
        <v>1080</v>
      </c>
      <c r="U133" s="5">
        <v>720</v>
      </c>
      <c r="V133" s="5">
        <f t="shared" si="13"/>
        <v>134010</v>
      </c>
      <c r="W133" s="15">
        <f t="shared" si="14"/>
        <v>0.68702642291010874</v>
      </c>
      <c r="X133" s="44"/>
      <c r="Y133" s="47"/>
    </row>
    <row r="134" spans="10:25" x14ac:dyDescent="0.25">
      <c r="M134" s="4" t="s">
        <v>371</v>
      </c>
      <c r="N134" s="5">
        <v>38171</v>
      </c>
      <c r="O134" s="5">
        <v>1080</v>
      </c>
      <c r="P134" s="5">
        <v>720</v>
      </c>
      <c r="Q134" s="5" t="s">
        <v>11</v>
      </c>
      <c r="R134" s="5" t="s">
        <v>372</v>
      </c>
      <c r="S134" s="5">
        <v>192461</v>
      </c>
      <c r="T134" s="5">
        <v>1080</v>
      </c>
      <c r="U134" s="5">
        <v>720</v>
      </c>
      <c r="V134" s="5">
        <f t="shared" si="13"/>
        <v>154290</v>
      </c>
      <c r="W134" s="15">
        <f t="shared" si="14"/>
        <v>0.80166890954531045</v>
      </c>
      <c r="X134" s="44"/>
      <c r="Y134" s="47"/>
    </row>
    <row r="135" spans="10:25" x14ac:dyDescent="0.25">
      <c r="M135" s="4" t="s">
        <v>353</v>
      </c>
      <c r="N135" s="5">
        <v>46409</v>
      </c>
      <c r="O135" s="5">
        <v>1080</v>
      </c>
      <c r="P135" s="5">
        <v>720</v>
      </c>
      <c r="Q135" s="5" t="s">
        <v>11</v>
      </c>
      <c r="R135" s="5" t="s">
        <v>354</v>
      </c>
      <c r="S135" s="5">
        <v>171139</v>
      </c>
      <c r="T135" s="5">
        <v>1080</v>
      </c>
      <c r="U135" s="5">
        <v>720</v>
      </c>
      <c r="V135" s="5">
        <f t="shared" si="13"/>
        <v>124730</v>
      </c>
      <c r="W135" s="15">
        <f t="shared" si="14"/>
        <v>0.72882276979531257</v>
      </c>
      <c r="X135" s="43"/>
      <c r="Y135" s="47"/>
    </row>
    <row r="136" spans="10:25" x14ac:dyDescent="0.25">
      <c r="V136" t="s">
        <v>97</v>
      </c>
      <c r="W136" s="18">
        <f>AVERAGE($W$76:$W$135)</f>
        <v>0.67485231697817383</v>
      </c>
      <c r="X136" s="44"/>
      <c r="Y136" s="47"/>
    </row>
    <row r="137" spans="10:25" x14ac:dyDescent="0.25">
      <c r="V137" t="s">
        <v>239</v>
      </c>
      <c r="W137" s="18">
        <f>MAX($W$76:$W$135)</f>
        <v>0.80166890954531045</v>
      </c>
      <c r="X137" s="44"/>
      <c r="Y137" s="47"/>
    </row>
    <row r="138" spans="10:25" x14ac:dyDescent="0.25">
      <c r="V138" t="s">
        <v>240</v>
      </c>
      <c r="W138" s="18">
        <f>MIN($W$76:$W$135)</f>
        <v>0.59420233976751879</v>
      </c>
      <c r="X138" s="44"/>
      <c r="Y138" s="47"/>
    </row>
    <row r="139" spans="10:25" x14ac:dyDescent="0.25">
      <c r="V139" t="s">
        <v>241</v>
      </c>
      <c r="W139" s="18">
        <f>MEDIAN($W$76:$W$135)</f>
        <v>0.66474494850755705</v>
      </c>
      <c r="X139" s="44"/>
      <c r="Y139" s="47"/>
    </row>
    <row r="140" spans="10:25" x14ac:dyDescent="0.25">
      <c r="V140" t="s">
        <v>490</v>
      </c>
      <c r="W140" s="14">
        <f>STDEV(W76:W135)</f>
        <v>3.9556015851524566E-2</v>
      </c>
      <c r="X140" s="44"/>
      <c r="Y140" s="47"/>
    </row>
  </sheetData>
  <sortState xmlns:xlrd2="http://schemas.microsoft.com/office/spreadsheetml/2017/richdata2" ref="M76:X135">
    <sortCondition descending="1" ref="S76:S135"/>
  </sortState>
  <mergeCells count="3">
    <mergeCell ref="AA4:AB4"/>
    <mergeCell ref="AA8:AB8"/>
    <mergeCell ref="AB19:AH19"/>
  </mergeCells>
  <phoneticPr fontId="19" type="noConversion"/>
  <conditionalFormatting sqref="J2:J21">
    <cfRule type="cellIs" dxfId="1734" priority="49" operator="between">
      <formula>100000</formula>
      <formula>200000</formula>
    </cfRule>
  </conditionalFormatting>
  <conditionalFormatting sqref="J3">
    <cfRule type="cellIs" dxfId="1733" priority="48" operator="greaterThan">
      <formula>325891</formula>
    </cfRule>
  </conditionalFormatting>
  <conditionalFormatting sqref="G2:G21">
    <cfRule type="cellIs" dxfId="1732" priority="46" operator="between">
      <formula>300000</formula>
      <formula>400000</formula>
    </cfRule>
    <cfRule type="cellIs" dxfId="1731" priority="47" operator="between">
      <formula>200000</formula>
      <formula>300000</formula>
    </cfRule>
  </conditionalFormatting>
  <conditionalFormatting sqref="K2:K22 K24:K26">
    <cfRule type="cellIs" dxfId="1730" priority="45" operator="greaterThan">
      <formula>0.59</formula>
    </cfRule>
  </conditionalFormatting>
  <conditionalFormatting sqref="W3:W10 W12:W21">
    <cfRule type="cellIs" dxfId="1729" priority="44" operator="greaterThan">
      <formula>0.69</formula>
    </cfRule>
  </conditionalFormatting>
  <conditionalFormatting sqref="V2:V21">
    <cfRule type="cellIs" dxfId="1728" priority="39" operator="greaterThan">
      <formula>300000</formula>
    </cfRule>
    <cfRule type="cellIs" dxfId="1727" priority="40" operator="between">
      <formula>100000</formula>
      <formula>200000</formula>
    </cfRule>
  </conditionalFormatting>
  <conditionalFormatting sqref="S2:S21">
    <cfRule type="cellIs" dxfId="1726" priority="37" operator="between">
      <formula>300000</formula>
      <formula>400000</formula>
    </cfRule>
    <cfRule type="cellIs" dxfId="1725" priority="38" operator="between">
      <formula>200000</formula>
      <formula>300000</formula>
    </cfRule>
  </conditionalFormatting>
  <conditionalFormatting sqref="W3:W21">
    <cfRule type="cellIs" dxfId="1724" priority="29" operator="greaterThan">
      <formula>0.67</formula>
    </cfRule>
    <cfRule type="top10" dxfId="1723" priority="36" bottom="1" rank="1"/>
  </conditionalFormatting>
  <conditionalFormatting sqref="J29:J58">
    <cfRule type="cellIs" dxfId="1722" priority="34" operator="greaterThan">
      <formula>300000</formula>
    </cfRule>
    <cfRule type="cellIs" dxfId="1721" priority="35" operator="between">
      <formula>100000</formula>
      <formula>200000</formula>
    </cfRule>
  </conditionalFormatting>
  <conditionalFormatting sqref="G29:G58">
    <cfRule type="cellIs" dxfId="1720" priority="32" operator="between">
      <formula>300000</formula>
      <formula>400000</formula>
    </cfRule>
    <cfRule type="cellIs" dxfId="1719" priority="33" operator="between">
      <formula>200000</formula>
      <formula>300000</formula>
    </cfRule>
  </conditionalFormatting>
  <conditionalFormatting sqref="K29:K58">
    <cfRule type="top10" dxfId="1718" priority="20" rank="1"/>
    <cfRule type="cellIs" dxfId="1717" priority="28" operator="greaterThan">
      <formula>0.689</formula>
    </cfRule>
    <cfRule type="cellIs" dxfId="1716" priority="31" operator="greaterThan">
      <formula>0.699</formula>
    </cfRule>
  </conditionalFormatting>
  <conditionalFormatting sqref="K2:K21">
    <cfRule type="cellIs" dxfId="1715" priority="30" operator="greaterThan">
      <formula>0.577</formula>
    </cfRule>
  </conditionalFormatting>
  <conditionalFormatting sqref="W29:W42 W44:W68">
    <cfRule type="top10" dxfId="1714" priority="26" bottom="1" rank="1"/>
    <cfRule type="cellIs" dxfId="1713" priority="27" operator="greaterThan">
      <formula>0.688</formula>
    </cfRule>
  </conditionalFormatting>
  <conditionalFormatting sqref="V29:V68">
    <cfRule type="cellIs" dxfId="1712" priority="24" operator="greaterThan">
      <formula>300000</formula>
    </cfRule>
    <cfRule type="cellIs" dxfId="1711" priority="25" operator="between">
      <formula>100000</formula>
      <formula>200000</formula>
    </cfRule>
  </conditionalFormatting>
  <conditionalFormatting sqref="S29:S68">
    <cfRule type="cellIs" dxfId="1710" priority="22" operator="between">
      <formula>300000</formula>
      <formula>400000</formula>
    </cfRule>
    <cfRule type="cellIs" dxfId="1709" priority="23" operator="between">
      <formula>200000</formula>
      <formula>300000</formula>
    </cfRule>
  </conditionalFormatting>
  <conditionalFormatting sqref="W29:W68">
    <cfRule type="top10" dxfId="1708" priority="21" percent="1" rank="1"/>
  </conditionalFormatting>
  <conditionalFormatting sqref="K76:K125">
    <cfRule type="top10" dxfId="1707" priority="17" rank="1"/>
    <cfRule type="top10" dxfId="1706" priority="18" bottom="1" rank="1"/>
    <cfRule type="aboveAverage" dxfId="1705" priority="19"/>
  </conditionalFormatting>
  <conditionalFormatting sqref="J76:J125">
    <cfRule type="cellIs" dxfId="1704" priority="15" operator="greaterThan">
      <formula>300000</formula>
    </cfRule>
    <cfRule type="cellIs" dxfId="1703" priority="16" operator="between">
      <formula>100000</formula>
      <formula>200000</formula>
    </cfRule>
  </conditionalFormatting>
  <conditionalFormatting sqref="G76:G125">
    <cfRule type="cellIs" dxfId="1702" priority="13" operator="between">
      <formula>300000</formula>
      <formula>400000</formula>
    </cfRule>
    <cfRule type="cellIs" dxfId="1701" priority="14" operator="between">
      <formula>200000</formula>
      <formula>300000</formula>
    </cfRule>
  </conditionalFormatting>
  <conditionalFormatting sqref="W76:W135">
    <cfRule type="top10" dxfId="1700" priority="10" bottom="1" rank="1"/>
    <cfRule type="top10" dxfId="1699" priority="11" rank="1"/>
    <cfRule type="aboveAverage" dxfId="1698" priority="12"/>
  </conditionalFormatting>
  <conditionalFormatting sqref="V76:V135">
    <cfRule type="cellIs" dxfId="1697" priority="7" operator="greaterThan">
      <formula>300000</formula>
    </cfRule>
    <cfRule type="cellIs" dxfId="1696" priority="8" operator="between">
      <formula>100000</formula>
      <formula>200000</formula>
    </cfRule>
    <cfRule type="cellIs" dxfId="1695" priority="9" operator="between">
      <formula>100000</formula>
      <formula>200000</formula>
    </cfRule>
  </conditionalFormatting>
  <conditionalFormatting sqref="S76:S135">
    <cfRule type="cellIs" dxfId="1694" priority="5" operator="between">
      <formula>300000</formula>
      <formula>400000</formula>
    </cfRule>
    <cfRule type="cellIs" dxfId="1693" priority="6" operator="between">
      <formula>200000</formula>
      <formula>300000</formula>
    </cfRule>
  </conditionalFormatting>
  <conditionalFormatting sqref="AC13 AC15:AC16">
    <cfRule type="cellIs" dxfId="1692" priority="4" operator="greaterThan">
      <formula>0.59</formula>
    </cfRule>
  </conditionalFormatting>
  <conditionalFormatting sqref="AC17">
    <cfRule type="cellIs" dxfId="1691" priority="1" operator="greaterThan">
      <formula>0.59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C8A5159F-94D2-4473-9ED8-D7B209342AB0}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image_size_cr!K2:K2</xm:f>
              <xm:sqref>G2</xm:sqref>
            </x14:sparkline>
            <x14:sparkline>
              <xm:f>image_size_cr!K3:K3</xm:f>
              <xm:sqref>G3</xm:sqref>
            </x14:sparkline>
            <x14:sparkline>
              <xm:f>image_size_cr!K4:K4</xm:f>
              <xm:sqref>G4</xm:sqref>
            </x14:sparkline>
            <x14:sparkline>
              <xm:f>image_size_cr!K5:K5</xm:f>
              <xm:sqref>G5</xm:sqref>
            </x14:sparkline>
            <x14:sparkline>
              <xm:f>image_size_cr!K6:K6</xm:f>
              <xm:sqref>G6</xm:sqref>
            </x14:sparkline>
            <x14:sparkline>
              <xm:f>image_size_cr!K7:K7</xm:f>
              <xm:sqref>G7</xm:sqref>
            </x14:sparkline>
            <x14:sparkline>
              <xm:f>image_size_cr!K8:K8</xm:f>
              <xm:sqref>G8</xm:sqref>
            </x14:sparkline>
            <x14:sparkline>
              <xm:f>image_size_cr!K9:K9</xm:f>
              <xm:sqref>G9</xm:sqref>
            </x14:sparkline>
            <x14:sparkline>
              <xm:f>image_size_cr!K10:K10</xm:f>
              <xm:sqref>G10</xm:sqref>
            </x14:sparkline>
            <x14:sparkline>
              <xm:f>image_size_cr!K11:K11</xm:f>
              <xm:sqref>G11</xm:sqref>
            </x14:sparkline>
            <x14:sparkline>
              <xm:f>image_size_cr!K12:K12</xm:f>
              <xm:sqref>G12</xm:sqref>
            </x14:sparkline>
            <x14:sparkline>
              <xm:f>image_size_cr!K13:K13</xm:f>
              <xm:sqref>G13</xm:sqref>
            </x14:sparkline>
            <x14:sparkline>
              <xm:f>image_size_cr!K14:K14</xm:f>
              <xm:sqref>G14</xm:sqref>
            </x14:sparkline>
            <x14:sparkline>
              <xm:f>image_size_cr!K15:K15</xm:f>
              <xm:sqref>G15</xm:sqref>
            </x14:sparkline>
            <x14:sparkline>
              <xm:f>image_size_cr!K16:K16</xm:f>
              <xm:sqref>G16</xm:sqref>
            </x14:sparkline>
            <x14:sparkline>
              <xm:f>image_size_cr!K17:K17</xm:f>
              <xm:sqref>G17</xm:sqref>
            </x14:sparkline>
            <x14:sparkline>
              <xm:f>image_size_cr!K18:K18</xm:f>
              <xm:sqref>G18</xm:sqref>
            </x14:sparkline>
            <x14:sparkline>
              <xm:f>image_size_cr!K19:K19</xm:f>
              <xm:sqref>G19</xm:sqref>
            </x14:sparkline>
            <x14:sparkline>
              <xm:f>image_size_cr!K20:K20</xm:f>
              <xm:sqref>G20</xm:sqref>
            </x14:sparkline>
            <x14:sparkline>
              <xm:f>image_size_cr!K21:K21</xm:f>
              <xm:sqref>G21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BAE6F-2B6A-45C9-B831-21714AB29880}">
  <dimension ref="A1:AH140"/>
  <sheetViews>
    <sheetView tabSelected="1" topLeftCell="A35" zoomScale="130" zoomScaleNormal="130" workbookViewId="0">
      <selection activeCell="K58" sqref="K29:K58"/>
    </sheetView>
  </sheetViews>
  <sheetFormatPr defaultRowHeight="15" x14ac:dyDescent="0.25"/>
  <cols>
    <col min="1" max="1" width="7.85546875" customWidth="1"/>
    <col min="2" max="2" width="9.85546875" customWidth="1"/>
    <col min="3" max="6" width="0" hidden="1" customWidth="1"/>
    <col min="7" max="7" width="8.28515625" bestFit="1" customWidth="1"/>
    <col min="8" max="9" width="0" hidden="1" customWidth="1"/>
    <col min="10" max="10" width="10.28515625" bestFit="1" customWidth="1"/>
    <col min="11" max="11" width="6" customWidth="1"/>
    <col min="12" max="12" width="12.7109375" style="36" customWidth="1"/>
    <col min="13" max="13" width="7" customWidth="1"/>
    <col min="14" max="14" width="10.42578125" customWidth="1"/>
    <col min="15" max="15" width="16.28515625" hidden="1" customWidth="1"/>
    <col min="16" max="18" width="0" hidden="1" customWidth="1"/>
    <col min="20" max="21" width="0" hidden="1" customWidth="1"/>
    <col min="22" max="22" width="10.28515625" bestFit="1" customWidth="1"/>
    <col min="23" max="23" width="7.28515625" customWidth="1"/>
    <col min="24" max="24" width="11" style="55" customWidth="1"/>
    <col min="25" max="25" width="5.7109375" customWidth="1"/>
    <col min="26" max="26" width="8" bestFit="1" customWidth="1"/>
    <col min="27" max="27" width="5.140625" customWidth="1"/>
    <col min="28" max="28" width="17.85546875" bestFit="1" customWidth="1"/>
    <col min="29" max="29" width="6" bestFit="1" customWidth="1"/>
    <col min="30" max="34" width="4.85546875" bestFit="1" customWidth="1"/>
    <col min="35" max="35" width="6.28515625" customWidth="1"/>
    <col min="36" max="36" width="10.85546875" bestFit="1" customWidth="1"/>
  </cols>
  <sheetData>
    <row r="1" spans="1:3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342</v>
      </c>
      <c r="M1" s="3" t="s">
        <v>0</v>
      </c>
      <c r="N1" s="3" t="s">
        <v>1</v>
      </c>
      <c r="O1" s="3" t="s">
        <v>2</v>
      </c>
      <c r="P1" s="3" t="s">
        <v>3</v>
      </c>
      <c r="Q1" s="3" t="s">
        <v>4</v>
      </c>
      <c r="R1" s="3" t="s">
        <v>5</v>
      </c>
      <c r="S1" s="3" t="s">
        <v>6</v>
      </c>
      <c r="T1" s="3" t="s">
        <v>7</v>
      </c>
      <c r="U1" s="3" t="s">
        <v>8</v>
      </c>
      <c r="V1" s="3" t="s">
        <v>9</v>
      </c>
      <c r="W1" s="3" t="s">
        <v>342</v>
      </c>
    </row>
    <row r="2" spans="1:34" x14ac:dyDescent="0.25">
      <c r="A2" s="4" t="s">
        <v>494</v>
      </c>
      <c r="B2" s="4">
        <v>228699</v>
      </c>
      <c r="C2" s="4">
        <v>1080</v>
      </c>
      <c r="D2" s="4">
        <v>720</v>
      </c>
      <c r="E2" s="4" t="s">
        <v>11</v>
      </c>
      <c r="F2" s="4" t="s">
        <v>495</v>
      </c>
      <c r="G2" s="61">
        <v>234429</v>
      </c>
      <c r="H2" s="4">
        <v>1080</v>
      </c>
      <c r="I2" s="4">
        <v>720</v>
      </c>
      <c r="J2" s="5">
        <f>G2-B2</f>
        <v>5730</v>
      </c>
      <c r="K2" s="15">
        <f>J2/G2</f>
        <v>2.4442368478302598E-2</v>
      </c>
      <c r="M2" s="4" t="s">
        <v>560</v>
      </c>
      <c r="N2" s="4">
        <v>349269</v>
      </c>
      <c r="O2" s="4">
        <v>1080</v>
      </c>
      <c r="P2" s="4">
        <v>1080</v>
      </c>
      <c r="Q2" s="4" t="s">
        <v>11</v>
      </c>
      <c r="R2" s="4" t="s">
        <v>561</v>
      </c>
      <c r="S2" s="61">
        <v>439916</v>
      </c>
      <c r="T2" s="61">
        <v>1080</v>
      </c>
      <c r="U2" s="61">
        <v>1080</v>
      </c>
      <c r="V2" s="62">
        <f>S2-N2</f>
        <v>90647</v>
      </c>
      <c r="W2" s="65">
        <f>V2/S2</f>
        <v>0.20605524691077387</v>
      </c>
    </row>
    <row r="3" spans="1:34" x14ac:dyDescent="0.25">
      <c r="A3" s="4" t="s">
        <v>524</v>
      </c>
      <c r="B3" s="4">
        <v>230770</v>
      </c>
      <c r="C3" s="4">
        <v>1080</v>
      </c>
      <c r="D3" s="4">
        <v>810</v>
      </c>
      <c r="E3" s="4" t="s">
        <v>11</v>
      </c>
      <c r="F3" s="4" t="s">
        <v>525</v>
      </c>
      <c r="G3" s="61">
        <v>233301</v>
      </c>
      <c r="H3" s="4">
        <v>1080</v>
      </c>
      <c r="I3" s="4">
        <v>810</v>
      </c>
      <c r="J3" s="5">
        <f>G3-B3</f>
        <v>2531</v>
      </c>
      <c r="K3" s="15">
        <f>J3/G3</f>
        <v>1.0848646169540637E-2</v>
      </c>
      <c r="M3" s="4" t="s">
        <v>540</v>
      </c>
      <c r="N3" s="4">
        <v>275908</v>
      </c>
      <c r="O3" s="4">
        <v>1080</v>
      </c>
      <c r="P3" s="4">
        <v>1080</v>
      </c>
      <c r="Q3" s="4" t="s">
        <v>11</v>
      </c>
      <c r="R3" s="4" t="s">
        <v>541</v>
      </c>
      <c r="S3" s="61">
        <v>330443</v>
      </c>
      <c r="T3" s="61">
        <v>1080</v>
      </c>
      <c r="U3" s="61">
        <v>1080</v>
      </c>
      <c r="V3" s="62">
        <f>S3-N3</f>
        <v>54535</v>
      </c>
      <c r="W3" s="63">
        <f>V3/S3</f>
        <v>0.16503602739352929</v>
      </c>
    </row>
    <row r="4" spans="1:34" x14ac:dyDescent="0.25">
      <c r="A4" s="4" t="s">
        <v>508</v>
      </c>
      <c r="B4" s="4">
        <v>213013</v>
      </c>
      <c r="C4" s="4">
        <v>1080</v>
      </c>
      <c r="D4" s="4">
        <v>720</v>
      </c>
      <c r="E4" s="4" t="s">
        <v>11</v>
      </c>
      <c r="F4" s="4" t="s">
        <v>509</v>
      </c>
      <c r="G4" s="61">
        <v>216076</v>
      </c>
      <c r="H4" s="4">
        <v>1080</v>
      </c>
      <c r="I4" s="4">
        <v>720</v>
      </c>
      <c r="J4" s="5">
        <f>G4-B4</f>
        <v>3063</v>
      </c>
      <c r="K4" s="15">
        <f>J4/G4</f>
        <v>1.4175567855754457E-2</v>
      </c>
      <c r="M4" s="4" t="s">
        <v>566</v>
      </c>
      <c r="N4" s="4">
        <v>171191</v>
      </c>
      <c r="O4" s="4">
        <v>1080</v>
      </c>
      <c r="P4" s="4">
        <v>720</v>
      </c>
      <c r="Q4" s="4" t="s">
        <v>11</v>
      </c>
      <c r="R4" s="4" t="s">
        <v>567</v>
      </c>
      <c r="S4" s="61">
        <v>204569</v>
      </c>
      <c r="T4" s="61">
        <v>1080</v>
      </c>
      <c r="U4" s="61">
        <v>720</v>
      </c>
      <c r="V4" s="62">
        <f>S4-N4</f>
        <v>33378</v>
      </c>
      <c r="W4" s="63">
        <f>V4/S4</f>
        <v>0.16316255151073722</v>
      </c>
      <c r="AA4" s="59" t="s">
        <v>9</v>
      </c>
      <c r="AB4" s="59"/>
    </row>
    <row r="5" spans="1:34" x14ac:dyDescent="0.25">
      <c r="A5" s="4" t="s">
        <v>522</v>
      </c>
      <c r="B5" s="4">
        <v>206620</v>
      </c>
      <c r="C5" s="4">
        <v>1080</v>
      </c>
      <c r="D5" s="4">
        <v>1080</v>
      </c>
      <c r="E5" s="4" t="s">
        <v>11</v>
      </c>
      <c r="F5" s="4" t="s">
        <v>523</v>
      </c>
      <c r="G5" s="61">
        <v>203424</v>
      </c>
      <c r="H5" s="4">
        <v>1080</v>
      </c>
      <c r="I5" s="4">
        <v>1080</v>
      </c>
      <c r="J5" s="5">
        <f>G5-B5</f>
        <v>-3196</v>
      </c>
      <c r="K5" s="15">
        <f>J5/G5</f>
        <v>-1.5711027214094699E-2</v>
      </c>
      <c r="M5" s="4" t="s">
        <v>534</v>
      </c>
      <c r="N5" s="19">
        <v>165656</v>
      </c>
      <c r="O5" s="4">
        <v>1080</v>
      </c>
      <c r="P5" s="4">
        <v>1080</v>
      </c>
      <c r="Q5" s="4" t="s">
        <v>11</v>
      </c>
      <c r="R5" s="4" t="s">
        <v>535</v>
      </c>
      <c r="S5" s="61">
        <v>196808</v>
      </c>
      <c r="T5" s="61">
        <v>1080</v>
      </c>
      <c r="U5" s="61">
        <v>1080</v>
      </c>
      <c r="V5" s="62">
        <f>S5-N5</f>
        <v>31152</v>
      </c>
      <c r="W5" s="63">
        <f>V5/S5</f>
        <v>0.15828624852648265</v>
      </c>
      <c r="AA5" s="8"/>
      <c r="AB5" t="s">
        <v>933</v>
      </c>
    </row>
    <row r="6" spans="1:34" x14ac:dyDescent="0.25">
      <c r="A6" s="4" t="s">
        <v>496</v>
      </c>
      <c r="B6" s="19">
        <v>172577</v>
      </c>
      <c r="C6" s="4">
        <v>1080</v>
      </c>
      <c r="D6" s="4">
        <v>720</v>
      </c>
      <c r="E6" s="4" t="s">
        <v>11</v>
      </c>
      <c r="F6" s="4" t="s">
        <v>497</v>
      </c>
      <c r="G6" s="4">
        <v>174816</v>
      </c>
      <c r="H6" s="4">
        <v>1080</v>
      </c>
      <c r="I6" s="4">
        <v>720</v>
      </c>
      <c r="J6" s="5">
        <f>G6-B6</f>
        <v>2239</v>
      </c>
      <c r="K6" s="15">
        <f>J6/G6</f>
        <v>1.2807752150832876E-2</v>
      </c>
      <c r="M6" s="4" t="s">
        <v>536</v>
      </c>
      <c r="N6" s="19">
        <v>147626</v>
      </c>
      <c r="O6" s="4">
        <v>1080</v>
      </c>
      <c r="P6" s="4">
        <v>720</v>
      </c>
      <c r="Q6" s="4" t="s">
        <v>11</v>
      </c>
      <c r="R6" s="4" t="s">
        <v>537</v>
      </c>
      <c r="S6" s="61">
        <v>176823</v>
      </c>
      <c r="T6" s="61">
        <v>1080</v>
      </c>
      <c r="U6" s="61">
        <v>720</v>
      </c>
      <c r="V6" s="62">
        <f>S6-N6</f>
        <v>29197</v>
      </c>
      <c r="W6" s="63">
        <f>V6/S6</f>
        <v>0.16511992218206908</v>
      </c>
      <c r="AA6" s="9"/>
      <c r="AB6" t="s">
        <v>934</v>
      </c>
    </row>
    <row r="7" spans="1:34" x14ac:dyDescent="0.25">
      <c r="A7" s="4" t="s">
        <v>502</v>
      </c>
      <c r="B7" s="19">
        <v>165644</v>
      </c>
      <c r="C7" s="4">
        <v>1080</v>
      </c>
      <c r="D7" s="4">
        <v>720</v>
      </c>
      <c r="E7" s="4" t="s">
        <v>11</v>
      </c>
      <c r="F7" s="4" t="s">
        <v>503</v>
      </c>
      <c r="G7" s="4">
        <v>167270</v>
      </c>
      <c r="H7" s="4">
        <v>1080</v>
      </c>
      <c r="I7" s="4">
        <v>720</v>
      </c>
      <c r="J7" s="5">
        <f>G7-B7</f>
        <v>1626</v>
      </c>
      <c r="K7" s="15">
        <f>J7/G7</f>
        <v>9.7208106653912836E-3</v>
      </c>
      <c r="M7" s="4" t="s">
        <v>546</v>
      </c>
      <c r="N7" s="19">
        <v>131272</v>
      </c>
      <c r="O7" s="4">
        <v>1080</v>
      </c>
      <c r="P7" s="4">
        <v>720</v>
      </c>
      <c r="Q7" s="4" t="s">
        <v>11</v>
      </c>
      <c r="R7" s="4" t="s">
        <v>547</v>
      </c>
      <c r="S7" s="61">
        <v>162994</v>
      </c>
      <c r="T7" s="61">
        <v>1080</v>
      </c>
      <c r="U7" s="61">
        <v>720</v>
      </c>
      <c r="V7" s="62">
        <f>S7-N7</f>
        <v>31722</v>
      </c>
      <c r="W7" s="63">
        <f>V7/S7</f>
        <v>0.19462066088322269</v>
      </c>
    </row>
    <row r="8" spans="1:34" x14ac:dyDescent="0.25">
      <c r="A8" s="4" t="s">
        <v>520</v>
      </c>
      <c r="B8" s="19">
        <v>160333</v>
      </c>
      <c r="C8" s="4">
        <v>1080</v>
      </c>
      <c r="D8" s="4">
        <v>720</v>
      </c>
      <c r="E8" s="4" t="s">
        <v>11</v>
      </c>
      <c r="F8" s="4" t="s">
        <v>521</v>
      </c>
      <c r="G8" s="4">
        <v>162205</v>
      </c>
      <c r="H8" s="4">
        <v>1080</v>
      </c>
      <c r="I8" s="4">
        <v>720</v>
      </c>
      <c r="J8" s="5">
        <f>G8-B8</f>
        <v>1872</v>
      </c>
      <c r="K8" s="15">
        <f>J8/G8</f>
        <v>1.1540951265374064E-2</v>
      </c>
      <c r="M8" s="4" t="s">
        <v>556</v>
      </c>
      <c r="N8" s="19">
        <v>134189</v>
      </c>
      <c r="O8" s="4">
        <v>1080</v>
      </c>
      <c r="P8" s="4">
        <v>720</v>
      </c>
      <c r="Q8" s="4" t="s">
        <v>11</v>
      </c>
      <c r="R8" s="4" t="s">
        <v>557</v>
      </c>
      <c r="S8" s="61">
        <v>162191</v>
      </c>
      <c r="T8" s="61">
        <v>1080</v>
      </c>
      <c r="U8" s="61">
        <v>720</v>
      </c>
      <c r="V8" s="62">
        <f>S8-N8</f>
        <v>28002</v>
      </c>
      <c r="W8" s="63">
        <f>V8/S8</f>
        <v>0.17264829737778298</v>
      </c>
      <c r="AA8" s="59" t="s">
        <v>6</v>
      </c>
      <c r="AB8" s="59"/>
    </row>
    <row r="9" spans="1:34" x14ac:dyDescent="0.25">
      <c r="A9" s="4" t="s">
        <v>500</v>
      </c>
      <c r="B9" s="19">
        <v>153646</v>
      </c>
      <c r="C9" s="4">
        <v>1080</v>
      </c>
      <c r="D9" s="4">
        <v>720</v>
      </c>
      <c r="E9" s="4" t="s">
        <v>11</v>
      </c>
      <c r="F9" s="4" t="s">
        <v>501</v>
      </c>
      <c r="G9" s="4">
        <v>151912</v>
      </c>
      <c r="H9" s="4">
        <v>1080</v>
      </c>
      <c r="I9" s="4">
        <v>720</v>
      </c>
      <c r="J9" s="5">
        <f>G9-B9</f>
        <v>-1734</v>
      </c>
      <c r="K9" s="15">
        <f>J9/G9</f>
        <v>-1.1414503133393017E-2</v>
      </c>
      <c r="M9" s="4" t="s">
        <v>554</v>
      </c>
      <c r="N9" s="19">
        <v>126827</v>
      </c>
      <c r="O9" s="4">
        <v>1080</v>
      </c>
      <c r="P9" s="4">
        <v>1080</v>
      </c>
      <c r="Q9" s="4" t="s">
        <v>11</v>
      </c>
      <c r="R9" s="4" t="s">
        <v>555</v>
      </c>
      <c r="S9" s="61">
        <v>154208</v>
      </c>
      <c r="T9" s="61">
        <v>1080</v>
      </c>
      <c r="U9" s="61">
        <v>1080</v>
      </c>
      <c r="V9" s="62">
        <f>S9-N9</f>
        <v>27381</v>
      </c>
      <c r="W9" s="63">
        <f>V9/S9</f>
        <v>0.17755888151068686</v>
      </c>
      <c r="AA9" s="10"/>
      <c r="AB9" t="s">
        <v>932</v>
      </c>
    </row>
    <row r="10" spans="1:34" x14ac:dyDescent="0.25">
      <c r="A10" s="4" t="s">
        <v>514</v>
      </c>
      <c r="B10" s="19">
        <v>144327</v>
      </c>
      <c r="C10" s="4">
        <v>1080</v>
      </c>
      <c r="D10" s="4">
        <v>720</v>
      </c>
      <c r="E10" s="4" t="s">
        <v>11</v>
      </c>
      <c r="F10" s="4" t="s">
        <v>515</v>
      </c>
      <c r="G10" s="4">
        <v>142705</v>
      </c>
      <c r="H10" s="4">
        <v>1080</v>
      </c>
      <c r="I10" s="4">
        <v>720</v>
      </c>
      <c r="J10" s="5">
        <f>G10-B10</f>
        <v>-1622</v>
      </c>
      <c r="K10" s="15">
        <f>J10/G10</f>
        <v>-1.1366104901720332E-2</v>
      </c>
      <c r="M10" s="4" t="s">
        <v>564</v>
      </c>
      <c r="N10" s="19">
        <v>129281</v>
      </c>
      <c r="O10" s="4">
        <v>1080</v>
      </c>
      <c r="P10" s="4">
        <v>720</v>
      </c>
      <c r="Q10" s="4" t="s">
        <v>11</v>
      </c>
      <c r="R10" s="4" t="s">
        <v>565</v>
      </c>
      <c r="S10" s="61">
        <v>151912</v>
      </c>
      <c r="T10" s="61">
        <v>1080</v>
      </c>
      <c r="U10" s="61">
        <v>720</v>
      </c>
      <c r="V10" s="62">
        <f>S10-N10</f>
        <v>22631</v>
      </c>
      <c r="W10" s="63">
        <f>V10/S10</f>
        <v>0.14897440623518879</v>
      </c>
      <c r="AA10" s="1"/>
      <c r="AB10" t="s">
        <v>53</v>
      </c>
    </row>
    <row r="11" spans="1:34" x14ac:dyDescent="0.25">
      <c r="A11" s="4" t="s">
        <v>492</v>
      </c>
      <c r="B11" s="19">
        <v>133817</v>
      </c>
      <c r="C11" s="4">
        <v>1080</v>
      </c>
      <c r="D11" s="4">
        <v>720</v>
      </c>
      <c r="E11" s="4" t="s">
        <v>11</v>
      </c>
      <c r="F11" s="4" t="s">
        <v>493</v>
      </c>
      <c r="G11" s="4">
        <v>132016</v>
      </c>
      <c r="H11" s="4">
        <v>1080</v>
      </c>
      <c r="I11" s="4">
        <v>720</v>
      </c>
      <c r="J11" s="5">
        <f>G11-B11</f>
        <v>-1801</v>
      </c>
      <c r="K11" s="15">
        <f>J11/G11</f>
        <v>-1.3642285783541389E-2</v>
      </c>
      <c r="M11" s="4" t="s">
        <v>558</v>
      </c>
      <c r="N11" s="19">
        <v>123532</v>
      </c>
      <c r="O11" s="4">
        <v>1080</v>
      </c>
      <c r="P11" s="4">
        <v>720</v>
      </c>
      <c r="Q11" s="4" t="s">
        <v>11</v>
      </c>
      <c r="R11" s="4" t="s">
        <v>559</v>
      </c>
      <c r="S11" s="61">
        <v>145751</v>
      </c>
      <c r="T11" s="61">
        <v>1080</v>
      </c>
      <c r="U11" s="61">
        <v>720</v>
      </c>
      <c r="V11" s="62">
        <f>S11-N11</f>
        <v>22219</v>
      </c>
      <c r="W11" s="63">
        <f>V11/S11</f>
        <v>0.15244492319092151</v>
      </c>
    </row>
    <row r="12" spans="1:34" x14ac:dyDescent="0.25">
      <c r="A12" s="4" t="s">
        <v>518</v>
      </c>
      <c r="B12" s="19">
        <v>120216</v>
      </c>
      <c r="C12" s="4">
        <v>1080</v>
      </c>
      <c r="D12" s="4">
        <v>720</v>
      </c>
      <c r="E12" s="4" t="s">
        <v>11</v>
      </c>
      <c r="F12" s="4" t="s">
        <v>519</v>
      </c>
      <c r="G12" s="4">
        <v>117530</v>
      </c>
      <c r="H12" s="4">
        <v>1080</v>
      </c>
      <c r="I12" s="4">
        <v>720</v>
      </c>
      <c r="J12" s="5">
        <f>G12-B12</f>
        <v>-2686</v>
      </c>
      <c r="K12" s="15">
        <f>J12/G12</f>
        <v>-2.2853739470773418E-2</v>
      </c>
      <c r="M12" s="4" t="s">
        <v>562</v>
      </c>
      <c r="N12" s="19">
        <v>111231</v>
      </c>
      <c r="O12" s="4">
        <v>1080</v>
      </c>
      <c r="P12" s="4">
        <v>720</v>
      </c>
      <c r="Q12" s="4" t="s">
        <v>11</v>
      </c>
      <c r="R12" s="4" t="s">
        <v>563</v>
      </c>
      <c r="S12" s="61">
        <v>132016</v>
      </c>
      <c r="T12" s="61">
        <v>1080</v>
      </c>
      <c r="U12" s="61">
        <v>720</v>
      </c>
      <c r="V12" s="62">
        <f>S12-N12</f>
        <v>20785</v>
      </c>
      <c r="W12" s="63">
        <f>V12/S12</f>
        <v>0.15744303720761119</v>
      </c>
      <c r="AC12" s="33">
        <v>1</v>
      </c>
      <c r="AD12" s="33">
        <v>2</v>
      </c>
      <c r="AE12" s="33">
        <v>3</v>
      </c>
      <c r="AF12" s="33">
        <v>4</v>
      </c>
      <c r="AG12" s="33">
        <v>5</v>
      </c>
      <c r="AH12" s="33">
        <v>6</v>
      </c>
    </row>
    <row r="13" spans="1:34" x14ac:dyDescent="0.25">
      <c r="A13" s="4" t="s">
        <v>504</v>
      </c>
      <c r="B13" s="19">
        <v>104359</v>
      </c>
      <c r="C13" s="4">
        <v>1080</v>
      </c>
      <c r="D13" s="4">
        <v>720</v>
      </c>
      <c r="E13" s="4" t="s">
        <v>11</v>
      </c>
      <c r="F13" s="4" t="s">
        <v>505</v>
      </c>
      <c r="G13" s="4">
        <v>100856</v>
      </c>
      <c r="H13" s="4">
        <v>1080</v>
      </c>
      <c r="I13" s="4">
        <v>720</v>
      </c>
      <c r="J13" s="5">
        <f>G13-B13</f>
        <v>-3503</v>
      </c>
      <c r="K13" s="15">
        <f>J13/G13</f>
        <v>-3.4732688189101295E-2</v>
      </c>
      <c r="M13" s="4" t="s">
        <v>532</v>
      </c>
      <c r="N13" s="12">
        <v>78701</v>
      </c>
      <c r="O13" s="4">
        <v>1080</v>
      </c>
      <c r="P13" s="4">
        <v>720</v>
      </c>
      <c r="Q13" s="4" t="s">
        <v>11</v>
      </c>
      <c r="R13" s="4" t="s">
        <v>533</v>
      </c>
      <c r="S13" s="61">
        <v>95008</v>
      </c>
      <c r="T13" s="61">
        <v>1080</v>
      </c>
      <c r="U13" s="61">
        <v>720</v>
      </c>
      <c r="V13" s="62">
        <f>S13-N13</f>
        <v>16307</v>
      </c>
      <c r="W13" s="63">
        <f>V13/S13</f>
        <v>0.17163817783765578</v>
      </c>
      <c r="AB13" s="29" t="s">
        <v>97</v>
      </c>
      <c r="AC13" s="30">
        <f>AVERAGE($K$2:$K$21)</f>
        <v>-1.4543374927284455E-2</v>
      </c>
      <c r="AD13" s="30">
        <f>AVERAGE($W$2:$W$21)</f>
        <v>0.16656629087522026</v>
      </c>
      <c r="AE13" s="32">
        <f>AVERAGE($K$29:$K$58)</f>
        <v>0.17876901493003125</v>
      </c>
      <c r="AF13" s="18">
        <f>AVERAGE($W$29:$W$68)</f>
        <v>0.16839690527539397</v>
      </c>
      <c r="AG13" s="14">
        <f>AVERAGE($K$76:$K$125)</f>
        <v>0.16744138275006171</v>
      </c>
      <c r="AH13" s="18">
        <f>AVERAGE($W$76:$W$135)</f>
        <v>0.17468684220008793</v>
      </c>
    </row>
    <row r="14" spans="1:34" x14ac:dyDescent="0.25">
      <c r="A14" s="4" t="s">
        <v>526</v>
      </c>
      <c r="B14" s="12">
        <v>97150</v>
      </c>
      <c r="C14" s="4">
        <v>1080</v>
      </c>
      <c r="D14" s="4">
        <v>720</v>
      </c>
      <c r="E14" s="4" t="s">
        <v>11</v>
      </c>
      <c r="F14" s="4" t="s">
        <v>527</v>
      </c>
      <c r="G14" s="4">
        <v>93970</v>
      </c>
      <c r="H14" s="4">
        <v>1080</v>
      </c>
      <c r="I14" s="4">
        <v>720</v>
      </c>
      <c r="J14" s="5">
        <f>G14-B14</f>
        <v>-3180</v>
      </c>
      <c r="K14" s="15">
        <f>J14/G14</f>
        <v>-3.3840587421517507E-2</v>
      </c>
      <c r="M14" s="4" t="s">
        <v>542</v>
      </c>
      <c r="N14" s="12">
        <v>80221</v>
      </c>
      <c r="O14" s="4">
        <v>1080</v>
      </c>
      <c r="P14" s="4">
        <v>720</v>
      </c>
      <c r="Q14" s="4" t="s">
        <v>11</v>
      </c>
      <c r="R14" s="4" t="s">
        <v>543</v>
      </c>
      <c r="S14" s="61">
        <v>93970</v>
      </c>
      <c r="T14" s="61">
        <v>1080</v>
      </c>
      <c r="U14" s="61">
        <v>720</v>
      </c>
      <c r="V14" s="62">
        <f>S14-N14</f>
        <v>13749</v>
      </c>
      <c r="W14" s="63">
        <f>V14/S14</f>
        <v>0.14631265297435353</v>
      </c>
      <c r="AB14" s="29" t="s">
        <v>239</v>
      </c>
      <c r="AC14" s="30">
        <f>MAX($K$2:$K$21)</f>
        <v>2.4442368478302598E-2</v>
      </c>
      <c r="AD14" s="30">
        <f>MAX($W$2:$W$21)</f>
        <v>0.20605524691077387</v>
      </c>
      <c r="AE14" s="32">
        <f>MAX($K$29:$K$58)</f>
        <v>0.25284649351882627</v>
      </c>
      <c r="AF14" s="18">
        <f>MAX($W$29:$W$68)</f>
        <v>0.22247482402074703</v>
      </c>
      <c r="AG14" s="14">
        <f>MAX($K$76:$K$125)</f>
        <v>0.22247482402074703</v>
      </c>
      <c r="AH14" s="18">
        <f>MAX($W$76:$W$135)</f>
        <v>0.26741278580530375</v>
      </c>
    </row>
    <row r="15" spans="1:34" x14ac:dyDescent="0.25">
      <c r="A15" s="4" t="s">
        <v>498</v>
      </c>
      <c r="B15" s="12">
        <v>97382</v>
      </c>
      <c r="C15" s="4">
        <v>1080</v>
      </c>
      <c r="D15" s="4">
        <v>720</v>
      </c>
      <c r="E15" s="4" t="s">
        <v>11</v>
      </c>
      <c r="F15" s="4" t="s">
        <v>499</v>
      </c>
      <c r="G15" s="4">
        <v>93587</v>
      </c>
      <c r="H15" s="4">
        <v>1080</v>
      </c>
      <c r="I15" s="4">
        <v>720</v>
      </c>
      <c r="J15" s="5">
        <f>G15-B15</f>
        <v>-3795</v>
      </c>
      <c r="K15" s="15">
        <f>J15/G15</f>
        <v>-4.0550503809289755E-2</v>
      </c>
      <c r="M15" s="4" t="s">
        <v>550</v>
      </c>
      <c r="N15" s="12">
        <v>68622</v>
      </c>
      <c r="O15" s="4">
        <v>1080</v>
      </c>
      <c r="P15" s="4">
        <v>720</v>
      </c>
      <c r="Q15" s="4" t="s">
        <v>11</v>
      </c>
      <c r="R15" s="4" t="s">
        <v>551</v>
      </c>
      <c r="S15" s="61">
        <v>84501</v>
      </c>
      <c r="T15" s="61">
        <v>1080</v>
      </c>
      <c r="U15" s="61">
        <v>720</v>
      </c>
      <c r="V15" s="62">
        <f>S15-N15</f>
        <v>15879</v>
      </c>
      <c r="W15" s="63">
        <f>V15/S15</f>
        <v>0.18791493591791814</v>
      </c>
      <c r="AB15" s="29" t="s">
        <v>240</v>
      </c>
      <c r="AC15" s="30">
        <f>MIN($K$2:$K$21)</f>
        <v>-5.2337001856685411E-2</v>
      </c>
      <c r="AD15" s="30">
        <f>MIN($W$2:$W$21)</f>
        <v>0.14631265297435353</v>
      </c>
      <c r="AE15" s="32">
        <f>MIN($K$29:$K$58)</f>
        <v>0.13631159358833009</v>
      </c>
      <c r="AF15" s="18">
        <f>MIN($W$29:$W$68)</f>
        <v>0.13664109194184224</v>
      </c>
      <c r="AG15" s="14">
        <f>MIN($K$76:$K$125)</f>
        <v>0.13631159358833009</v>
      </c>
      <c r="AH15" s="18">
        <f>MIN($W$76:$W$135)</f>
        <v>0.13631159358833009</v>
      </c>
    </row>
    <row r="16" spans="1:34" x14ac:dyDescent="0.25">
      <c r="A16" s="4" t="s">
        <v>506</v>
      </c>
      <c r="B16" s="12">
        <v>86474</v>
      </c>
      <c r="C16" s="4">
        <v>1080</v>
      </c>
      <c r="D16" s="4">
        <v>720</v>
      </c>
      <c r="E16" s="4" t="s">
        <v>11</v>
      </c>
      <c r="F16" s="4" t="s">
        <v>507</v>
      </c>
      <c r="G16" s="4">
        <v>84501</v>
      </c>
      <c r="H16" s="4">
        <v>1080</v>
      </c>
      <c r="I16" s="4">
        <v>720</v>
      </c>
      <c r="J16" s="5">
        <f>G16-B16</f>
        <v>-1973</v>
      </c>
      <c r="K16" s="15">
        <f>J16/G16</f>
        <v>-2.3348836108448422E-2</v>
      </c>
      <c r="M16" s="4" t="s">
        <v>568</v>
      </c>
      <c r="N16" s="12">
        <v>70963</v>
      </c>
      <c r="O16" s="4">
        <v>1080</v>
      </c>
      <c r="P16" s="4">
        <v>720</v>
      </c>
      <c r="Q16" s="4" t="s">
        <v>11</v>
      </c>
      <c r="R16" s="4" t="s">
        <v>569</v>
      </c>
      <c r="S16" s="61">
        <v>83280</v>
      </c>
      <c r="T16" s="61">
        <v>1080</v>
      </c>
      <c r="U16" s="61">
        <v>720</v>
      </c>
      <c r="V16" s="62">
        <f>S16-N16</f>
        <v>12317</v>
      </c>
      <c r="W16" s="63">
        <f>V16/S16</f>
        <v>0.14789865513928915</v>
      </c>
      <c r="AB16" s="29" t="s">
        <v>241</v>
      </c>
      <c r="AC16" s="30">
        <f>MEDIAN($K$2:$K$21)</f>
        <v>-1.4676656498818044E-2</v>
      </c>
      <c r="AD16" s="30">
        <f>MEDIAN($W$2:$W$21)</f>
        <v>0.16507797478779918</v>
      </c>
      <c r="AE16" s="32">
        <f>MEDIAN($K$29:$K$58)</f>
        <v>0.17214323760771938</v>
      </c>
      <c r="AF16" s="18">
        <f>MEDIAN($W$29:$W$68)</f>
        <v>0.166760208502645</v>
      </c>
      <c r="AG16" s="14">
        <f>MEDIAN($K$76:$K$125)</f>
        <v>0.16514180830955996</v>
      </c>
      <c r="AH16" s="18">
        <f>MEDIAN($W$76:$W$135)</f>
        <v>0.16867676188007924</v>
      </c>
    </row>
    <row r="17" spans="1:34" x14ac:dyDescent="0.25">
      <c r="A17" s="4" t="s">
        <v>516</v>
      </c>
      <c r="B17" s="12">
        <v>87291</v>
      </c>
      <c r="C17" s="4">
        <v>1080</v>
      </c>
      <c r="D17" s="4">
        <v>720</v>
      </c>
      <c r="E17" s="4" t="s">
        <v>11</v>
      </c>
      <c r="F17" s="4" t="s">
        <v>517</v>
      </c>
      <c r="G17" s="4">
        <v>83313</v>
      </c>
      <c r="H17" s="4">
        <v>1080</v>
      </c>
      <c r="I17" s="4">
        <v>720</v>
      </c>
      <c r="J17" s="5">
        <f>G17-B17</f>
        <v>-3978</v>
      </c>
      <c r="K17" s="15">
        <f>J17/G17</f>
        <v>-4.7747650426704119E-2</v>
      </c>
      <c r="M17" s="4" t="s">
        <v>544</v>
      </c>
      <c r="N17" s="12">
        <v>68540</v>
      </c>
      <c r="O17" s="4">
        <v>1080</v>
      </c>
      <c r="P17" s="4">
        <v>720</v>
      </c>
      <c r="Q17" s="4" t="s">
        <v>11</v>
      </c>
      <c r="R17" s="4" t="s">
        <v>545</v>
      </c>
      <c r="S17" s="61">
        <v>83176</v>
      </c>
      <c r="T17" s="61">
        <v>1080</v>
      </c>
      <c r="U17" s="61">
        <v>720</v>
      </c>
      <c r="V17" s="62">
        <f>S17-N17</f>
        <v>14636</v>
      </c>
      <c r="W17" s="63">
        <f>V17/S17</f>
        <v>0.17596422044820623</v>
      </c>
      <c r="AB17" s="57" t="s">
        <v>490</v>
      </c>
      <c r="AC17" s="58">
        <f>K26</f>
        <v>2.4531551184933449E-2</v>
      </c>
      <c r="AD17" s="30">
        <f>W26</f>
        <v>1.6177556193330941E-2</v>
      </c>
      <c r="AE17" s="18">
        <f>K63</f>
        <v>2.7018860536593949E-2</v>
      </c>
      <c r="AF17" s="18">
        <f>W73</f>
        <v>1.7733244129818849E-2</v>
      </c>
      <c r="AG17" s="18">
        <f>K130</f>
        <v>1.8392742011159733E-2</v>
      </c>
      <c r="AH17" s="18">
        <f>W140</f>
        <v>2.7499870814130276E-2</v>
      </c>
    </row>
    <row r="18" spans="1:34" x14ac:dyDescent="0.25">
      <c r="A18" s="4" t="s">
        <v>510</v>
      </c>
      <c r="B18" s="12">
        <v>82028</v>
      </c>
      <c r="C18" s="4">
        <v>1080</v>
      </c>
      <c r="D18" s="4">
        <v>720</v>
      </c>
      <c r="E18" s="4" t="s">
        <v>11</v>
      </c>
      <c r="F18" s="4" t="s">
        <v>511</v>
      </c>
      <c r="G18" s="4">
        <v>83176</v>
      </c>
      <c r="H18" s="4">
        <v>1080</v>
      </c>
      <c r="I18" s="4">
        <v>720</v>
      </c>
      <c r="J18" s="5">
        <f>G18-B18</f>
        <v>1148</v>
      </c>
      <c r="K18" s="15">
        <f>J18/G18</f>
        <v>1.3802058286044052E-2</v>
      </c>
      <c r="M18" s="4" t="s">
        <v>548</v>
      </c>
      <c r="N18" s="12">
        <v>63360</v>
      </c>
      <c r="O18" s="4">
        <v>1080</v>
      </c>
      <c r="P18" s="4">
        <v>720</v>
      </c>
      <c r="Q18" s="4" t="s">
        <v>11</v>
      </c>
      <c r="R18" s="4" t="s">
        <v>549</v>
      </c>
      <c r="S18" s="61">
        <v>74312</v>
      </c>
      <c r="T18" s="61">
        <v>1080</v>
      </c>
      <c r="U18" s="61">
        <v>720</v>
      </c>
      <c r="V18" s="62">
        <f>S18-N18</f>
        <v>10952</v>
      </c>
      <c r="W18" s="63">
        <f>V18/S18</f>
        <v>0.14737861987296802</v>
      </c>
      <c r="AB18" s="33"/>
      <c r="AC18" s="33"/>
      <c r="AD18" s="33"/>
      <c r="AE18" s="33"/>
      <c r="AF18" s="33"/>
      <c r="AG18" s="33"/>
      <c r="AH18" s="33"/>
    </row>
    <row r="19" spans="1:34" x14ac:dyDescent="0.25">
      <c r="A19" s="4" t="s">
        <v>530</v>
      </c>
      <c r="B19" s="12">
        <v>78216</v>
      </c>
      <c r="C19" s="4">
        <v>1080</v>
      </c>
      <c r="D19" s="4">
        <v>720</v>
      </c>
      <c r="E19" s="4" t="s">
        <v>11</v>
      </c>
      <c r="F19" s="4" t="s">
        <v>531</v>
      </c>
      <c r="G19" s="4">
        <v>74326</v>
      </c>
      <c r="H19" s="4">
        <v>1080</v>
      </c>
      <c r="I19" s="4">
        <v>720</v>
      </c>
      <c r="J19" s="5">
        <f>G19-B19</f>
        <v>-3890</v>
      </c>
      <c r="K19" s="15">
        <f>J19/G19</f>
        <v>-5.2337001856685411E-2</v>
      </c>
      <c r="M19" s="4" t="s">
        <v>552</v>
      </c>
      <c r="N19" s="12">
        <v>60463</v>
      </c>
      <c r="O19" s="4">
        <v>1080</v>
      </c>
      <c r="P19" s="4">
        <v>720</v>
      </c>
      <c r="Q19" s="4" t="s">
        <v>11</v>
      </c>
      <c r="R19" s="4" t="s">
        <v>553</v>
      </c>
      <c r="S19" s="61">
        <v>72853</v>
      </c>
      <c r="T19" s="61">
        <v>1080</v>
      </c>
      <c r="U19" s="61">
        <v>720</v>
      </c>
      <c r="V19" s="62">
        <f>S19-N19</f>
        <v>12390</v>
      </c>
      <c r="W19" s="63">
        <f>V19/S19</f>
        <v>0.17006849409084046</v>
      </c>
      <c r="AB19" s="60" t="s">
        <v>491</v>
      </c>
      <c r="AC19" s="60"/>
      <c r="AD19" s="60"/>
      <c r="AE19" s="60"/>
      <c r="AF19" s="60"/>
      <c r="AG19" s="60"/>
      <c r="AH19" s="60"/>
    </row>
    <row r="20" spans="1:34" x14ac:dyDescent="0.25">
      <c r="A20" s="4" t="s">
        <v>512</v>
      </c>
      <c r="B20" s="12">
        <v>75216</v>
      </c>
      <c r="C20" s="4">
        <v>1080</v>
      </c>
      <c r="D20" s="4">
        <v>720</v>
      </c>
      <c r="E20" s="4" t="s">
        <v>11</v>
      </c>
      <c r="F20" s="4" t="s">
        <v>513</v>
      </c>
      <c r="G20" s="4">
        <v>71727</v>
      </c>
      <c r="H20" s="4">
        <v>1080</v>
      </c>
      <c r="I20" s="4">
        <v>720</v>
      </c>
      <c r="J20" s="5">
        <f>G20-B20</f>
        <v>-3489</v>
      </c>
      <c r="K20" s="15">
        <f>J20/G20</f>
        <v>-4.8642770504830818E-2</v>
      </c>
      <c r="M20" s="4" t="s">
        <v>538</v>
      </c>
      <c r="N20" s="12">
        <v>56975</v>
      </c>
      <c r="O20" s="4">
        <v>1080</v>
      </c>
      <c r="P20" s="4">
        <v>720</v>
      </c>
      <c r="Q20" s="4" t="s">
        <v>11</v>
      </c>
      <c r="R20" s="4" t="s">
        <v>539</v>
      </c>
      <c r="S20" s="61">
        <v>67632</v>
      </c>
      <c r="T20" s="61">
        <v>1080</v>
      </c>
      <c r="U20" s="61">
        <v>720</v>
      </c>
      <c r="V20" s="62">
        <f>S20-N20</f>
        <v>10657</v>
      </c>
      <c r="W20" s="63">
        <f>V20/S20</f>
        <v>0.15757333806482138</v>
      </c>
      <c r="AC20" s="41">
        <v>1</v>
      </c>
      <c r="AD20" s="33">
        <v>2</v>
      </c>
      <c r="AE20" s="33">
        <v>3</v>
      </c>
      <c r="AF20" s="41">
        <v>4</v>
      </c>
      <c r="AG20" s="33">
        <v>5</v>
      </c>
      <c r="AH20" s="33">
        <v>6</v>
      </c>
    </row>
    <row r="21" spans="1:34" x14ac:dyDescent="0.25">
      <c r="A21" s="4" t="s">
        <v>528</v>
      </c>
      <c r="B21" s="12">
        <v>63917</v>
      </c>
      <c r="C21" s="4">
        <v>1080</v>
      </c>
      <c r="D21" s="4">
        <v>720</v>
      </c>
      <c r="E21" s="4" t="s">
        <v>11</v>
      </c>
      <c r="F21" s="4" t="s">
        <v>529</v>
      </c>
      <c r="G21" s="4">
        <v>61934</v>
      </c>
      <c r="H21" s="4">
        <v>1080</v>
      </c>
      <c r="I21" s="4">
        <v>720</v>
      </c>
      <c r="J21" s="5">
        <f>G21-B21</f>
        <v>-1983</v>
      </c>
      <c r="K21" s="15">
        <f>J21/G21</f>
        <v>-3.2017954596828879E-2</v>
      </c>
      <c r="M21" s="4" t="s">
        <v>570</v>
      </c>
      <c r="N21" s="12">
        <v>51685</v>
      </c>
      <c r="O21" s="4">
        <v>1080</v>
      </c>
      <c r="P21" s="4">
        <v>720</v>
      </c>
      <c r="Q21" s="4" t="s">
        <v>11</v>
      </c>
      <c r="R21" s="4" t="s">
        <v>571</v>
      </c>
      <c r="S21" s="61">
        <v>61915</v>
      </c>
      <c r="T21" s="61">
        <v>1080</v>
      </c>
      <c r="U21" s="61">
        <v>720</v>
      </c>
      <c r="V21" s="62">
        <f>S21-N21</f>
        <v>10230</v>
      </c>
      <c r="W21" s="63">
        <f>V21/S21</f>
        <v>0.1652265202293467</v>
      </c>
      <c r="AB21" t="s">
        <v>463</v>
      </c>
      <c r="AC21" s="18">
        <f>AVERAGE(K21)</f>
        <v>-3.2017954596828879E-2</v>
      </c>
      <c r="AD21" s="18">
        <f>AVERAGE(W20:W21)</f>
        <v>0.16139992914708404</v>
      </c>
      <c r="AE21" s="18">
        <f>AVERAGE(K56:K58)</f>
        <v>0.21363919045228133</v>
      </c>
      <c r="AF21" s="18">
        <f>AVERAGE(W66:W68)</f>
        <v>0.18184359086881516</v>
      </c>
      <c r="AG21" s="18">
        <f>AVERAGE(K122:K125)</f>
        <v>0.17577602766781672</v>
      </c>
      <c r="AH21" s="18">
        <f>AVERAGE(W132:W135)</f>
        <v>0.17620038927392406</v>
      </c>
    </row>
    <row r="22" spans="1:34" x14ac:dyDescent="0.25">
      <c r="J22" s="29" t="s">
        <v>97</v>
      </c>
      <c r="K22" s="30">
        <f>AVERAGE($K$2:$K$21)</f>
        <v>-1.4543374927284455E-2</v>
      </c>
      <c r="L22" s="37"/>
      <c r="M22" s="29"/>
      <c r="N22" s="29"/>
      <c r="O22" s="29"/>
      <c r="P22" s="29"/>
      <c r="Q22" s="29"/>
      <c r="R22" s="29"/>
      <c r="S22" s="29"/>
      <c r="T22" s="29"/>
      <c r="U22" s="29"/>
      <c r="V22" s="29" t="s">
        <v>97</v>
      </c>
      <c r="W22" s="30">
        <f>AVERAGE($W$2:$W$21)</f>
        <v>0.16656629087522026</v>
      </c>
      <c r="X22" s="39"/>
      <c r="AB22" t="s">
        <v>464</v>
      </c>
      <c r="AC22" s="18">
        <f>AVERAGE(K13:K20)</f>
        <v>-3.342474750381666E-2</v>
      </c>
      <c r="AD22" s="18">
        <f>AVERAGE(W13:W19)</f>
        <v>0.16388225089731875</v>
      </c>
      <c r="AE22" s="18">
        <f>AVERAGE(K47:K55)</f>
        <v>0.16239096983866561</v>
      </c>
      <c r="AF22" s="18">
        <f>AVERAGE(W49:W65)</f>
        <v>0.16458262672793167</v>
      </c>
      <c r="AG22" s="18">
        <f>AVERAGE(K99:K121)</f>
        <v>0.16210541895597128</v>
      </c>
      <c r="AH22" s="18">
        <f>AVERAGE(W109:W131)</f>
        <v>0.17399758401584811</v>
      </c>
    </row>
    <row r="23" spans="1:34" x14ac:dyDescent="0.25">
      <c r="J23" s="29" t="s">
        <v>239</v>
      </c>
      <c r="K23" s="30">
        <f>MAX($K$2:$K$21)</f>
        <v>2.4442368478302598E-2</v>
      </c>
      <c r="L23" s="37"/>
      <c r="M23" s="29"/>
      <c r="N23" s="29"/>
      <c r="O23" s="29"/>
      <c r="P23" s="29"/>
      <c r="Q23" s="29"/>
      <c r="R23" s="29"/>
      <c r="S23" s="29"/>
      <c r="T23" s="29"/>
      <c r="U23" s="29"/>
      <c r="V23" s="29" t="s">
        <v>239</v>
      </c>
      <c r="W23" s="30">
        <f>MAX($W$2:$W$21)</f>
        <v>0.20605524691077387</v>
      </c>
      <c r="X23" s="39"/>
      <c r="AB23" t="s">
        <v>465</v>
      </c>
      <c r="AC23" s="48">
        <f>AVERAGE(K8:K12)</f>
        <v>-9.547136404810818E-3</v>
      </c>
      <c r="AD23" s="48">
        <f>AVERAGE(W8:W12)</f>
        <v>0.16181390910443827</v>
      </c>
      <c r="AE23" s="18">
        <f>AVERAGE(K41:K46)</f>
        <v>0.18444716740156297</v>
      </c>
      <c r="AF23" s="48">
        <f>AVERAGE(W40:W48)</f>
        <v>0.16166926916177238</v>
      </c>
      <c r="AG23" s="48">
        <f>AVERAGE(K89:K98)</f>
        <v>0.16091452272040324</v>
      </c>
      <c r="AH23" s="48">
        <f>AVERAGE(W95:W108)</f>
        <v>0.16173095714716099</v>
      </c>
    </row>
    <row r="24" spans="1:34" x14ac:dyDescent="0.25">
      <c r="J24" s="29" t="s">
        <v>240</v>
      </c>
      <c r="K24" s="30">
        <f>MIN($K$2:$K$21)</f>
        <v>-5.2337001856685411E-2</v>
      </c>
      <c r="L24" s="37"/>
      <c r="M24" s="29"/>
      <c r="N24" s="29"/>
      <c r="O24" s="29"/>
      <c r="P24" s="29"/>
      <c r="Q24" s="29"/>
      <c r="R24" s="29"/>
      <c r="S24" s="29"/>
      <c r="T24" s="29"/>
      <c r="U24" s="29"/>
      <c r="V24" s="29" t="s">
        <v>240</v>
      </c>
      <c r="W24" s="30">
        <f>MIN($W$2:$W$21)</f>
        <v>0.14631265297435353</v>
      </c>
      <c r="X24" s="39"/>
      <c r="AB24" t="s">
        <v>466</v>
      </c>
      <c r="AC24" s="48">
        <f>AVERAGE(K5:K7)</f>
        <v>2.2725118673764867E-3</v>
      </c>
      <c r="AD24" s="48">
        <f>AVERAGE(W5:W7)</f>
        <v>0.17267561053059147</v>
      </c>
      <c r="AE24" s="48">
        <f>AVERAGE(K33:K40)</f>
        <v>0.1797406313239957</v>
      </c>
      <c r="AF24" s="48">
        <f>AVERAGE(W32:W39)</f>
        <v>0.17233030048033013</v>
      </c>
      <c r="AG24" s="48">
        <f>AVERAGE(K82:K88)</f>
        <v>0.1722272147678087</v>
      </c>
      <c r="AH24" s="48">
        <f>AVERAGE(W86:W94)</f>
        <v>0.18609086116952953</v>
      </c>
    </row>
    <row r="25" spans="1:34" x14ac:dyDescent="0.25">
      <c r="J25" s="29" t="s">
        <v>241</v>
      </c>
      <c r="K25" s="30">
        <f>MEDIAN($K$2:$K$21)</f>
        <v>-1.4676656498818044E-2</v>
      </c>
      <c r="L25" s="37"/>
      <c r="M25" s="29"/>
      <c r="N25" s="29"/>
      <c r="O25" s="29"/>
      <c r="P25" s="29"/>
      <c r="Q25" s="29"/>
      <c r="R25" s="29"/>
      <c r="S25" s="29"/>
      <c r="T25" s="29"/>
      <c r="U25" s="29"/>
      <c r="V25" s="29" t="s">
        <v>241</v>
      </c>
      <c r="W25" s="30">
        <f>MEDIAN($W$2:$W$21)</f>
        <v>0.16507797478779918</v>
      </c>
      <c r="X25" s="39"/>
      <c r="AB25" s="35" t="s">
        <v>467</v>
      </c>
      <c r="AC25" s="48">
        <f>AVERAGE(K2:K4)</f>
        <v>1.6488860834532562E-2</v>
      </c>
      <c r="AD25" s="48">
        <f>AVERAGE(W2:W4)</f>
        <v>0.17808460860501349</v>
      </c>
      <c r="AE25" s="48">
        <f>AVERAGE(K29:K32)</f>
        <v>0.17900652324868999</v>
      </c>
      <c r="AF25" s="48">
        <f>AVERAGE(W29:W31)</f>
        <v>0.18625831924529393</v>
      </c>
      <c r="AG25" s="48">
        <f>AVERAGE(K76:K81)</f>
        <v>0.18763411004429831</v>
      </c>
      <c r="AH25" s="48">
        <f>AVERAGE(W76:W85)</f>
        <v>0.18354133919590515</v>
      </c>
    </row>
    <row r="26" spans="1:34" x14ac:dyDescent="0.25">
      <c r="J26" s="57" t="s">
        <v>490</v>
      </c>
      <c r="K26" s="58">
        <f>STDEV($K$2:$K$21)</f>
        <v>2.4531551184933449E-2</v>
      </c>
      <c r="L26" s="37"/>
      <c r="M26" s="29"/>
      <c r="N26" s="29"/>
      <c r="O26" s="29"/>
      <c r="P26" s="29"/>
      <c r="Q26" s="29"/>
      <c r="R26" s="29"/>
      <c r="S26" s="29"/>
      <c r="T26" s="29"/>
      <c r="U26" s="29"/>
      <c r="V26" s="57" t="s">
        <v>490</v>
      </c>
      <c r="W26" s="30">
        <f>STDEV($W2:$W21)</f>
        <v>1.6177556193330941E-2</v>
      </c>
      <c r="X26" s="39"/>
      <c r="AB26" s="1"/>
      <c r="AC26" t="s">
        <v>468</v>
      </c>
      <c r="AD26" s="56"/>
      <c r="AE26" s="56"/>
      <c r="AF26" s="56"/>
      <c r="AG26" s="56"/>
      <c r="AH26" s="56"/>
    </row>
    <row r="27" spans="1:34" x14ac:dyDescent="0.25">
      <c r="W27" s="64"/>
    </row>
    <row r="28" spans="1:34" x14ac:dyDescent="0.25">
      <c r="A28" s="3" t="s">
        <v>0</v>
      </c>
      <c r="B28" s="3" t="s">
        <v>1</v>
      </c>
      <c r="C28" s="3" t="s">
        <v>2</v>
      </c>
      <c r="D28" s="3" t="s">
        <v>3</v>
      </c>
      <c r="E28" s="3" t="s">
        <v>4</v>
      </c>
      <c r="F28" s="3" t="s">
        <v>5</v>
      </c>
      <c r="G28" s="3" t="s">
        <v>6</v>
      </c>
      <c r="H28" s="3" t="s">
        <v>6</v>
      </c>
      <c r="I28" s="3" t="s">
        <v>6</v>
      </c>
      <c r="J28" s="3" t="s">
        <v>9</v>
      </c>
      <c r="K28" s="66" t="s">
        <v>342</v>
      </c>
      <c r="M28" s="3" t="s">
        <v>0</v>
      </c>
      <c r="N28" s="3" t="s">
        <v>1</v>
      </c>
      <c r="O28" s="3" t="s">
        <v>2</v>
      </c>
      <c r="P28" s="3" t="s">
        <v>3</v>
      </c>
      <c r="Q28" s="3" t="s">
        <v>4</v>
      </c>
      <c r="R28" s="3" t="s">
        <v>5</v>
      </c>
      <c r="S28" s="3" t="s">
        <v>6</v>
      </c>
      <c r="T28" s="4" t="s">
        <v>7</v>
      </c>
      <c r="U28" s="4" t="s">
        <v>8</v>
      </c>
      <c r="V28" s="3" t="s">
        <v>9</v>
      </c>
      <c r="W28" s="66" t="s">
        <v>342</v>
      </c>
    </row>
    <row r="29" spans="1:34" x14ac:dyDescent="0.25">
      <c r="A29" s="61" t="s">
        <v>600</v>
      </c>
      <c r="B29" s="61">
        <v>349269</v>
      </c>
      <c r="C29" s="61">
        <v>1080</v>
      </c>
      <c r="D29" s="61">
        <v>1080</v>
      </c>
      <c r="E29" s="61" t="s">
        <v>11</v>
      </c>
      <c r="F29" s="61" t="s">
        <v>601</v>
      </c>
      <c r="G29" s="61">
        <v>439916</v>
      </c>
      <c r="H29" s="61">
        <v>1080</v>
      </c>
      <c r="I29" s="61">
        <v>1080</v>
      </c>
      <c r="J29" s="62">
        <f>G29-B29</f>
        <v>90647</v>
      </c>
      <c r="K29" s="63">
        <f>J29/G29</f>
        <v>0.20605524691077387</v>
      </c>
      <c r="M29" s="4" t="s">
        <v>692</v>
      </c>
      <c r="N29" s="4">
        <v>190426</v>
      </c>
      <c r="O29" s="4">
        <v>1080</v>
      </c>
      <c r="P29" s="4">
        <v>720</v>
      </c>
      <c r="Q29" s="4" t="s">
        <v>11</v>
      </c>
      <c r="R29" s="4" t="s">
        <v>693</v>
      </c>
      <c r="S29" s="4">
        <v>242223</v>
      </c>
      <c r="T29" s="4">
        <v>1080</v>
      </c>
      <c r="U29" s="4">
        <v>720</v>
      </c>
      <c r="V29" s="5">
        <f>S29-N29</f>
        <v>51797</v>
      </c>
      <c r="W29" s="63">
        <f>V29/S29</f>
        <v>0.21384013904542509</v>
      </c>
    </row>
    <row r="30" spans="1:34" x14ac:dyDescent="0.25">
      <c r="A30" s="61" t="s">
        <v>620</v>
      </c>
      <c r="B30" s="61">
        <v>275908</v>
      </c>
      <c r="C30" s="61">
        <v>1080</v>
      </c>
      <c r="D30" s="61">
        <v>1080</v>
      </c>
      <c r="E30" s="61" t="s">
        <v>11</v>
      </c>
      <c r="F30" s="61" t="s">
        <v>621</v>
      </c>
      <c r="G30" s="61">
        <v>330443</v>
      </c>
      <c r="H30" s="61">
        <v>1080</v>
      </c>
      <c r="I30" s="61">
        <v>1080</v>
      </c>
      <c r="J30" s="62">
        <f>G30-B30</f>
        <v>54535</v>
      </c>
      <c r="K30" s="63">
        <f>J30/G30</f>
        <v>0.16503602739352929</v>
      </c>
      <c r="M30" s="4" t="s">
        <v>656</v>
      </c>
      <c r="N30" s="4">
        <v>193109</v>
      </c>
      <c r="O30" s="4">
        <v>1080</v>
      </c>
      <c r="P30" s="4">
        <v>720</v>
      </c>
      <c r="Q30" s="4" t="s">
        <v>11</v>
      </c>
      <c r="R30" s="4" t="s">
        <v>657</v>
      </c>
      <c r="S30" s="4">
        <v>234429</v>
      </c>
      <c r="T30" s="4">
        <v>1080</v>
      </c>
      <c r="U30" s="4">
        <v>720</v>
      </c>
      <c r="V30" s="5">
        <f>S30-N30</f>
        <v>41320</v>
      </c>
      <c r="W30" s="63">
        <f>V30/S30</f>
        <v>0.17625805681037757</v>
      </c>
    </row>
    <row r="31" spans="1:34" x14ac:dyDescent="0.25">
      <c r="A31" s="61" t="s">
        <v>572</v>
      </c>
      <c r="B31" s="61">
        <v>193109</v>
      </c>
      <c r="C31" s="61">
        <v>1080</v>
      </c>
      <c r="D31" s="61">
        <v>720</v>
      </c>
      <c r="E31" s="61" t="s">
        <v>11</v>
      </c>
      <c r="F31" s="61" t="s">
        <v>573</v>
      </c>
      <c r="G31" s="61">
        <v>234429</v>
      </c>
      <c r="H31" s="61">
        <v>1080</v>
      </c>
      <c r="I31" s="61">
        <v>720</v>
      </c>
      <c r="J31" s="62">
        <f>G31-B31</f>
        <v>41320</v>
      </c>
      <c r="K31" s="63">
        <f>J31/G31</f>
        <v>0.17625805681037757</v>
      </c>
      <c r="M31" s="4" t="s">
        <v>688</v>
      </c>
      <c r="N31" s="4">
        <v>179629</v>
      </c>
      <c r="O31" s="4">
        <v>1080</v>
      </c>
      <c r="P31" s="4">
        <v>720</v>
      </c>
      <c r="Q31" s="4" t="s">
        <v>11</v>
      </c>
      <c r="R31" s="4" t="s">
        <v>689</v>
      </c>
      <c r="S31" s="4">
        <v>216076</v>
      </c>
      <c r="T31" s="4">
        <v>1080</v>
      </c>
      <c r="U31" s="4">
        <v>720</v>
      </c>
      <c r="V31" s="5">
        <f>S31-N31</f>
        <v>36447</v>
      </c>
      <c r="W31" s="63">
        <f>V31/S31</f>
        <v>0.16867676188007924</v>
      </c>
      <c r="X31" s="43"/>
    </row>
    <row r="32" spans="1:34" x14ac:dyDescent="0.25">
      <c r="A32" s="61" t="s">
        <v>622</v>
      </c>
      <c r="B32" s="61">
        <v>179629</v>
      </c>
      <c r="C32" s="61">
        <v>1080</v>
      </c>
      <c r="D32" s="61">
        <v>720</v>
      </c>
      <c r="E32" s="61" t="s">
        <v>11</v>
      </c>
      <c r="F32" s="61" t="s">
        <v>623</v>
      </c>
      <c r="G32" s="61">
        <v>216076</v>
      </c>
      <c r="H32" s="61">
        <v>1080</v>
      </c>
      <c r="I32" s="61">
        <v>720</v>
      </c>
      <c r="J32" s="62">
        <f>G32-B32</f>
        <v>36447</v>
      </c>
      <c r="K32" s="63">
        <f>J32/G32</f>
        <v>0.16867676188007924</v>
      </c>
      <c r="M32" s="4" t="s">
        <v>664</v>
      </c>
      <c r="N32" s="4">
        <v>170061</v>
      </c>
      <c r="O32" s="4">
        <v>1080</v>
      </c>
      <c r="P32" s="4">
        <v>720</v>
      </c>
      <c r="Q32" s="4" t="s">
        <v>11</v>
      </c>
      <c r="R32" s="4" t="s">
        <v>665</v>
      </c>
      <c r="S32" s="4">
        <v>206849</v>
      </c>
      <c r="T32" s="4">
        <v>1080</v>
      </c>
      <c r="U32" s="4">
        <v>720</v>
      </c>
      <c r="V32" s="5">
        <f>S32-N32</f>
        <v>36788</v>
      </c>
      <c r="W32" s="63">
        <f>V32/S32</f>
        <v>0.17784954241983283</v>
      </c>
    </row>
    <row r="33" spans="1:24" x14ac:dyDescent="0.25">
      <c r="A33" s="61" t="s">
        <v>594</v>
      </c>
      <c r="B33" s="61">
        <v>171061</v>
      </c>
      <c r="C33" s="61">
        <v>1080</v>
      </c>
      <c r="D33" s="61">
        <v>1080</v>
      </c>
      <c r="E33" s="61" t="s">
        <v>11</v>
      </c>
      <c r="F33" s="61" t="s">
        <v>595</v>
      </c>
      <c r="G33" s="61">
        <v>203424</v>
      </c>
      <c r="H33" s="61">
        <v>1080</v>
      </c>
      <c r="I33" s="61">
        <v>1080</v>
      </c>
      <c r="J33" s="62">
        <f>G33-B33</f>
        <v>32363</v>
      </c>
      <c r="K33" s="63">
        <f>J33/G33</f>
        <v>0.15909135598552776</v>
      </c>
      <c r="L33" s="50"/>
      <c r="M33" s="4" t="s">
        <v>678</v>
      </c>
      <c r="N33" s="4">
        <v>171061</v>
      </c>
      <c r="O33" s="4">
        <v>1080</v>
      </c>
      <c r="P33" s="4">
        <v>1080</v>
      </c>
      <c r="Q33" s="4" t="s">
        <v>11</v>
      </c>
      <c r="R33" s="4" t="s">
        <v>679</v>
      </c>
      <c r="S33" s="4">
        <v>203424</v>
      </c>
      <c r="T33" s="4">
        <v>1080</v>
      </c>
      <c r="U33" s="4">
        <v>1080</v>
      </c>
      <c r="V33" s="62">
        <f>S33-N33</f>
        <v>32363</v>
      </c>
      <c r="W33" s="63">
        <f>V33/S33</f>
        <v>0.15909135598552776</v>
      </c>
      <c r="X33" s="40"/>
    </row>
    <row r="34" spans="1:24" x14ac:dyDescent="0.25">
      <c r="A34" s="61" t="s">
        <v>580</v>
      </c>
      <c r="B34" s="19">
        <v>150433</v>
      </c>
      <c r="C34" s="61">
        <v>1080</v>
      </c>
      <c r="D34" s="61">
        <v>1080</v>
      </c>
      <c r="E34" s="61" t="s">
        <v>11</v>
      </c>
      <c r="F34" s="61" t="s">
        <v>581</v>
      </c>
      <c r="G34" s="61">
        <v>179913</v>
      </c>
      <c r="H34" s="61">
        <v>1080</v>
      </c>
      <c r="I34" s="61">
        <v>1080</v>
      </c>
      <c r="J34" s="62">
        <f>G34-B34</f>
        <v>29480</v>
      </c>
      <c r="K34" s="63">
        <f>J34/G34</f>
        <v>0.16385697531584711</v>
      </c>
      <c r="M34" s="4" t="s">
        <v>698</v>
      </c>
      <c r="N34" s="19">
        <v>165675</v>
      </c>
      <c r="O34" s="4">
        <v>1080</v>
      </c>
      <c r="P34" s="4">
        <v>1080</v>
      </c>
      <c r="Q34" s="4" t="s">
        <v>11</v>
      </c>
      <c r="R34" s="4" t="s">
        <v>699</v>
      </c>
      <c r="S34" s="4">
        <v>196825</v>
      </c>
      <c r="T34" s="4">
        <v>1080</v>
      </c>
      <c r="U34" s="4">
        <v>1080</v>
      </c>
      <c r="V34" s="62">
        <f>S34-N34</f>
        <v>31150</v>
      </c>
      <c r="W34" s="63">
        <f>V34/S34</f>
        <v>0.15826241585164486</v>
      </c>
    </row>
    <row r="35" spans="1:24" x14ac:dyDescent="0.25">
      <c r="A35" s="61" t="s">
        <v>614</v>
      </c>
      <c r="B35" s="19">
        <v>151141</v>
      </c>
      <c r="C35" s="61">
        <v>1080</v>
      </c>
      <c r="D35" s="61">
        <v>1080</v>
      </c>
      <c r="E35" s="61" t="s">
        <v>11</v>
      </c>
      <c r="F35" s="61" t="s">
        <v>615</v>
      </c>
      <c r="G35" s="61">
        <v>179820</v>
      </c>
      <c r="H35" s="61">
        <v>1080</v>
      </c>
      <c r="I35" s="61">
        <v>1080</v>
      </c>
      <c r="J35" s="62">
        <f>G35-B35</f>
        <v>28679</v>
      </c>
      <c r="K35" s="63">
        <f>J35/G35</f>
        <v>0.1594872650428206</v>
      </c>
      <c r="M35" s="4" t="s">
        <v>638</v>
      </c>
      <c r="N35" s="19">
        <v>151141</v>
      </c>
      <c r="O35" s="4">
        <v>1080</v>
      </c>
      <c r="P35" s="4">
        <v>1080</v>
      </c>
      <c r="Q35" s="4" t="s">
        <v>11</v>
      </c>
      <c r="R35" s="4" t="s">
        <v>639</v>
      </c>
      <c r="S35" s="4">
        <v>179820</v>
      </c>
      <c r="T35" s="4">
        <v>1080</v>
      </c>
      <c r="U35" s="4">
        <v>1080</v>
      </c>
      <c r="V35" s="62">
        <f>S35-N35</f>
        <v>28679</v>
      </c>
      <c r="W35" s="63">
        <f>V35/S35</f>
        <v>0.1594872650428206</v>
      </c>
    </row>
    <row r="36" spans="1:24" x14ac:dyDescent="0.25">
      <c r="A36" s="61" t="s">
        <v>624</v>
      </c>
      <c r="B36" s="19">
        <v>147626</v>
      </c>
      <c r="C36" s="61">
        <v>1080</v>
      </c>
      <c r="D36" s="61">
        <v>720</v>
      </c>
      <c r="E36" s="61" t="s">
        <v>11</v>
      </c>
      <c r="F36" s="61" t="s">
        <v>625</v>
      </c>
      <c r="G36" s="61">
        <v>176823</v>
      </c>
      <c r="H36" s="61">
        <v>1080</v>
      </c>
      <c r="I36" s="61">
        <v>720</v>
      </c>
      <c r="J36" s="62">
        <f>G36-B36</f>
        <v>29197</v>
      </c>
      <c r="K36" s="63">
        <f>J36/G36</f>
        <v>0.16511992218206908</v>
      </c>
      <c r="M36" s="4" t="s">
        <v>642</v>
      </c>
      <c r="N36" s="19">
        <v>147639</v>
      </c>
      <c r="O36" s="4">
        <v>1080</v>
      </c>
      <c r="P36" s="4">
        <v>720</v>
      </c>
      <c r="Q36" s="4" t="s">
        <v>11</v>
      </c>
      <c r="R36" s="4" t="s">
        <v>643</v>
      </c>
      <c r="S36" s="4">
        <v>176844</v>
      </c>
      <c r="T36" s="4">
        <v>1080</v>
      </c>
      <c r="U36" s="4">
        <v>720</v>
      </c>
      <c r="V36" s="62">
        <f>S36-N36</f>
        <v>29205</v>
      </c>
      <c r="W36" s="63">
        <f>V36/S36</f>
        <v>0.16514555201194273</v>
      </c>
    </row>
    <row r="37" spans="1:24" x14ac:dyDescent="0.25">
      <c r="A37" s="61" t="s">
        <v>592</v>
      </c>
      <c r="B37" s="19">
        <v>142085</v>
      </c>
      <c r="C37" s="61">
        <v>1080</v>
      </c>
      <c r="D37" s="61">
        <v>720</v>
      </c>
      <c r="E37" s="61" t="s">
        <v>11</v>
      </c>
      <c r="F37" s="61" t="s">
        <v>593</v>
      </c>
      <c r="G37" s="61">
        <v>174816</v>
      </c>
      <c r="H37" s="61">
        <v>1080</v>
      </c>
      <c r="I37" s="61">
        <v>720</v>
      </c>
      <c r="J37" s="62">
        <f>G37-B37</f>
        <v>32731</v>
      </c>
      <c r="K37" s="63">
        <f>J37/G37</f>
        <v>0.18723114589053633</v>
      </c>
      <c r="M37" s="4" t="s">
        <v>676</v>
      </c>
      <c r="N37" s="19">
        <v>142085</v>
      </c>
      <c r="O37" s="4">
        <v>1080</v>
      </c>
      <c r="P37" s="4">
        <v>720</v>
      </c>
      <c r="Q37" s="4" t="s">
        <v>11</v>
      </c>
      <c r="R37" s="4" t="s">
        <v>677</v>
      </c>
      <c r="S37" s="4">
        <v>174816</v>
      </c>
      <c r="T37" s="4">
        <v>1080</v>
      </c>
      <c r="U37" s="4">
        <v>720</v>
      </c>
      <c r="V37" s="62">
        <f>S37-N37</f>
        <v>32731</v>
      </c>
      <c r="W37" s="63">
        <f>V37/S37</f>
        <v>0.18723114589053633</v>
      </c>
    </row>
    <row r="38" spans="1:24" x14ac:dyDescent="0.25">
      <c r="A38" s="61" t="s">
        <v>616</v>
      </c>
      <c r="B38" s="19">
        <v>130018</v>
      </c>
      <c r="C38" s="61">
        <v>1080</v>
      </c>
      <c r="D38" s="61">
        <v>809</v>
      </c>
      <c r="E38" s="61" t="s">
        <v>11</v>
      </c>
      <c r="F38" s="61" t="s">
        <v>617</v>
      </c>
      <c r="G38" s="61">
        <v>169194</v>
      </c>
      <c r="H38" s="61">
        <v>1080</v>
      </c>
      <c r="I38" s="61">
        <v>810</v>
      </c>
      <c r="J38" s="62">
        <f>G38-B38</f>
        <v>39176</v>
      </c>
      <c r="K38" s="63">
        <f>J38/G38</f>
        <v>0.23154485383642445</v>
      </c>
      <c r="M38" s="4" t="s">
        <v>704</v>
      </c>
      <c r="N38" s="19">
        <v>137670</v>
      </c>
      <c r="O38" s="4">
        <v>1080</v>
      </c>
      <c r="P38" s="4">
        <v>720</v>
      </c>
      <c r="Q38" s="4" t="s">
        <v>11</v>
      </c>
      <c r="R38" s="4" t="s">
        <v>705</v>
      </c>
      <c r="S38" s="4">
        <v>167270</v>
      </c>
      <c r="T38" s="4">
        <v>1080</v>
      </c>
      <c r="U38" s="4">
        <v>720</v>
      </c>
      <c r="V38" s="62">
        <f>S38-N38</f>
        <v>29600</v>
      </c>
      <c r="W38" s="63">
        <f>V38/S38</f>
        <v>0.17695940694685239</v>
      </c>
      <c r="X38" s="43"/>
    </row>
    <row r="39" spans="1:24" x14ac:dyDescent="0.25">
      <c r="A39" s="61" t="s">
        <v>612</v>
      </c>
      <c r="B39" s="19">
        <v>137670</v>
      </c>
      <c r="C39" s="61">
        <v>1080</v>
      </c>
      <c r="D39" s="61">
        <v>720</v>
      </c>
      <c r="E39" s="61" t="s">
        <v>11</v>
      </c>
      <c r="F39" s="61" t="s">
        <v>613</v>
      </c>
      <c r="G39" s="61">
        <v>167270</v>
      </c>
      <c r="H39" s="61">
        <v>1080</v>
      </c>
      <c r="I39" s="61">
        <v>720</v>
      </c>
      <c r="J39" s="62">
        <f>G39-B39</f>
        <v>29600</v>
      </c>
      <c r="K39" s="63">
        <f>J39/G39</f>
        <v>0.17695940694685239</v>
      </c>
      <c r="M39" s="4" t="s">
        <v>702</v>
      </c>
      <c r="N39" s="19">
        <v>131272</v>
      </c>
      <c r="O39" s="4">
        <v>1080</v>
      </c>
      <c r="P39" s="4">
        <v>720</v>
      </c>
      <c r="Q39" s="4" t="s">
        <v>11</v>
      </c>
      <c r="R39" s="4" t="s">
        <v>703</v>
      </c>
      <c r="S39" s="4">
        <v>162993</v>
      </c>
      <c r="T39" s="4">
        <v>1080</v>
      </c>
      <c r="U39" s="4">
        <v>720</v>
      </c>
      <c r="V39" s="62">
        <f>S39-N39</f>
        <v>31721</v>
      </c>
      <c r="W39" s="63">
        <f>V39/S39</f>
        <v>0.19461571969348376</v>
      </c>
    </row>
    <row r="40" spans="1:24" x14ac:dyDescent="0.25">
      <c r="A40" s="61" t="s">
        <v>584</v>
      </c>
      <c r="B40" s="19">
        <v>131269</v>
      </c>
      <c r="C40" s="61">
        <v>1080</v>
      </c>
      <c r="D40" s="61">
        <v>720</v>
      </c>
      <c r="E40" s="61" t="s">
        <v>11</v>
      </c>
      <c r="F40" s="61" t="s">
        <v>585</v>
      </c>
      <c r="G40" s="61">
        <v>162993</v>
      </c>
      <c r="H40" s="61">
        <v>1080</v>
      </c>
      <c r="I40" s="61">
        <v>720</v>
      </c>
      <c r="J40" s="62">
        <f>G40-B40</f>
        <v>31724</v>
      </c>
      <c r="K40" s="63">
        <f>J40/G40</f>
        <v>0.19463412539188799</v>
      </c>
      <c r="M40" s="4" t="s">
        <v>682</v>
      </c>
      <c r="N40" s="19">
        <v>134180</v>
      </c>
      <c r="O40" s="4">
        <v>1080</v>
      </c>
      <c r="P40" s="4">
        <v>720</v>
      </c>
      <c r="Q40" s="4" t="s">
        <v>11</v>
      </c>
      <c r="R40" s="4" t="s">
        <v>683</v>
      </c>
      <c r="S40" s="4">
        <v>162162</v>
      </c>
      <c r="T40" s="4">
        <v>1080</v>
      </c>
      <c r="U40" s="4">
        <v>720</v>
      </c>
      <c r="V40" s="62">
        <f>S40-N40</f>
        <v>27982</v>
      </c>
      <c r="W40" s="63">
        <f>V40/S40</f>
        <v>0.17255583922250589</v>
      </c>
    </row>
    <row r="41" spans="1:24" x14ac:dyDescent="0.25">
      <c r="A41" s="61" t="s">
        <v>604</v>
      </c>
      <c r="B41" s="19">
        <v>134189</v>
      </c>
      <c r="C41" s="61">
        <v>1080</v>
      </c>
      <c r="D41" s="61">
        <v>720</v>
      </c>
      <c r="E41" s="61" t="s">
        <v>11</v>
      </c>
      <c r="F41" s="61" t="s">
        <v>605</v>
      </c>
      <c r="G41" s="61">
        <v>162191</v>
      </c>
      <c r="H41" s="61">
        <v>1080</v>
      </c>
      <c r="I41" s="61">
        <v>720</v>
      </c>
      <c r="J41" s="62">
        <f>G41-B41</f>
        <v>28002</v>
      </c>
      <c r="K41" s="63">
        <f>J41/G41</f>
        <v>0.17264829737778298</v>
      </c>
      <c r="M41" s="4" t="s">
        <v>658</v>
      </c>
      <c r="N41" s="19">
        <v>126835</v>
      </c>
      <c r="O41" s="4">
        <v>1080</v>
      </c>
      <c r="P41" s="4">
        <v>1080</v>
      </c>
      <c r="Q41" s="4" t="s">
        <v>11</v>
      </c>
      <c r="R41" s="4" t="s">
        <v>659</v>
      </c>
      <c r="S41" s="4">
        <v>154224</v>
      </c>
      <c r="T41" s="4">
        <v>1080</v>
      </c>
      <c r="U41" s="4">
        <v>1080</v>
      </c>
      <c r="V41" s="62">
        <f>S41-N41</f>
        <v>27389</v>
      </c>
      <c r="W41" s="63">
        <f>V41/S41</f>
        <v>0.17759233322958815</v>
      </c>
    </row>
    <row r="42" spans="1:24" x14ac:dyDescent="0.25">
      <c r="A42" s="61" t="s">
        <v>574</v>
      </c>
      <c r="B42" s="19">
        <v>126827</v>
      </c>
      <c r="C42" s="61">
        <v>1080</v>
      </c>
      <c r="D42" s="61">
        <v>1080</v>
      </c>
      <c r="E42" s="61" t="s">
        <v>11</v>
      </c>
      <c r="F42" s="61" t="s">
        <v>575</v>
      </c>
      <c r="G42" s="61">
        <v>154208</v>
      </c>
      <c r="H42" s="61">
        <v>1080</v>
      </c>
      <c r="I42" s="61">
        <v>1080</v>
      </c>
      <c r="J42" s="62">
        <f>G42-B42</f>
        <v>27381</v>
      </c>
      <c r="K42" s="63">
        <f>J42/G42</f>
        <v>0.17755888151068686</v>
      </c>
      <c r="M42" s="4" t="s">
        <v>690</v>
      </c>
      <c r="N42" s="19">
        <v>129281</v>
      </c>
      <c r="O42" s="4">
        <v>1080</v>
      </c>
      <c r="P42" s="4">
        <v>720</v>
      </c>
      <c r="Q42" s="4" t="s">
        <v>11</v>
      </c>
      <c r="R42" s="4" t="s">
        <v>691</v>
      </c>
      <c r="S42" s="4">
        <v>151912</v>
      </c>
      <c r="T42" s="4">
        <v>1080</v>
      </c>
      <c r="U42" s="4">
        <v>720</v>
      </c>
      <c r="V42" s="62">
        <f>S42-N42</f>
        <v>22631</v>
      </c>
      <c r="W42" s="63">
        <f>V42/S42</f>
        <v>0.14897440623518879</v>
      </c>
    </row>
    <row r="43" spans="1:24" x14ac:dyDescent="0.25">
      <c r="A43" s="61" t="s">
        <v>628</v>
      </c>
      <c r="B43" s="19">
        <v>111231</v>
      </c>
      <c r="C43" s="61">
        <v>1080</v>
      </c>
      <c r="D43" s="61">
        <v>720</v>
      </c>
      <c r="E43" s="61" t="s">
        <v>11</v>
      </c>
      <c r="F43" s="61" t="s">
        <v>629</v>
      </c>
      <c r="G43" s="61">
        <v>132016</v>
      </c>
      <c r="H43" s="61">
        <v>1080</v>
      </c>
      <c r="I43" s="61">
        <v>720</v>
      </c>
      <c r="J43" s="62">
        <f>G43-B43</f>
        <v>20785</v>
      </c>
      <c r="K43" s="63">
        <f>J43/G43</f>
        <v>0.15744303720761119</v>
      </c>
      <c r="M43" s="4" t="s">
        <v>684</v>
      </c>
      <c r="N43" s="19">
        <v>123569</v>
      </c>
      <c r="O43" s="4">
        <v>1080</v>
      </c>
      <c r="P43" s="4">
        <v>720</v>
      </c>
      <c r="Q43" s="4" t="s">
        <v>11</v>
      </c>
      <c r="R43" s="4" t="s">
        <v>685</v>
      </c>
      <c r="S43" s="4">
        <v>145789</v>
      </c>
      <c r="T43" s="4">
        <v>1080</v>
      </c>
      <c r="U43" s="4">
        <v>720</v>
      </c>
      <c r="V43" s="62">
        <f>S43-N43</f>
        <v>22220</v>
      </c>
      <c r="W43" s="63">
        <f>V43/S43</f>
        <v>0.15241204754816892</v>
      </c>
    </row>
    <row r="44" spans="1:24" x14ac:dyDescent="0.25">
      <c r="A44" s="61" t="s">
        <v>602</v>
      </c>
      <c r="B44" s="19">
        <v>98433</v>
      </c>
      <c r="C44" s="61">
        <v>1080</v>
      </c>
      <c r="D44" s="61">
        <v>720</v>
      </c>
      <c r="E44" s="61" t="s">
        <v>11</v>
      </c>
      <c r="F44" s="61" t="s">
        <v>603</v>
      </c>
      <c r="G44" s="61">
        <v>117529</v>
      </c>
      <c r="H44" s="61">
        <v>1080</v>
      </c>
      <c r="I44" s="61">
        <v>720</v>
      </c>
      <c r="J44" s="62">
        <f>G44-B44</f>
        <v>19096</v>
      </c>
      <c r="K44" s="63">
        <f>J44/G44</f>
        <v>0.16247904772439142</v>
      </c>
      <c r="M44" s="4" t="s">
        <v>696</v>
      </c>
      <c r="N44" s="19">
        <v>123532</v>
      </c>
      <c r="O44" s="4">
        <v>1080</v>
      </c>
      <c r="P44" s="4">
        <v>720</v>
      </c>
      <c r="Q44" s="4" t="s">
        <v>11</v>
      </c>
      <c r="R44" s="4" t="s">
        <v>697</v>
      </c>
      <c r="S44" s="4">
        <v>145751</v>
      </c>
      <c r="T44" s="4">
        <v>1080</v>
      </c>
      <c r="U44" s="4">
        <v>720</v>
      </c>
      <c r="V44" s="62">
        <f>S44-N44</f>
        <v>22219</v>
      </c>
      <c r="W44" s="63">
        <f>V44/S44</f>
        <v>0.15244492319092151</v>
      </c>
    </row>
    <row r="45" spans="1:24" x14ac:dyDescent="0.25">
      <c r="A45" s="61" t="s">
        <v>596</v>
      </c>
      <c r="B45" s="19">
        <v>78679</v>
      </c>
      <c r="C45" s="61">
        <v>1080</v>
      </c>
      <c r="D45" s="61">
        <v>809</v>
      </c>
      <c r="E45" s="61" t="s">
        <v>11</v>
      </c>
      <c r="F45" s="61" t="s">
        <v>597</v>
      </c>
      <c r="G45" s="61">
        <v>105305</v>
      </c>
      <c r="H45" s="61">
        <v>1080</v>
      </c>
      <c r="I45" s="61">
        <v>810</v>
      </c>
      <c r="J45" s="62">
        <f>G45-B45</f>
        <v>26626</v>
      </c>
      <c r="K45" s="63">
        <f>J45/G45</f>
        <v>0.25284649351882627</v>
      </c>
      <c r="M45" s="4" t="s">
        <v>662</v>
      </c>
      <c r="N45" s="19">
        <v>116939</v>
      </c>
      <c r="O45" s="4">
        <v>1080</v>
      </c>
      <c r="P45" s="4">
        <v>720</v>
      </c>
      <c r="Q45" s="4" t="s">
        <v>11</v>
      </c>
      <c r="R45" s="4" t="s">
        <v>663</v>
      </c>
      <c r="S45" s="4">
        <v>142725</v>
      </c>
      <c r="T45" s="4">
        <v>1080</v>
      </c>
      <c r="U45" s="4">
        <v>720</v>
      </c>
      <c r="V45" s="62">
        <f>S45-N45</f>
        <v>25786</v>
      </c>
      <c r="W45" s="63">
        <f>V45/S45</f>
        <v>0.18066911893501489</v>
      </c>
    </row>
    <row r="46" spans="1:24" x14ac:dyDescent="0.25">
      <c r="A46" s="61" t="s">
        <v>582</v>
      </c>
      <c r="B46" s="19">
        <v>85323</v>
      </c>
      <c r="C46" s="61">
        <v>1080</v>
      </c>
      <c r="D46" s="61">
        <v>720</v>
      </c>
      <c r="E46" s="61" t="s">
        <v>11</v>
      </c>
      <c r="F46" s="61" t="s">
        <v>583</v>
      </c>
      <c r="G46" s="61">
        <v>104525</v>
      </c>
      <c r="H46" s="61">
        <v>1080</v>
      </c>
      <c r="I46" s="61">
        <v>720</v>
      </c>
      <c r="J46" s="62">
        <f>G46-B46</f>
        <v>19202</v>
      </c>
      <c r="K46" s="63">
        <f>J46/G46</f>
        <v>0.18370724707007893</v>
      </c>
      <c r="L46" s="38"/>
      <c r="M46" s="4" t="s">
        <v>644</v>
      </c>
      <c r="N46" s="19">
        <v>116115</v>
      </c>
      <c r="O46" s="4">
        <v>1080</v>
      </c>
      <c r="P46" s="4">
        <v>720</v>
      </c>
      <c r="Q46" s="4" t="s">
        <v>11</v>
      </c>
      <c r="R46" s="4" t="s">
        <v>645</v>
      </c>
      <c r="S46" s="4">
        <v>137186</v>
      </c>
      <c r="T46" s="4">
        <v>1080</v>
      </c>
      <c r="U46" s="4">
        <v>720</v>
      </c>
      <c r="V46" s="62">
        <f>S46-N46</f>
        <v>21071</v>
      </c>
      <c r="W46" s="63">
        <f>V46/S46</f>
        <v>0.15359439009811496</v>
      </c>
    </row>
    <row r="47" spans="1:24" x14ac:dyDescent="0.25">
      <c r="A47" s="61" t="s">
        <v>626</v>
      </c>
      <c r="B47" s="12">
        <v>78701</v>
      </c>
      <c r="C47" s="61">
        <v>1080</v>
      </c>
      <c r="D47" s="61">
        <v>720</v>
      </c>
      <c r="E47" s="61" t="s">
        <v>11</v>
      </c>
      <c r="F47" s="61" t="s">
        <v>627</v>
      </c>
      <c r="G47" s="61">
        <v>95008</v>
      </c>
      <c r="H47" s="61">
        <v>1080</v>
      </c>
      <c r="I47" s="61">
        <v>720</v>
      </c>
      <c r="J47" s="62">
        <f>G47-B47</f>
        <v>16307</v>
      </c>
      <c r="K47" s="65">
        <f>J47/G47</f>
        <v>0.17163817783765578</v>
      </c>
      <c r="M47" s="4" t="s">
        <v>650</v>
      </c>
      <c r="N47" s="19">
        <v>103763</v>
      </c>
      <c r="O47" s="4">
        <v>1080</v>
      </c>
      <c r="P47" s="4">
        <v>720</v>
      </c>
      <c r="Q47" s="4" t="s">
        <v>11</v>
      </c>
      <c r="R47" s="4" t="s">
        <v>651</v>
      </c>
      <c r="S47" s="4">
        <v>122695</v>
      </c>
      <c r="T47" s="4">
        <v>1080</v>
      </c>
      <c r="U47" s="4">
        <v>720</v>
      </c>
      <c r="V47" s="62">
        <f>S47-N47</f>
        <v>18932</v>
      </c>
      <c r="W47" s="63">
        <f>V47/S47</f>
        <v>0.15430131627205673</v>
      </c>
    </row>
    <row r="48" spans="1:24" x14ac:dyDescent="0.25">
      <c r="A48" s="61" t="s">
        <v>588</v>
      </c>
      <c r="B48" s="12">
        <v>81470</v>
      </c>
      <c r="C48" s="61">
        <v>1080</v>
      </c>
      <c r="D48" s="61">
        <v>720</v>
      </c>
      <c r="E48" s="61" t="s">
        <v>11</v>
      </c>
      <c r="F48" s="61" t="s">
        <v>589</v>
      </c>
      <c r="G48" s="61">
        <v>94328</v>
      </c>
      <c r="H48" s="61">
        <v>1080</v>
      </c>
      <c r="I48" s="61">
        <v>720</v>
      </c>
      <c r="J48" s="62">
        <f>G48-B48</f>
        <v>12858</v>
      </c>
      <c r="K48" s="63">
        <f>J48/G48</f>
        <v>0.13631159358833009</v>
      </c>
      <c r="M48" s="4" t="s">
        <v>668</v>
      </c>
      <c r="N48" s="19">
        <v>98433</v>
      </c>
      <c r="O48" s="4">
        <v>1080</v>
      </c>
      <c r="P48" s="4">
        <v>720</v>
      </c>
      <c r="Q48" s="4" t="s">
        <v>11</v>
      </c>
      <c r="R48" s="4" t="s">
        <v>669</v>
      </c>
      <c r="S48" s="4">
        <v>117529</v>
      </c>
      <c r="T48" s="4">
        <v>1080</v>
      </c>
      <c r="U48" s="4">
        <v>720</v>
      </c>
      <c r="V48" s="62">
        <f>S48-N48</f>
        <v>19096</v>
      </c>
      <c r="W48" s="63">
        <f>V48/S48</f>
        <v>0.16247904772439142</v>
      </c>
      <c r="X48" s="43"/>
    </row>
    <row r="49" spans="1:24" x14ac:dyDescent="0.25">
      <c r="A49" s="61" t="s">
        <v>608</v>
      </c>
      <c r="B49" s="12">
        <v>80221</v>
      </c>
      <c r="C49" s="61">
        <v>1080</v>
      </c>
      <c r="D49" s="61">
        <v>720</v>
      </c>
      <c r="E49" s="61" t="s">
        <v>11</v>
      </c>
      <c r="F49" s="61" t="s">
        <v>609</v>
      </c>
      <c r="G49" s="61">
        <v>93970</v>
      </c>
      <c r="H49" s="61">
        <v>1080</v>
      </c>
      <c r="I49" s="61">
        <v>720</v>
      </c>
      <c r="J49" s="62">
        <f>G49-B49</f>
        <v>13749</v>
      </c>
      <c r="K49" s="63">
        <f>J49/G49</f>
        <v>0.14631265297435353</v>
      </c>
      <c r="M49" s="4" t="s">
        <v>648</v>
      </c>
      <c r="N49" s="19">
        <v>87396</v>
      </c>
      <c r="O49" s="4">
        <v>1080</v>
      </c>
      <c r="P49" s="4">
        <v>720</v>
      </c>
      <c r="Q49" s="4" t="s">
        <v>11</v>
      </c>
      <c r="R49" s="4" t="s">
        <v>649</v>
      </c>
      <c r="S49" s="4">
        <v>107093</v>
      </c>
      <c r="T49" s="4">
        <v>1080</v>
      </c>
      <c r="U49" s="4">
        <v>720</v>
      </c>
      <c r="V49" s="67">
        <f>S49-N49</f>
        <v>19697</v>
      </c>
      <c r="W49" s="65">
        <f>V49/S49</f>
        <v>0.18392425275228072</v>
      </c>
    </row>
    <row r="50" spans="1:24" x14ac:dyDescent="0.25">
      <c r="A50" s="61" t="s">
        <v>586</v>
      </c>
      <c r="B50" s="12">
        <v>79561</v>
      </c>
      <c r="C50" s="61">
        <v>1080</v>
      </c>
      <c r="D50" s="61">
        <v>720</v>
      </c>
      <c r="E50" s="61" t="s">
        <v>11</v>
      </c>
      <c r="F50" s="61" t="s">
        <v>587</v>
      </c>
      <c r="G50" s="61">
        <v>93587</v>
      </c>
      <c r="H50" s="61">
        <v>1080</v>
      </c>
      <c r="I50" s="61">
        <v>720</v>
      </c>
      <c r="J50" s="62">
        <f>G50-B50</f>
        <v>14026</v>
      </c>
      <c r="K50" s="63">
        <f>J50/G50</f>
        <v>0.14987124280081635</v>
      </c>
      <c r="M50" s="4" t="s">
        <v>708</v>
      </c>
      <c r="N50" s="19">
        <v>85323</v>
      </c>
      <c r="O50" s="4">
        <v>1080</v>
      </c>
      <c r="P50" s="4">
        <v>720</v>
      </c>
      <c r="Q50" s="4" t="s">
        <v>11</v>
      </c>
      <c r="R50" s="4" t="s">
        <v>709</v>
      </c>
      <c r="S50" s="4">
        <v>104525</v>
      </c>
      <c r="T50" s="4">
        <v>1080</v>
      </c>
      <c r="U50" s="4">
        <v>720</v>
      </c>
      <c r="V50" s="62">
        <f>S50-N50</f>
        <v>19202</v>
      </c>
      <c r="W50" s="63">
        <f>V50/S50</f>
        <v>0.18370724707007893</v>
      </c>
    </row>
    <row r="51" spans="1:24" x14ac:dyDescent="0.25">
      <c r="A51" s="61" t="s">
        <v>576</v>
      </c>
      <c r="B51" s="12">
        <v>75140</v>
      </c>
      <c r="C51" s="61">
        <v>1080</v>
      </c>
      <c r="D51" s="61">
        <v>810</v>
      </c>
      <c r="E51" s="61" t="s">
        <v>11</v>
      </c>
      <c r="F51" s="61" t="s">
        <v>577</v>
      </c>
      <c r="G51" s="61">
        <v>90563</v>
      </c>
      <c r="H51" s="61">
        <v>1080</v>
      </c>
      <c r="I51" s="61">
        <v>810</v>
      </c>
      <c r="J51" s="62">
        <f>G51-B51</f>
        <v>15423</v>
      </c>
      <c r="K51" s="63">
        <f>J51/G51</f>
        <v>0.17030133719068494</v>
      </c>
      <c r="M51" s="4" t="s">
        <v>672</v>
      </c>
      <c r="N51" s="19">
        <v>84545</v>
      </c>
      <c r="O51" s="4">
        <v>1080</v>
      </c>
      <c r="P51" s="4">
        <v>720</v>
      </c>
      <c r="Q51" s="4" t="s">
        <v>11</v>
      </c>
      <c r="R51" s="4" t="s">
        <v>673</v>
      </c>
      <c r="S51" s="4">
        <v>100888</v>
      </c>
      <c r="T51" s="4">
        <v>1080</v>
      </c>
      <c r="U51" s="4">
        <v>720</v>
      </c>
      <c r="V51" s="62">
        <f>S51-N51</f>
        <v>16343</v>
      </c>
      <c r="W51" s="63">
        <f>V51/S51</f>
        <v>0.16199151534374753</v>
      </c>
    </row>
    <row r="52" spans="1:24" x14ac:dyDescent="0.25">
      <c r="A52" s="61" t="s">
        <v>598</v>
      </c>
      <c r="B52" s="12">
        <v>73987</v>
      </c>
      <c r="C52" s="61">
        <v>1080</v>
      </c>
      <c r="D52" s="61">
        <v>720</v>
      </c>
      <c r="E52" s="61" t="s">
        <v>11</v>
      </c>
      <c r="F52" s="61" t="s">
        <v>599</v>
      </c>
      <c r="G52" s="61">
        <v>89725</v>
      </c>
      <c r="H52" s="61">
        <v>1080</v>
      </c>
      <c r="I52" s="61">
        <v>720</v>
      </c>
      <c r="J52" s="62">
        <f>G52-B52</f>
        <v>15738</v>
      </c>
      <c r="K52" s="63">
        <f>J52/G52</f>
        <v>0.17540261911395932</v>
      </c>
      <c r="M52" s="4" t="s">
        <v>634</v>
      </c>
      <c r="N52" s="19">
        <v>83382</v>
      </c>
      <c r="O52" s="4">
        <v>1080</v>
      </c>
      <c r="P52" s="4">
        <v>720</v>
      </c>
      <c r="Q52" s="4" t="s">
        <v>11</v>
      </c>
      <c r="R52" s="4" t="s">
        <v>635</v>
      </c>
      <c r="S52" s="4">
        <v>100856</v>
      </c>
      <c r="T52" s="4">
        <v>1080</v>
      </c>
      <c r="U52" s="4">
        <v>720</v>
      </c>
      <c r="V52" s="62">
        <f>S52-N52</f>
        <v>17474</v>
      </c>
      <c r="W52" s="63">
        <f>V52/S52</f>
        <v>0.17325692075830887</v>
      </c>
    </row>
    <row r="53" spans="1:24" x14ac:dyDescent="0.25">
      <c r="A53" s="61" t="s">
        <v>578</v>
      </c>
      <c r="B53" s="12">
        <v>72003</v>
      </c>
      <c r="C53" s="61">
        <v>1080</v>
      </c>
      <c r="D53" s="61">
        <v>720</v>
      </c>
      <c r="E53" s="61" t="s">
        <v>11</v>
      </c>
      <c r="F53" s="61" t="s">
        <v>579</v>
      </c>
      <c r="G53" s="61">
        <v>86546</v>
      </c>
      <c r="H53" s="61">
        <v>1080</v>
      </c>
      <c r="I53" s="61">
        <v>720</v>
      </c>
      <c r="J53" s="62">
        <f>G53-B53</f>
        <v>14543</v>
      </c>
      <c r="K53" s="63">
        <f>J53/G53</f>
        <v>0.16803780648441291</v>
      </c>
      <c r="M53" s="4" t="s">
        <v>646</v>
      </c>
      <c r="N53" s="12">
        <v>84322</v>
      </c>
      <c r="O53" s="4">
        <v>1080</v>
      </c>
      <c r="P53" s="4">
        <v>720</v>
      </c>
      <c r="Q53" s="4" t="s">
        <v>11</v>
      </c>
      <c r="R53" s="4" t="s">
        <v>647</v>
      </c>
      <c r="S53" s="4">
        <v>99494</v>
      </c>
      <c r="T53" s="4">
        <v>1080</v>
      </c>
      <c r="U53" s="4">
        <v>720</v>
      </c>
      <c r="V53" s="5">
        <f>S53-N53</f>
        <v>15172</v>
      </c>
      <c r="W53" s="63">
        <f>V53/S53</f>
        <v>0.15249160753412266</v>
      </c>
    </row>
    <row r="54" spans="1:24" x14ac:dyDescent="0.25">
      <c r="A54" s="61" t="s">
        <v>606</v>
      </c>
      <c r="B54" s="12">
        <v>60463</v>
      </c>
      <c r="C54" s="61">
        <v>1080</v>
      </c>
      <c r="D54" s="61">
        <v>720</v>
      </c>
      <c r="E54" s="61" t="s">
        <v>11</v>
      </c>
      <c r="F54" s="61" t="s">
        <v>607</v>
      </c>
      <c r="G54" s="61">
        <v>72853</v>
      </c>
      <c r="H54" s="61">
        <v>1080</v>
      </c>
      <c r="I54" s="61">
        <v>720</v>
      </c>
      <c r="J54" s="62">
        <f>G54-B54</f>
        <v>12390</v>
      </c>
      <c r="K54" s="63">
        <f>J54/G54</f>
        <v>0.17006849409084046</v>
      </c>
      <c r="M54" s="4" t="s">
        <v>654</v>
      </c>
      <c r="N54" s="12">
        <v>78701</v>
      </c>
      <c r="O54" s="4">
        <v>1080</v>
      </c>
      <c r="P54" s="4">
        <v>720</v>
      </c>
      <c r="Q54" s="4" t="s">
        <v>11</v>
      </c>
      <c r="R54" s="4" t="s">
        <v>655</v>
      </c>
      <c r="S54" s="4">
        <v>95008</v>
      </c>
      <c r="T54" s="4">
        <v>1080</v>
      </c>
      <c r="U54" s="4">
        <v>720</v>
      </c>
      <c r="V54" s="5">
        <f>S54-N54</f>
        <v>16307</v>
      </c>
      <c r="W54" s="63">
        <f>V54/S54</f>
        <v>0.17163817783765578</v>
      </c>
    </row>
    <row r="55" spans="1:24" x14ac:dyDescent="0.25">
      <c r="A55" s="61" t="s">
        <v>610</v>
      </c>
      <c r="B55" s="12">
        <v>59277</v>
      </c>
      <c r="C55" s="61">
        <v>1080</v>
      </c>
      <c r="D55" s="61">
        <v>720</v>
      </c>
      <c r="E55" s="61" t="s">
        <v>11</v>
      </c>
      <c r="F55" s="61" t="s">
        <v>611</v>
      </c>
      <c r="G55" s="61">
        <v>71727</v>
      </c>
      <c r="H55" s="61">
        <v>1080</v>
      </c>
      <c r="I55" s="61">
        <v>720</v>
      </c>
      <c r="J55" s="62">
        <f>G55-B55</f>
        <v>12450</v>
      </c>
      <c r="K55" s="63">
        <f>J55/G55</f>
        <v>0.17357480446693713</v>
      </c>
      <c r="M55" s="4" t="s">
        <v>700</v>
      </c>
      <c r="N55" s="12">
        <v>81470</v>
      </c>
      <c r="O55" s="4">
        <v>1080</v>
      </c>
      <c r="P55" s="4">
        <v>720</v>
      </c>
      <c r="Q55" s="4" t="s">
        <v>11</v>
      </c>
      <c r="R55" s="4" t="s">
        <v>701</v>
      </c>
      <c r="S55" s="4">
        <v>94364</v>
      </c>
      <c r="T55" s="4">
        <v>1080</v>
      </c>
      <c r="U55" s="4">
        <v>720</v>
      </c>
      <c r="V55" s="5">
        <f>S55-N55</f>
        <v>12894</v>
      </c>
      <c r="W55" s="63">
        <f>V55/S55</f>
        <v>0.13664109194184224</v>
      </c>
    </row>
    <row r="56" spans="1:24" x14ac:dyDescent="0.25">
      <c r="A56" s="61" t="s">
        <v>630</v>
      </c>
      <c r="B56" s="12">
        <v>50312</v>
      </c>
      <c r="C56" s="61">
        <v>1080</v>
      </c>
      <c r="D56" s="61">
        <v>720</v>
      </c>
      <c r="E56" s="61" t="s">
        <v>11</v>
      </c>
      <c r="F56" s="61" t="s">
        <v>631</v>
      </c>
      <c r="G56" s="61">
        <v>61316</v>
      </c>
      <c r="H56" s="61">
        <v>1080</v>
      </c>
      <c r="I56" s="61">
        <v>720</v>
      </c>
      <c r="J56" s="62">
        <f>G56-B56</f>
        <v>11004</v>
      </c>
      <c r="K56" s="63">
        <f>J56/G56</f>
        <v>0.17946376149781459</v>
      </c>
      <c r="M56" s="4" t="s">
        <v>660</v>
      </c>
      <c r="N56" s="12">
        <v>80221</v>
      </c>
      <c r="O56" s="4">
        <v>1080</v>
      </c>
      <c r="P56" s="4">
        <v>720</v>
      </c>
      <c r="Q56" s="4" t="s">
        <v>11</v>
      </c>
      <c r="R56" s="4" t="s">
        <v>661</v>
      </c>
      <c r="S56" s="4">
        <v>93970</v>
      </c>
      <c r="T56" s="4">
        <v>1080</v>
      </c>
      <c r="U56" s="4">
        <v>720</v>
      </c>
      <c r="V56" s="5">
        <f>S56-N56</f>
        <v>13749</v>
      </c>
      <c r="W56" s="63">
        <f>V56/S56</f>
        <v>0.14631265297435353</v>
      </c>
    </row>
    <row r="57" spans="1:24" x14ac:dyDescent="0.25">
      <c r="A57" s="61" t="s">
        <v>618</v>
      </c>
      <c r="B57" s="12">
        <v>46171</v>
      </c>
      <c r="C57" s="61">
        <v>1080</v>
      </c>
      <c r="D57" s="61">
        <v>720</v>
      </c>
      <c r="E57" s="61" t="s">
        <v>11</v>
      </c>
      <c r="F57" s="61" t="s">
        <v>619</v>
      </c>
      <c r="G57" s="61">
        <v>59382</v>
      </c>
      <c r="H57" s="61">
        <v>1080</v>
      </c>
      <c r="I57" s="61">
        <v>720</v>
      </c>
      <c r="J57" s="62">
        <f>G57-B57</f>
        <v>13211</v>
      </c>
      <c r="K57" s="63">
        <f>J57/G57</f>
        <v>0.22247482402074703</v>
      </c>
      <c r="M57" s="4" t="s">
        <v>706</v>
      </c>
      <c r="N57" s="12">
        <v>78413</v>
      </c>
      <c r="O57" s="4">
        <v>1080</v>
      </c>
      <c r="P57" s="4">
        <v>720</v>
      </c>
      <c r="Q57" s="4" t="s">
        <v>11</v>
      </c>
      <c r="R57" s="4" t="s">
        <v>707</v>
      </c>
      <c r="S57" s="4">
        <v>93949</v>
      </c>
      <c r="T57" s="4">
        <v>1080</v>
      </c>
      <c r="U57" s="4">
        <v>720</v>
      </c>
      <c r="V57" s="5">
        <f>S57-N57</f>
        <v>15536</v>
      </c>
      <c r="W57" s="63">
        <f>V57/S57</f>
        <v>0.16536631576706512</v>
      </c>
    </row>
    <row r="58" spans="1:24" x14ac:dyDescent="0.25">
      <c r="A58" s="61" t="s">
        <v>590</v>
      </c>
      <c r="B58" s="12">
        <v>39981</v>
      </c>
      <c r="C58" s="61">
        <v>1080</v>
      </c>
      <c r="D58" s="61">
        <v>720</v>
      </c>
      <c r="E58" s="61" t="s">
        <v>11</v>
      </c>
      <c r="F58" s="61" t="s">
        <v>591</v>
      </c>
      <c r="G58" s="61">
        <v>52536</v>
      </c>
      <c r="H58" s="61">
        <v>1080</v>
      </c>
      <c r="I58" s="61">
        <v>720</v>
      </c>
      <c r="J58" s="62">
        <f>G58-B58</f>
        <v>12555</v>
      </c>
      <c r="K58" s="63">
        <f>J58/G58</f>
        <v>0.23897898583828231</v>
      </c>
      <c r="L58" s="42"/>
      <c r="M58" s="4" t="s">
        <v>674</v>
      </c>
      <c r="N58" s="12">
        <v>79561</v>
      </c>
      <c r="O58" s="4">
        <v>1080</v>
      </c>
      <c r="P58" s="4">
        <v>720</v>
      </c>
      <c r="Q58" s="4" t="s">
        <v>11</v>
      </c>
      <c r="R58" s="4" t="s">
        <v>675</v>
      </c>
      <c r="S58" s="4">
        <v>93587</v>
      </c>
      <c r="T58" s="4">
        <v>1080</v>
      </c>
      <c r="U58" s="4">
        <v>720</v>
      </c>
      <c r="V58" s="5">
        <f>S58-N58</f>
        <v>14026</v>
      </c>
      <c r="W58" s="63">
        <f>V58/S58</f>
        <v>0.14987124280081635</v>
      </c>
    </row>
    <row r="59" spans="1:24" x14ac:dyDescent="0.25">
      <c r="G59" s="29"/>
      <c r="H59" s="29"/>
      <c r="I59" s="29"/>
      <c r="J59" s="29" t="s">
        <v>97</v>
      </c>
      <c r="K59" s="32">
        <f>AVERAGE($K$29:$K$58)</f>
        <v>0.17876901493003125</v>
      </c>
      <c r="L59" s="37"/>
      <c r="M59" s="4" t="s">
        <v>710</v>
      </c>
      <c r="N59" s="12">
        <v>73987</v>
      </c>
      <c r="O59" s="4">
        <v>1080</v>
      </c>
      <c r="P59" s="4">
        <v>720</v>
      </c>
      <c r="Q59" s="4" t="s">
        <v>11</v>
      </c>
      <c r="R59" s="4" t="s">
        <v>711</v>
      </c>
      <c r="S59" s="4">
        <v>89725</v>
      </c>
      <c r="T59" s="4">
        <v>1080</v>
      </c>
      <c r="U59" s="4">
        <v>720</v>
      </c>
      <c r="V59" s="5">
        <f>S59-N59</f>
        <v>15738</v>
      </c>
      <c r="W59" s="63">
        <f>V59/S59</f>
        <v>0.17540261911395932</v>
      </c>
    </row>
    <row r="60" spans="1:24" x14ac:dyDescent="0.25">
      <c r="G60" s="29"/>
      <c r="H60" s="29"/>
      <c r="I60" s="29"/>
      <c r="J60" s="29" t="s">
        <v>239</v>
      </c>
      <c r="K60" s="32">
        <f>MAX($K$29:$K$58)</f>
        <v>0.25284649351882627</v>
      </c>
      <c r="L60" s="37"/>
      <c r="M60" s="4" t="s">
        <v>670</v>
      </c>
      <c r="N60" s="12">
        <v>72003</v>
      </c>
      <c r="O60" s="4">
        <v>1080</v>
      </c>
      <c r="P60" s="4">
        <v>720</v>
      </c>
      <c r="Q60" s="4" t="s">
        <v>11</v>
      </c>
      <c r="R60" s="4" t="s">
        <v>671</v>
      </c>
      <c r="S60" s="4">
        <v>86546</v>
      </c>
      <c r="T60" s="4">
        <v>1080</v>
      </c>
      <c r="U60" s="4">
        <v>720</v>
      </c>
      <c r="V60" s="5">
        <f>S60-N60</f>
        <v>14543</v>
      </c>
      <c r="W60" s="63">
        <f>V60/S60</f>
        <v>0.16803780648441291</v>
      </c>
    </row>
    <row r="61" spans="1:24" x14ac:dyDescent="0.25">
      <c r="G61" s="29"/>
      <c r="H61" s="29"/>
      <c r="I61" s="29"/>
      <c r="J61" s="29" t="s">
        <v>240</v>
      </c>
      <c r="K61" s="32">
        <f>MIN($K$29:$K$58)</f>
        <v>0.13631159358833009</v>
      </c>
      <c r="L61" s="37"/>
      <c r="M61" s="4" t="s">
        <v>686</v>
      </c>
      <c r="N61" s="12">
        <v>68621</v>
      </c>
      <c r="O61" s="4">
        <v>1080</v>
      </c>
      <c r="P61" s="4">
        <v>720</v>
      </c>
      <c r="Q61" s="4" t="s">
        <v>11</v>
      </c>
      <c r="R61" s="4" t="s">
        <v>687</v>
      </c>
      <c r="S61" s="4">
        <v>84510</v>
      </c>
      <c r="T61" s="4">
        <v>1080</v>
      </c>
      <c r="U61" s="4">
        <v>720</v>
      </c>
      <c r="V61" s="62">
        <f>S61-N61</f>
        <v>15889</v>
      </c>
      <c r="W61" s="63">
        <f>V61/S61</f>
        <v>0.18801325286948289</v>
      </c>
    </row>
    <row r="62" spans="1:24" x14ac:dyDescent="0.25">
      <c r="G62" s="29"/>
      <c r="H62" s="29"/>
      <c r="I62" s="29"/>
      <c r="J62" s="29" t="s">
        <v>241</v>
      </c>
      <c r="K62" s="32">
        <f>MEDIAN($K$29:$K$58)</f>
        <v>0.17214323760771938</v>
      </c>
      <c r="L62" s="37"/>
      <c r="M62" s="4" t="s">
        <v>640</v>
      </c>
      <c r="N62" s="12">
        <v>70968</v>
      </c>
      <c r="O62" s="4">
        <v>1080</v>
      </c>
      <c r="P62" s="4">
        <v>720</v>
      </c>
      <c r="Q62" s="4" t="s">
        <v>11</v>
      </c>
      <c r="R62" s="4" t="s">
        <v>641</v>
      </c>
      <c r="S62" s="4">
        <v>83280</v>
      </c>
      <c r="T62" s="4">
        <v>1080</v>
      </c>
      <c r="U62" s="4">
        <v>720</v>
      </c>
      <c r="V62" s="62">
        <f>S62-N62</f>
        <v>12312</v>
      </c>
      <c r="W62" s="63">
        <f>V62/S62</f>
        <v>0.14783861671469742</v>
      </c>
    </row>
    <row r="63" spans="1:24" x14ac:dyDescent="0.25">
      <c r="G63" s="29"/>
      <c r="H63" s="29"/>
      <c r="I63" s="29"/>
      <c r="J63" s="57" t="s">
        <v>490</v>
      </c>
      <c r="K63" s="58">
        <f>STDEV(K29:K58)</f>
        <v>2.7018860536593949E-2</v>
      </c>
      <c r="L63" s="37"/>
      <c r="M63" s="4" t="s">
        <v>652</v>
      </c>
      <c r="N63" s="12">
        <v>68540</v>
      </c>
      <c r="O63" s="4">
        <v>1080</v>
      </c>
      <c r="P63" s="4">
        <v>720</v>
      </c>
      <c r="Q63" s="4" t="s">
        <v>11</v>
      </c>
      <c r="R63" s="4" t="s">
        <v>653</v>
      </c>
      <c r="S63" s="4">
        <v>83176</v>
      </c>
      <c r="T63" s="4">
        <v>1080</v>
      </c>
      <c r="U63" s="4">
        <v>720</v>
      </c>
      <c r="V63" s="62">
        <f>S63-N63</f>
        <v>14636</v>
      </c>
      <c r="W63" s="63">
        <f>V63/S63</f>
        <v>0.17596422044820623</v>
      </c>
    </row>
    <row r="64" spans="1:24" x14ac:dyDescent="0.25">
      <c r="M64" s="4" t="s">
        <v>680</v>
      </c>
      <c r="N64" s="12">
        <v>63360</v>
      </c>
      <c r="O64" s="4">
        <v>1080</v>
      </c>
      <c r="P64" s="4">
        <v>720</v>
      </c>
      <c r="Q64" s="4" t="s">
        <v>11</v>
      </c>
      <c r="R64" s="4" t="s">
        <v>681</v>
      </c>
      <c r="S64" s="4">
        <v>74312</v>
      </c>
      <c r="T64" s="4">
        <v>1080</v>
      </c>
      <c r="U64" s="4">
        <v>720</v>
      </c>
      <c r="V64" s="62">
        <f>S64-N64</f>
        <v>10952</v>
      </c>
      <c r="W64" s="63">
        <f>V64/S64</f>
        <v>0.14737861987296802</v>
      </c>
      <c r="X64" s="44"/>
    </row>
    <row r="65" spans="1:24" x14ac:dyDescent="0.25">
      <c r="M65" s="4" t="s">
        <v>694</v>
      </c>
      <c r="N65" s="12">
        <v>60463</v>
      </c>
      <c r="O65" s="4">
        <v>1080</v>
      </c>
      <c r="P65" s="4">
        <v>720</v>
      </c>
      <c r="Q65" s="4" t="s">
        <v>11</v>
      </c>
      <c r="R65" s="4" t="s">
        <v>695</v>
      </c>
      <c r="S65" s="4">
        <v>72853</v>
      </c>
      <c r="T65" s="4">
        <v>1080</v>
      </c>
      <c r="U65" s="4">
        <v>720</v>
      </c>
      <c r="V65" s="62">
        <f>S65-N65</f>
        <v>12390</v>
      </c>
      <c r="W65" s="63">
        <f>V65/S65</f>
        <v>0.17006849409084046</v>
      </c>
      <c r="X65" s="43"/>
    </row>
    <row r="66" spans="1:24" x14ac:dyDescent="0.25">
      <c r="M66" s="4" t="s">
        <v>636</v>
      </c>
      <c r="N66" s="12">
        <v>56975</v>
      </c>
      <c r="O66" s="4">
        <v>1080</v>
      </c>
      <c r="P66" s="4">
        <v>720</v>
      </c>
      <c r="Q66" s="4" t="s">
        <v>11</v>
      </c>
      <c r="R66" s="4" t="s">
        <v>637</v>
      </c>
      <c r="S66" s="4">
        <v>67632</v>
      </c>
      <c r="T66" s="4">
        <v>1080</v>
      </c>
      <c r="U66" s="4">
        <v>720</v>
      </c>
      <c r="V66" s="5">
        <f>S66-N66</f>
        <v>10657</v>
      </c>
      <c r="W66" s="63">
        <f>V66/S66</f>
        <v>0.15757333806482138</v>
      </c>
      <c r="X66" s="44"/>
    </row>
    <row r="67" spans="1:24" x14ac:dyDescent="0.25">
      <c r="M67" s="4" t="s">
        <v>666</v>
      </c>
      <c r="N67" s="12">
        <v>51685</v>
      </c>
      <c r="O67" s="4">
        <v>1080</v>
      </c>
      <c r="P67" s="4">
        <v>720</v>
      </c>
      <c r="Q67" s="4" t="s">
        <v>11</v>
      </c>
      <c r="R67" s="4" t="s">
        <v>667</v>
      </c>
      <c r="S67" s="4">
        <v>61934</v>
      </c>
      <c r="T67" s="4">
        <v>1080</v>
      </c>
      <c r="U67" s="4">
        <v>720</v>
      </c>
      <c r="V67" s="5">
        <f>S67-N67</f>
        <v>10249</v>
      </c>
      <c r="W67" s="63">
        <f>V67/S67</f>
        <v>0.16548261052087707</v>
      </c>
      <c r="X67" s="44"/>
    </row>
    <row r="68" spans="1:24" x14ac:dyDescent="0.25">
      <c r="M68" s="4" t="s">
        <v>632</v>
      </c>
      <c r="N68" s="12">
        <v>46171</v>
      </c>
      <c r="O68" s="4">
        <v>1080</v>
      </c>
      <c r="P68" s="4">
        <v>720</v>
      </c>
      <c r="Q68" s="4" t="s">
        <v>11</v>
      </c>
      <c r="R68" s="4" t="s">
        <v>633</v>
      </c>
      <c r="S68" s="4">
        <v>59382</v>
      </c>
      <c r="T68" s="4">
        <v>1080</v>
      </c>
      <c r="U68" s="4">
        <v>720</v>
      </c>
      <c r="V68" s="5">
        <f>S68-N68</f>
        <v>13211</v>
      </c>
      <c r="W68" s="63">
        <f>V68/S68</f>
        <v>0.22247482402074703</v>
      </c>
      <c r="X68" s="45"/>
    </row>
    <row r="69" spans="1:24" x14ac:dyDescent="0.25">
      <c r="V69" t="s">
        <v>238</v>
      </c>
      <c r="W69" s="18">
        <f>AVERAGE($W$29:$W$68)</f>
        <v>0.16839690527539397</v>
      </c>
      <c r="X69" s="44"/>
    </row>
    <row r="70" spans="1:24" x14ac:dyDescent="0.25">
      <c r="V70" t="s">
        <v>239</v>
      </c>
      <c r="W70" s="18">
        <f>MAX($W$29:$W$68)</f>
        <v>0.22247482402074703</v>
      </c>
    </row>
    <row r="71" spans="1:24" x14ac:dyDescent="0.25">
      <c r="V71" t="s">
        <v>240</v>
      </c>
      <c r="W71" s="18">
        <f>MIN($W$29:$W$68)</f>
        <v>0.13664109194184224</v>
      </c>
    </row>
    <row r="72" spans="1:24" x14ac:dyDescent="0.25">
      <c r="V72" t="s">
        <v>241</v>
      </c>
      <c r="W72" s="18">
        <f>MEDIAN($W$29:$W$68)</f>
        <v>0.166760208502645</v>
      </c>
    </row>
    <row r="73" spans="1:24" x14ac:dyDescent="0.25">
      <c r="V73" t="s">
        <v>490</v>
      </c>
      <c r="W73" s="18">
        <f>STDEV(W29:W68)</f>
        <v>1.7733244129818849E-2</v>
      </c>
    </row>
    <row r="75" spans="1:24" x14ac:dyDescent="0.25">
      <c r="A75" s="3" t="s">
        <v>0</v>
      </c>
      <c r="B75" s="3" t="s">
        <v>1</v>
      </c>
      <c r="C75" s="3" t="s">
        <v>2</v>
      </c>
      <c r="D75" s="3" t="s">
        <v>3</v>
      </c>
      <c r="E75" s="3" t="s">
        <v>4</v>
      </c>
      <c r="F75" s="3" t="s">
        <v>5</v>
      </c>
      <c r="G75" s="3" t="s">
        <v>6</v>
      </c>
      <c r="H75" s="19" t="s">
        <v>7</v>
      </c>
      <c r="I75" s="19" t="s">
        <v>8</v>
      </c>
      <c r="J75" s="3" t="s">
        <v>9</v>
      </c>
      <c r="K75" s="3" t="s">
        <v>342</v>
      </c>
      <c r="M75" s="3" t="s">
        <v>0</v>
      </c>
      <c r="N75" s="3" t="s">
        <v>1</v>
      </c>
      <c r="O75" s="3" t="s">
        <v>2</v>
      </c>
      <c r="P75" s="3" t="s">
        <v>3</v>
      </c>
      <c r="Q75" s="3" t="s">
        <v>4</v>
      </c>
      <c r="R75" s="3" t="s">
        <v>5</v>
      </c>
      <c r="S75" s="3" t="s">
        <v>6</v>
      </c>
      <c r="T75" s="4" t="s">
        <v>7</v>
      </c>
      <c r="U75" s="4" t="s">
        <v>8</v>
      </c>
      <c r="V75" s="3" t="s">
        <v>9</v>
      </c>
      <c r="W75" s="3" t="s">
        <v>342</v>
      </c>
    </row>
    <row r="76" spans="1:24" x14ac:dyDescent="0.25">
      <c r="A76" s="61" t="s">
        <v>800</v>
      </c>
      <c r="B76" s="61">
        <v>349300</v>
      </c>
      <c r="C76" s="61">
        <v>1080</v>
      </c>
      <c r="D76" s="61">
        <v>1080</v>
      </c>
      <c r="E76" s="61" t="s">
        <v>11</v>
      </c>
      <c r="F76" s="61" t="s">
        <v>801</v>
      </c>
      <c r="G76" s="61">
        <v>439940</v>
      </c>
      <c r="H76" s="61">
        <v>1080</v>
      </c>
      <c r="I76" s="61">
        <v>1080</v>
      </c>
      <c r="J76" s="62">
        <f>G76-B76</f>
        <v>90640</v>
      </c>
      <c r="K76" s="63">
        <f>J76/G76</f>
        <v>0.20602809474019185</v>
      </c>
      <c r="M76" s="4" t="s">
        <v>914</v>
      </c>
      <c r="N76" s="4">
        <v>349300</v>
      </c>
      <c r="O76" s="4">
        <v>1080</v>
      </c>
      <c r="P76" s="4">
        <v>1080</v>
      </c>
      <c r="Q76" s="4" t="s">
        <v>11</v>
      </c>
      <c r="R76" s="4" t="s">
        <v>915</v>
      </c>
      <c r="S76" s="4">
        <v>439940</v>
      </c>
      <c r="T76" s="4">
        <v>1080</v>
      </c>
      <c r="U76" s="4">
        <v>1080</v>
      </c>
      <c r="V76" s="5">
        <f>S76-N76</f>
        <v>90640</v>
      </c>
      <c r="W76" s="15">
        <f>V76/S76</f>
        <v>0.20602809474019185</v>
      </c>
    </row>
    <row r="77" spans="1:24" x14ac:dyDescent="0.25">
      <c r="A77" s="61" t="s">
        <v>780</v>
      </c>
      <c r="B77" s="61">
        <v>275908</v>
      </c>
      <c r="C77" s="61">
        <v>1080</v>
      </c>
      <c r="D77" s="61">
        <v>1080</v>
      </c>
      <c r="E77" s="61" t="s">
        <v>11</v>
      </c>
      <c r="F77" s="61" t="s">
        <v>781</v>
      </c>
      <c r="G77" s="61">
        <v>330443</v>
      </c>
      <c r="H77" s="61">
        <v>1080</v>
      </c>
      <c r="I77" s="61">
        <v>1080</v>
      </c>
      <c r="J77" s="62">
        <f>G77-B77</f>
        <v>54535</v>
      </c>
      <c r="K77" s="63">
        <f>J77/G77</f>
        <v>0.16503602739352929</v>
      </c>
      <c r="M77" s="4" t="s">
        <v>894</v>
      </c>
      <c r="N77" s="4">
        <v>275908</v>
      </c>
      <c r="O77" s="4">
        <v>1080</v>
      </c>
      <c r="P77" s="4">
        <v>1080</v>
      </c>
      <c r="Q77" s="4" t="s">
        <v>11</v>
      </c>
      <c r="R77" s="4" t="s">
        <v>895</v>
      </c>
      <c r="S77" s="4">
        <v>330443</v>
      </c>
      <c r="T77" s="4">
        <v>1080</v>
      </c>
      <c r="U77" s="4">
        <v>1080</v>
      </c>
      <c r="V77" s="5">
        <f>S77-N77</f>
        <v>54535</v>
      </c>
      <c r="W77" s="15">
        <f>V77/S77</f>
        <v>0.16503602739352929</v>
      </c>
    </row>
    <row r="78" spans="1:24" x14ac:dyDescent="0.25">
      <c r="A78" s="61" t="s">
        <v>784</v>
      </c>
      <c r="B78" s="61">
        <v>215577</v>
      </c>
      <c r="C78" s="61">
        <v>1080</v>
      </c>
      <c r="D78" s="61">
        <v>720</v>
      </c>
      <c r="E78" s="61" t="s">
        <v>11</v>
      </c>
      <c r="F78" s="61" t="s">
        <v>785</v>
      </c>
      <c r="G78" s="61">
        <v>265110</v>
      </c>
      <c r="H78" s="61">
        <v>1080</v>
      </c>
      <c r="I78" s="61">
        <v>720</v>
      </c>
      <c r="J78" s="62">
        <f>G78-B78</f>
        <v>49533</v>
      </c>
      <c r="K78" s="63">
        <f>J78/G78</f>
        <v>0.18683942514427973</v>
      </c>
      <c r="M78" s="4" t="s">
        <v>830</v>
      </c>
      <c r="N78" s="4">
        <v>215577</v>
      </c>
      <c r="O78" s="4">
        <v>1080</v>
      </c>
      <c r="P78" s="4">
        <v>720</v>
      </c>
      <c r="Q78" s="4" t="s">
        <v>11</v>
      </c>
      <c r="R78" s="4" t="s">
        <v>831</v>
      </c>
      <c r="S78" s="4">
        <v>265110</v>
      </c>
      <c r="T78" s="4">
        <v>1080</v>
      </c>
      <c r="U78" s="4">
        <v>720</v>
      </c>
      <c r="V78" s="5">
        <f>S78-N78</f>
        <v>49533</v>
      </c>
      <c r="W78" s="15">
        <f>V78/S78</f>
        <v>0.18683942514427973</v>
      </c>
    </row>
    <row r="79" spans="1:24" x14ac:dyDescent="0.25">
      <c r="A79" s="61" t="s">
        <v>806</v>
      </c>
      <c r="B79" s="61">
        <v>190426</v>
      </c>
      <c r="C79" s="61">
        <v>1080</v>
      </c>
      <c r="D79" s="61">
        <v>720</v>
      </c>
      <c r="E79" s="61" t="s">
        <v>11</v>
      </c>
      <c r="F79" s="61" t="s">
        <v>807</v>
      </c>
      <c r="G79" s="61">
        <v>242223</v>
      </c>
      <c r="H79" s="61">
        <v>1080</v>
      </c>
      <c r="I79" s="61">
        <v>720</v>
      </c>
      <c r="J79" s="62">
        <f>G79-B79</f>
        <v>51797</v>
      </c>
      <c r="K79" s="63">
        <f>J79/G79</f>
        <v>0.21384013904542509</v>
      </c>
      <c r="M79" s="4" t="s">
        <v>836</v>
      </c>
      <c r="N79" s="4">
        <v>215577</v>
      </c>
      <c r="O79" s="4">
        <v>1080</v>
      </c>
      <c r="P79" s="4">
        <v>720</v>
      </c>
      <c r="Q79" s="4" t="s">
        <v>11</v>
      </c>
      <c r="R79" s="4" t="s">
        <v>837</v>
      </c>
      <c r="S79" s="4">
        <v>265110</v>
      </c>
      <c r="T79" s="4">
        <v>1080</v>
      </c>
      <c r="U79" s="4">
        <v>720</v>
      </c>
      <c r="V79" s="5">
        <f>S79-N79</f>
        <v>49533</v>
      </c>
      <c r="W79" s="15">
        <f>V79/S79</f>
        <v>0.18683942514427973</v>
      </c>
    </row>
    <row r="80" spans="1:24" x14ac:dyDescent="0.25">
      <c r="A80" s="61" t="s">
        <v>736</v>
      </c>
      <c r="B80" s="61">
        <v>193109</v>
      </c>
      <c r="C80" s="61">
        <v>1080</v>
      </c>
      <c r="D80" s="61">
        <v>720</v>
      </c>
      <c r="E80" s="61" t="s">
        <v>11</v>
      </c>
      <c r="F80" s="61" t="s">
        <v>737</v>
      </c>
      <c r="G80" s="61">
        <v>234429</v>
      </c>
      <c r="H80" s="61">
        <v>1080</v>
      </c>
      <c r="I80" s="61">
        <v>720</v>
      </c>
      <c r="J80" s="62">
        <f>G80-B80</f>
        <v>41320</v>
      </c>
      <c r="K80" s="63">
        <f>J80/G80</f>
        <v>0.17625805681037757</v>
      </c>
      <c r="M80" s="4" t="s">
        <v>812</v>
      </c>
      <c r="N80" s="4">
        <v>201238</v>
      </c>
      <c r="O80" s="4">
        <v>1080</v>
      </c>
      <c r="P80" s="4">
        <v>720</v>
      </c>
      <c r="Q80" s="4" t="s">
        <v>11</v>
      </c>
      <c r="R80" s="4" t="s">
        <v>813</v>
      </c>
      <c r="S80" s="4">
        <v>254216</v>
      </c>
      <c r="T80" s="4">
        <v>1080</v>
      </c>
      <c r="U80" s="4">
        <v>720</v>
      </c>
      <c r="V80" s="5">
        <f>S80-N80</f>
        <v>52978</v>
      </c>
      <c r="W80" s="15">
        <f>V80/S80</f>
        <v>0.20839758315762974</v>
      </c>
    </row>
    <row r="81" spans="1:24" x14ac:dyDescent="0.25">
      <c r="A81" s="61" t="s">
        <v>796</v>
      </c>
      <c r="B81" s="61">
        <v>170069</v>
      </c>
      <c r="C81" s="61">
        <v>1080</v>
      </c>
      <c r="D81" s="61">
        <v>720</v>
      </c>
      <c r="E81" s="61" t="s">
        <v>11</v>
      </c>
      <c r="F81" s="61" t="s">
        <v>797</v>
      </c>
      <c r="G81" s="61">
        <v>206847</v>
      </c>
      <c r="H81" s="61">
        <v>1080</v>
      </c>
      <c r="I81" s="61">
        <v>720</v>
      </c>
      <c r="J81" s="62">
        <f>G81-B81</f>
        <v>36778</v>
      </c>
      <c r="K81" s="63">
        <f>J81/G81</f>
        <v>0.17780291713198645</v>
      </c>
      <c r="M81" s="4" t="s">
        <v>852</v>
      </c>
      <c r="N81" s="4">
        <v>193109</v>
      </c>
      <c r="O81" s="4">
        <v>1080</v>
      </c>
      <c r="P81" s="4">
        <v>720</v>
      </c>
      <c r="Q81" s="4" t="s">
        <v>11</v>
      </c>
      <c r="R81" s="4" t="s">
        <v>853</v>
      </c>
      <c r="S81" s="4">
        <v>234429</v>
      </c>
      <c r="T81" s="4">
        <v>1080</v>
      </c>
      <c r="U81" s="4">
        <v>720</v>
      </c>
      <c r="V81" s="5">
        <f>S81-N81</f>
        <v>41320</v>
      </c>
      <c r="W81" s="15">
        <f>V81/S81</f>
        <v>0.17625805681037757</v>
      </c>
    </row>
    <row r="82" spans="1:24" x14ac:dyDescent="0.25">
      <c r="A82" s="61" t="s">
        <v>762</v>
      </c>
      <c r="B82" s="61">
        <v>171213</v>
      </c>
      <c r="C82" s="61">
        <v>1080</v>
      </c>
      <c r="D82" s="61">
        <v>720</v>
      </c>
      <c r="E82" s="61" t="s">
        <v>11</v>
      </c>
      <c r="F82" s="61" t="s">
        <v>763</v>
      </c>
      <c r="G82" s="61">
        <v>204572</v>
      </c>
      <c r="H82" s="61">
        <v>1080</v>
      </c>
      <c r="I82" s="61">
        <v>720</v>
      </c>
      <c r="J82" s="62">
        <f>G82-B82</f>
        <v>33359</v>
      </c>
      <c r="K82" s="63">
        <f>J82/G82</f>
        <v>0.16306728193496667</v>
      </c>
      <c r="M82" s="4" t="s">
        <v>846</v>
      </c>
      <c r="N82" s="4">
        <v>185296</v>
      </c>
      <c r="O82" s="4">
        <v>1080</v>
      </c>
      <c r="P82" s="4">
        <v>809</v>
      </c>
      <c r="Q82" s="4" t="s">
        <v>11</v>
      </c>
      <c r="R82" s="4" t="s">
        <v>847</v>
      </c>
      <c r="S82" s="4">
        <v>233251</v>
      </c>
      <c r="T82" s="4">
        <v>1080</v>
      </c>
      <c r="U82" s="4">
        <v>810</v>
      </c>
      <c r="V82" s="5">
        <f>S82-N82</f>
        <v>47955</v>
      </c>
      <c r="W82" s="15">
        <f>V82/S82</f>
        <v>0.20559397387363826</v>
      </c>
    </row>
    <row r="83" spans="1:24" x14ac:dyDescent="0.25">
      <c r="A83" s="61" t="s">
        <v>720</v>
      </c>
      <c r="B83" s="61">
        <v>171061</v>
      </c>
      <c r="C83" s="61">
        <v>1080</v>
      </c>
      <c r="D83" s="61">
        <v>1080</v>
      </c>
      <c r="E83" s="61" t="s">
        <v>11</v>
      </c>
      <c r="F83" s="61" t="s">
        <v>721</v>
      </c>
      <c r="G83" s="61">
        <v>203424</v>
      </c>
      <c r="H83" s="61">
        <v>1080</v>
      </c>
      <c r="I83" s="61">
        <v>1080</v>
      </c>
      <c r="J83" s="62">
        <f>G83-B83</f>
        <v>32363</v>
      </c>
      <c r="K83" s="63">
        <f>J83/G83</f>
        <v>0.15909135598552776</v>
      </c>
      <c r="L83" s="42"/>
      <c r="M83" s="4" t="s">
        <v>884</v>
      </c>
      <c r="N83" s="4">
        <v>179629</v>
      </c>
      <c r="O83" s="4">
        <v>1080</v>
      </c>
      <c r="P83" s="4">
        <v>720</v>
      </c>
      <c r="Q83" s="4" t="s">
        <v>11</v>
      </c>
      <c r="R83" s="4" t="s">
        <v>885</v>
      </c>
      <c r="S83" s="4">
        <v>216076</v>
      </c>
      <c r="T83" s="4">
        <v>1080</v>
      </c>
      <c r="U83" s="4">
        <v>720</v>
      </c>
      <c r="V83" s="5">
        <f>S83-N83</f>
        <v>36447</v>
      </c>
      <c r="W83" s="15">
        <f>V83/S83</f>
        <v>0.16867676188007924</v>
      </c>
    </row>
    <row r="84" spans="1:24" x14ac:dyDescent="0.25">
      <c r="A84" s="61" t="s">
        <v>740</v>
      </c>
      <c r="B84" s="19">
        <v>151141</v>
      </c>
      <c r="C84" s="61">
        <v>1080</v>
      </c>
      <c r="D84" s="61">
        <v>1080</v>
      </c>
      <c r="E84" s="61" t="s">
        <v>11</v>
      </c>
      <c r="F84" s="61" t="s">
        <v>741</v>
      </c>
      <c r="G84" s="61">
        <v>179820</v>
      </c>
      <c r="H84" s="61">
        <v>1080</v>
      </c>
      <c r="I84" s="61">
        <v>1080</v>
      </c>
      <c r="J84" s="62">
        <f>G84-B84</f>
        <v>28679</v>
      </c>
      <c r="K84" s="63">
        <f>J84/G84</f>
        <v>0.1594872650428206</v>
      </c>
      <c r="M84" s="4" t="s">
        <v>912</v>
      </c>
      <c r="N84" s="4">
        <v>179629</v>
      </c>
      <c r="O84" s="4">
        <v>1080</v>
      </c>
      <c r="P84" s="4">
        <v>720</v>
      </c>
      <c r="Q84" s="4" t="s">
        <v>11</v>
      </c>
      <c r="R84" s="4" t="s">
        <v>913</v>
      </c>
      <c r="S84" s="4">
        <v>216076</v>
      </c>
      <c r="T84" s="4">
        <v>1080</v>
      </c>
      <c r="U84" s="4">
        <v>720</v>
      </c>
      <c r="V84" s="5">
        <f>S84-N84</f>
        <v>36447</v>
      </c>
      <c r="W84" s="15">
        <f>V84/S84</f>
        <v>0.16867676188007924</v>
      </c>
    </row>
    <row r="85" spans="1:24" x14ac:dyDescent="0.25">
      <c r="A85" s="61" t="s">
        <v>782</v>
      </c>
      <c r="B85" s="19">
        <v>147626</v>
      </c>
      <c r="C85" s="61">
        <v>1080</v>
      </c>
      <c r="D85" s="61">
        <v>720</v>
      </c>
      <c r="E85" s="61" t="s">
        <v>11</v>
      </c>
      <c r="F85" s="61" t="s">
        <v>783</v>
      </c>
      <c r="G85" s="61">
        <v>176823</v>
      </c>
      <c r="H85" s="61">
        <v>1080</v>
      </c>
      <c r="I85" s="61">
        <v>720</v>
      </c>
      <c r="J85" s="62">
        <f>G85-B85</f>
        <v>29197</v>
      </c>
      <c r="K85" s="63">
        <f>J85/G85</f>
        <v>0.16511992218206908</v>
      </c>
      <c r="M85" s="4" t="s">
        <v>876</v>
      </c>
      <c r="N85" s="4">
        <v>171213</v>
      </c>
      <c r="O85" s="4">
        <v>1080</v>
      </c>
      <c r="P85" s="4">
        <v>720</v>
      </c>
      <c r="Q85" s="4" t="s">
        <v>11</v>
      </c>
      <c r="R85" s="4" t="s">
        <v>877</v>
      </c>
      <c r="S85" s="4">
        <v>204572</v>
      </c>
      <c r="T85" s="4">
        <v>1080</v>
      </c>
      <c r="U85" s="4">
        <v>720</v>
      </c>
      <c r="V85" s="5">
        <f>S85-N85</f>
        <v>33359</v>
      </c>
      <c r="W85" s="15">
        <f>V85/S85</f>
        <v>0.16306728193496667</v>
      </c>
    </row>
    <row r="86" spans="1:24" x14ac:dyDescent="0.25">
      <c r="A86" s="61" t="s">
        <v>756</v>
      </c>
      <c r="B86" s="19">
        <v>142085</v>
      </c>
      <c r="C86" s="61">
        <v>1080</v>
      </c>
      <c r="D86" s="61">
        <v>720</v>
      </c>
      <c r="E86" s="61" t="s">
        <v>11</v>
      </c>
      <c r="F86" s="61" t="s">
        <v>757</v>
      </c>
      <c r="G86" s="61">
        <v>174816</v>
      </c>
      <c r="H86" s="61">
        <v>1080</v>
      </c>
      <c r="I86" s="61">
        <v>720</v>
      </c>
      <c r="J86" s="62">
        <f>G86-B86</f>
        <v>32731</v>
      </c>
      <c r="K86" s="63">
        <f>J86/G86</f>
        <v>0.18723114589053633</v>
      </c>
      <c r="M86" s="4" t="s">
        <v>854</v>
      </c>
      <c r="N86" s="4">
        <v>171061</v>
      </c>
      <c r="O86" s="4">
        <v>1080</v>
      </c>
      <c r="P86" s="4">
        <v>1080</v>
      </c>
      <c r="Q86" s="4" t="s">
        <v>11</v>
      </c>
      <c r="R86" s="4" t="s">
        <v>855</v>
      </c>
      <c r="S86" s="4">
        <v>203424</v>
      </c>
      <c r="T86" s="4">
        <v>1080</v>
      </c>
      <c r="U86" s="4">
        <v>1080</v>
      </c>
      <c r="V86" s="5">
        <f>S86-N86</f>
        <v>32363</v>
      </c>
      <c r="W86" s="15">
        <f>V86/S86</f>
        <v>0.15909135598552776</v>
      </c>
      <c r="X86" s="43"/>
    </row>
    <row r="87" spans="1:24" x14ac:dyDescent="0.25">
      <c r="A87" s="61" t="s">
        <v>746</v>
      </c>
      <c r="B87" s="19">
        <v>137670</v>
      </c>
      <c r="C87" s="61">
        <v>1080</v>
      </c>
      <c r="D87" s="61">
        <v>720</v>
      </c>
      <c r="E87" s="61" t="s">
        <v>11</v>
      </c>
      <c r="F87" s="61" t="s">
        <v>747</v>
      </c>
      <c r="G87" s="61">
        <v>167270</v>
      </c>
      <c r="H87" s="61">
        <v>1080</v>
      </c>
      <c r="I87" s="61">
        <v>720</v>
      </c>
      <c r="J87" s="62">
        <f>G87-B87</f>
        <v>29600</v>
      </c>
      <c r="K87" s="63">
        <f>J87/G87</f>
        <v>0.17695940694685239</v>
      </c>
      <c r="M87" s="4" t="s">
        <v>866</v>
      </c>
      <c r="N87" s="19">
        <v>144160</v>
      </c>
      <c r="O87" s="4">
        <v>1080</v>
      </c>
      <c r="P87" s="4">
        <v>809</v>
      </c>
      <c r="Q87" s="4" t="s">
        <v>11</v>
      </c>
      <c r="R87" s="4" t="s">
        <v>867</v>
      </c>
      <c r="S87" s="4">
        <v>185723</v>
      </c>
      <c r="T87" s="4">
        <v>1080</v>
      </c>
      <c r="U87" s="4">
        <v>810</v>
      </c>
      <c r="V87" s="5">
        <f>S87-N87</f>
        <v>41563</v>
      </c>
      <c r="W87" s="15">
        <f>V87/S87</f>
        <v>0.22379026830279503</v>
      </c>
    </row>
    <row r="88" spans="1:24" x14ac:dyDescent="0.25">
      <c r="A88" s="61" t="s">
        <v>742</v>
      </c>
      <c r="B88" s="19">
        <v>131269</v>
      </c>
      <c r="C88" s="61">
        <v>1080</v>
      </c>
      <c r="D88" s="61">
        <v>720</v>
      </c>
      <c r="E88" s="61" t="s">
        <v>11</v>
      </c>
      <c r="F88" s="61" t="s">
        <v>743</v>
      </c>
      <c r="G88" s="61">
        <v>162993</v>
      </c>
      <c r="H88" s="61">
        <v>1080</v>
      </c>
      <c r="I88" s="61">
        <v>720</v>
      </c>
      <c r="J88" s="62">
        <f>G88-B88</f>
        <v>31724</v>
      </c>
      <c r="K88" s="63">
        <f>J88/G88</f>
        <v>0.19463412539188799</v>
      </c>
      <c r="M88" s="4" t="s">
        <v>814</v>
      </c>
      <c r="N88" s="19">
        <v>151141</v>
      </c>
      <c r="O88" s="4">
        <v>1080</v>
      </c>
      <c r="P88" s="4">
        <v>1080</v>
      </c>
      <c r="Q88" s="4" t="s">
        <v>11</v>
      </c>
      <c r="R88" s="4" t="s">
        <v>815</v>
      </c>
      <c r="S88" s="4">
        <v>179820</v>
      </c>
      <c r="T88" s="4">
        <v>1080</v>
      </c>
      <c r="U88" s="4">
        <v>1080</v>
      </c>
      <c r="V88" s="5">
        <f>S88-N88</f>
        <v>28679</v>
      </c>
      <c r="W88" s="15">
        <f>V88/S88</f>
        <v>0.1594872650428206</v>
      </c>
    </row>
    <row r="89" spans="1:24" x14ac:dyDescent="0.25">
      <c r="A89" s="61" t="s">
        <v>722</v>
      </c>
      <c r="B89" s="19">
        <v>134189</v>
      </c>
      <c r="C89" s="61">
        <v>1080</v>
      </c>
      <c r="D89" s="61">
        <v>720</v>
      </c>
      <c r="E89" s="61" t="s">
        <v>11</v>
      </c>
      <c r="F89" s="61" t="s">
        <v>723</v>
      </c>
      <c r="G89" s="61">
        <v>162191</v>
      </c>
      <c r="H89" s="61">
        <v>1080</v>
      </c>
      <c r="I89" s="61">
        <v>720</v>
      </c>
      <c r="J89" s="62">
        <f>G89-B89</f>
        <v>28002</v>
      </c>
      <c r="K89" s="63">
        <f>J89/G89</f>
        <v>0.17264829737778298</v>
      </c>
      <c r="M89" s="4" t="s">
        <v>816</v>
      </c>
      <c r="N89" s="19">
        <v>147626</v>
      </c>
      <c r="O89" s="4">
        <v>1080</v>
      </c>
      <c r="P89" s="4">
        <v>720</v>
      </c>
      <c r="Q89" s="4" t="s">
        <v>11</v>
      </c>
      <c r="R89" s="4" t="s">
        <v>817</v>
      </c>
      <c r="S89" s="4">
        <v>176823</v>
      </c>
      <c r="T89" s="4">
        <v>1080</v>
      </c>
      <c r="U89" s="4">
        <v>720</v>
      </c>
      <c r="V89" s="5">
        <f>S89-N89</f>
        <v>29197</v>
      </c>
      <c r="W89" s="15">
        <f>V89/S89</f>
        <v>0.16511992218206908</v>
      </c>
    </row>
    <row r="90" spans="1:24" x14ac:dyDescent="0.25">
      <c r="A90" s="61" t="s">
        <v>760</v>
      </c>
      <c r="B90" s="19">
        <v>126827</v>
      </c>
      <c r="C90" s="61">
        <v>1080</v>
      </c>
      <c r="D90" s="61">
        <v>1080</v>
      </c>
      <c r="E90" s="61" t="s">
        <v>11</v>
      </c>
      <c r="F90" s="61" t="s">
        <v>761</v>
      </c>
      <c r="G90" s="61">
        <v>154208</v>
      </c>
      <c r="H90" s="61">
        <v>1080</v>
      </c>
      <c r="I90" s="61">
        <v>1080</v>
      </c>
      <c r="J90" s="62">
        <f>G90-B90</f>
        <v>27381</v>
      </c>
      <c r="K90" s="63">
        <f>J90/G90</f>
        <v>0.17755888151068686</v>
      </c>
      <c r="M90" s="4" t="s">
        <v>872</v>
      </c>
      <c r="N90" s="19">
        <v>142085</v>
      </c>
      <c r="O90" s="4">
        <v>1080</v>
      </c>
      <c r="P90" s="4">
        <v>720</v>
      </c>
      <c r="Q90" s="4" t="s">
        <v>11</v>
      </c>
      <c r="R90" s="4" t="s">
        <v>873</v>
      </c>
      <c r="S90" s="4">
        <v>174816</v>
      </c>
      <c r="T90" s="4">
        <v>1080</v>
      </c>
      <c r="U90" s="4">
        <v>720</v>
      </c>
      <c r="V90" s="5">
        <f>S90-N90</f>
        <v>32731</v>
      </c>
      <c r="W90" s="15">
        <f>V90/S90</f>
        <v>0.18723114589053633</v>
      </c>
    </row>
    <row r="91" spans="1:24" x14ac:dyDescent="0.25">
      <c r="A91" s="61" t="s">
        <v>794</v>
      </c>
      <c r="B91" s="19">
        <v>129281</v>
      </c>
      <c r="C91" s="61">
        <v>1080</v>
      </c>
      <c r="D91" s="61">
        <v>720</v>
      </c>
      <c r="E91" s="61" t="s">
        <v>11</v>
      </c>
      <c r="F91" s="61" t="s">
        <v>795</v>
      </c>
      <c r="G91" s="61">
        <v>151912</v>
      </c>
      <c r="H91" s="61">
        <v>1080</v>
      </c>
      <c r="I91" s="61">
        <v>720</v>
      </c>
      <c r="J91" s="62">
        <f>G91-B91</f>
        <v>22631</v>
      </c>
      <c r="K91" s="63">
        <f>J91/G91</f>
        <v>0.14897440623518879</v>
      </c>
      <c r="M91" s="4" t="s">
        <v>886</v>
      </c>
      <c r="N91" s="19">
        <v>130018</v>
      </c>
      <c r="O91" s="4">
        <v>1080</v>
      </c>
      <c r="P91" s="4">
        <v>809</v>
      </c>
      <c r="Q91" s="4" t="s">
        <v>11</v>
      </c>
      <c r="R91" s="4" t="s">
        <v>887</v>
      </c>
      <c r="S91" s="4">
        <v>169194</v>
      </c>
      <c r="T91" s="4">
        <v>1080</v>
      </c>
      <c r="U91" s="4">
        <v>810</v>
      </c>
      <c r="V91" s="5">
        <f>S91-N91</f>
        <v>39176</v>
      </c>
      <c r="W91" s="15">
        <f>V91/S91</f>
        <v>0.23154485383642445</v>
      </c>
    </row>
    <row r="92" spans="1:24" x14ac:dyDescent="0.25">
      <c r="A92" s="61" t="s">
        <v>776</v>
      </c>
      <c r="B92" s="19">
        <v>123532</v>
      </c>
      <c r="C92" s="61">
        <v>1080</v>
      </c>
      <c r="D92" s="61">
        <v>720</v>
      </c>
      <c r="E92" s="61" t="s">
        <v>11</v>
      </c>
      <c r="F92" s="61" t="s">
        <v>777</v>
      </c>
      <c r="G92" s="61">
        <v>145751</v>
      </c>
      <c r="H92" s="61">
        <v>1080</v>
      </c>
      <c r="I92" s="61">
        <v>720</v>
      </c>
      <c r="J92" s="62">
        <f>G92-B92</f>
        <v>22219</v>
      </c>
      <c r="K92" s="63">
        <f>J92/G92</f>
        <v>0.15244492319092151</v>
      </c>
      <c r="M92" s="4" t="s">
        <v>870</v>
      </c>
      <c r="N92" s="19">
        <v>137670</v>
      </c>
      <c r="O92" s="4">
        <v>1080</v>
      </c>
      <c r="P92" s="4">
        <v>720</v>
      </c>
      <c r="Q92" s="4" t="s">
        <v>11</v>
      </c>
      <c r="R92" s="4" t="s">
        <v>871</v>
      </c>
      <c r="S92" s="4">
        <v>167270</v>
      </c>
      <c r="T92" s="4">
        <v>1080</v>
      </c>
      <c r="U92" s="4">
        <v>720</v>
      </c>
      <c r="V92" s="5">
        <f>S92-N92</f>
        <v>29600</v>
      </c>
      <c r="W92" s="15">
        <f>V92/S92</f>
        <v>0.17695940694685239</v>
      </c>
    </row>
    <row r="93" spans="1:24" x14ac:dyDescent="0.25">
      <c r="A93" s="61" t="s">
        <v>802</v>
      </c>
      <c r="B93" s="19">
        <v>116936</v>
      </c>
      <c r="C93" s="61">
        <v>1080</v>
      </c>
      <c r="D93" s="61">
        <v>720</v>
      </c>
      <c r="E93" s="61" t="s">
        <v>11</v>
      </c>
      <c r="F93" s="61" t="s">
        <v>803</v>
      </c>
      <c r="G93" s="61">
        <v>142705</v>
      </c>
      <c r="H93" s="61">
        <v>1080</v>
      </c>
      <c r="I93" s="61">
        <v>720</v>
      </c>
      <c r="J93" s="62">
        <f>G93-B93</f>
        <v>25769</v>
      </c>
      <c r="K93" s="63">
        <f>J93/G93</f>
        <v>0.18057531270803406</v>
      </c>
      <c r="M93" s="4" t="s">
        <v>892</v>
      </c>
      <c r="N93" s="19">
        <v>137670</v>
      </c>
      <c r="O93" s="4">
        <v>1080</v>
      </c>
      <c r="P93" s="4">
        <v>720</v>
      </c>
      <c r="Q93" s="4" t="s">
        <v>11</v>
      </c>
      <c r="R93" s="4" t="s">
        <v>893</v>
      </c>
      <c r="S93" s="4">
        <v>167270</v>
      </c>
      <c r="T93" s="4">
        <v>1080</v>
      </c>
      <c r="U93" s="4">
        <v>720</v>
      </c>
      <c r="V93" s="5">
        <f>S93-N93</f>
        <v>29600</v>
      </c>
      <c r="W93" s="15">
        <f>V93/S93</f>
        <v>0.17695940694685239</v>
      </c>
    </row>
    <row r="94" spans="1:24" x14ac:dyDescent="0.25">
      <c r="A94" s="61" t="s">
        <v>766</v>
      </c>
      <c r="B94" s="19">
        <v>116113</v>
      </c>
      <c r="C94" s="61">
        <v>1080</v>
      </c>
      <c r="D94" s="61">
        <v>720</v>
      </c>
      <c r="E94" s="61" t="s">
        <v>11</v>
      </c>
      <c r="F94" s="61" t="s">
        <v>767</v>
      </c>
      <c r="G94" s="61">
        <v>137161</v>
      </c>
      <c r="H94" s="61">
        <v>1080</v>
      </c>
      <c r="I94" s="61">
        <v>720</v>
      </c>
      <c r="J94" s="62">
        <f>G94-B94</f>
        <v>21048</v>
      </c>
      <c r="K94" s="63">
        <f>J94/G94</f>
        <v>0.15345469922208207</v>
      </c>
      <c r="M94" s="4" t="s">
        <v>896</v>
      </c>
      <c r="N94" s="19">
        <v>131269</v>
      </c>
      <c r="O94" s="4">
        <v>1080</v>
      </c>
      <c r="P94" s="4">
        <v>720</v>
      </c>
      <c r="Q94" s="4" t="s">
        <v>11</v>
      </c>
      <c r="R94" s="4" t="s">
        <v>897</v>
      </c>
      <c r="S94" s="4">
        <v>162993</v>
      </c>
      <c r="T94" s="4">
        <v>1080</v>
      </c>
      <c r="U94" s="4">
        <v>720</v>
      </c>
      <c r="V94" s="5">
        <f>S94-N94</f>
        <v>31724</v>
      </c>
      <c r="W94" s="15">
        <f>V94/S94</f>
        <v>0.19463412539188799</v>
      </c>
    </row>
    <row r="95" spans="1:24" x14ac:dyDescent="0.25">
      <c r="A95" s="61" t="s">
        <v>718</v>
      </c>
      <c r="B95" s="19">
        <v>111231</v>
      </c>
      <c r="C95" s="61">
        <v>1080</v>
      </c>
      <c r="D95" s="61">
        <v>720</v>
      </c>
      <c r="E95" s="61" t="s">
        <v>11</v>
      </c>
      <c r="F95" s="61" t="s">
        <v>719</v>
      </c>
      <c r="G95" s="61">
        <v>132016</v>
      </c>
      <c r="H95" s="61">
        <v>1080</v>
      </c>
      <c r="I95" s="61">
        <v>720</v>
      </c>
      <c r="J95" s="62">
        <f>G95-B95</f>
        <v>20785</v>
      </c>
      <c r="K95" s="63">
        <f>J95/G95</f>
        <v>0.15744303720761119</v>
      </c>
      <c r="M95" s="4" t="s">
        <v>856</v>
      </c>
      <c r="N95" s="19">
        <v>134189</v>
      </c>
      <c r="O95" s="4">
        <v>1080</v>
      </c>
      <c r="P95" s="4">
        <v>720</v>
      </c>
      <c r="Q95" s="4" t="s">
        <v>11</v>
      </c>
      <c r="R95" s="4" t="s">
        <v>857</v>
      </c>
      <c r="S95" s="4">
        <v>162191</v>
      </c>
      <c r="T95" s="4">
        <v>1080</v>
      </c>
      <c r="U95" s="4">
        <v>720</v>
      </c>
      <c r="V95" s="5">
        <f>S95-N95</f>
        <v>28002</v>
      </c>
      <c r="W95" s="15">
        <f>V95/S95</f>
        <v>0.17264829737778298</v>
      </c>
    </row>
    <row r="96" spans="1:24" x14ac:dyDescent="0.25">
      <c r="A96" s="61" t="s">
        <v>808</v>
      </c>
      <c r="B96" s="19">
        <v>111231</v>
      </c>
      <c r="C96" s="61">
        <v>1080</v>
      </c>
      <c r="D96" s="61">
        <v>720</v>
      </c>
      <c r="E96" s="61" t="s">
        <v>11</v>
      </c>
      <c r="F96" s="61" t="s">
        <v>809</v>
      </c>
      <c r="G96" s="61">
        <v>132016</v>
      </c>
      <c r="H96" s="61">
        <v>1080</v>
      </c>
      <c r="I96" s="61">
        <v>720</v>
      </c>
      <c r="J96" s="62">
        <f>G96-B96</f>
        <v>20785</v>
      </c>
      <c r="K96" s="63">
        <f>J96/G96</f>
        <v>0.15744303720761119</v>
      </c>
      <c r="M96" s="4" t="s">
        <v>930</v>
      </c>
      <c r="N96" s="19">
        <v>134189</v>
      </c>
      <c r="O96" s="4">
        <v>1080</v>
      </c>
      <c r="P96" s="4">
        <v>720</v>
      </c>
      <c r="Q96" s="4" t="s">
        <v>11</v>
      </c>
      <c r="R96" s="4" t="s">
        <v>931</v>
      </c>
      <c r="S96" s="4">
        <v>162191</v>
      </c>
      <c r="T96" s="4">
        <v>1080</v>
      </c>
      <c r="U96" s="4">
        <v>720</v>
      </c>
      <c r="V96" s="5">
        <f>S96-N96</f>
        <v>28002</v>
      </c>
      <c r="W96" s="15">
        <f>V96/S96</f>
        <v>0.17264829737778298</v>
      </c>
    </row>
    <row r="97" spans="1:24" x14ac:dyDescent="0.25">
      <c r="A97" s="61" t="s">
        <v>748</v>
      </c>
      <c r="B97" s="19">
        <v>103763</v>
      </c>
      <c r="C97" s="61">
        <v>1080</v>
      </c>
      <c r="D97" s="61">
        <v>720</v>
      </c>
      <c r="E97" s="61" t="s">
        <v>11</v>
      </c>
      <c r="F97" s="61" t="s">
        <v>749</v>
      </c>
      <c r="G97" s="61">
        <v>122695</v>
      </c>
      <c r="H97" s="61">
        <v>1080</v>
      </c>
      <c r="I97" s="61">
        <v>720</v>
      </c>
      <c r="J97" s="62">
        <f>G97-B97</f>
        <v>18932</v>
      </c>
      <c r="K97" s="63">
        <f>J97/G97</f>
        <v>0.15430131627205673</v>
      </c>
      <c r="M97" s="4" t="s">
        <v>826</v>
      </c>
      <c r="N97" s="19">
        <v>130140</v>
      </c>
      <c r="O97" s="4">
        <v>1080</v>
      </c>
      <c r="P97" s="4">
        <v>810</v>
      </c>
      <c r="Q97" s="4" t="s">
        <v>11</v>
      </c>
      <c r="R97" s="4" t="s">
        <v>827</v>
      </c>
      <c r="S97" s="4">
        <v>154774</v>
      </c>
      <c r="T97" s="4">
        <v>1080</v>
      </c>
      <c r="U97" s="4">
        <v>810</v>
      </c>
      <c r="V97" s="5">
        <f>S97-N97</f>
        <v>24634</v>
      </c>
      <c r="W97" s="15">
        <f>V97/S97</f>
        <v>0.15916109940946155</v>
      </c>
    </row>
    <row r="98" spans="1:24" x14ac:dyDescent="0.25">
      <c r="A98" s="61" t="s">
        <v>774</v>
      </c>
      <c r="B98" s="19">
        <v>103763</v>
      </c>
      <c r="C98" s="61">
        <v>1080</v>
      </c>
      <c r="D98" s="61">
        <v>720</v>
      </c>
      <c r="E98" s="61" t="s">
        <v>11</v>
      </c>
      <c r="F98" s="61" t="s">
        <v>775</v>
      </c>
      <c r="G98" s="61">
        <v>122695</v>
      </c>
      <c r="H98" s="61">
        <v>1080</v>
      </c>
      <c r="I98" s="61">
        <v>720</v>
      </c>
      <c r="J98" s="62">
        <f>G98-B98</f>
        <v>18932</v>
      </c>
      <c r="K98" s="63">
        <f>J98/G98</f>
        <v>0.15430131627205673</v>
      </c>
      <c r="L98" s="42"/>
      <c r="M98" s="4" t="s">
        <v>834</v>
      </c>
      <c r="N98" s="19">
        <v>126827</v>
      </c>
      <c r="O98" s="4">
        <v>1080</v>
      </c>
      <c r="P98" s="4">
        <v>1080</v>
      </c>
      <c r="Q98" s="4" t="s">
        <v>11</v>
      </c>
      <c r="R98" s="4" t="s">
        <v>835</v>
      </c>
      <c r="S98" s="4">
        <v>154208</v>
      </c>
      <c r="T98" s="4">
        <v>1080</v>
      </c>
      <c r="U98" s="4">
        <v>1080</v>
      </c>
      <c r="V98" s="5">
        <f>S98-N98</f>
        <v>27381</v>
      </c>
      <c r="W98" s="15">
        <f>V98/S98</f>
        <v>0.17755888151068686</v>
      </c>
    </row>
    <row r="99" spans="1:24" x14ac:dyDescent="0.25">
      <c r="A99" s="61" t="s">
        <v>726</v>
      </c>
      <c r="B99" s="19">
        <v>87396</v>
      </c>
      <c r="C99" s="61">
        <v>1080</v>
      </c>
      <c r="D99" s="61">
        <v>720</v>
      </c>
      <c r="E99" s="61" t="s">
        <v>11</v>
      </c>
      <c r="F99" s="61" t="s">
        <v>727</v>
      </c>
      <c r="G99" s="61">
        <v>107075</v>
      </c>
      <c r="H99" s="61">
        <v>1080</v>
      </c>
      <c r="I99" s="61">
        <v>720</v>
      </c>
      <c r="J99" s="62">
        <f>G99-B99</f>
        <v>19679</v>
      </c>
      <c r="K99" s="63">
        <f>J99/G99</f>
        <v>0.18378706514125612</v>
      </c>
      <c r="M99" s="4" t="s">
        <v>820</v>
      </c>
      <c r="N99" s="19">
        <v>129281</v>
      </c>
      <c r="O99" s="4">
        <v>1080</v>
      </c>
      <c r="P99" s="4">
        <v>720</v>
      </c>
      <c r="Q99" s="4" t="s">
        <v>11</v>
      </c>
      <c r="R99" s="4" t="s">
        <v>821</v>
      </c>
      <c r="S99" s="4">
        <v>151912</v>
      </c>
      <c r="T99" s="4">
        <v>1080</v>
      </c>
      <c r="U99" s="4">
        <v>720</v>
      </c>
      <c r="V99" s="5">
        <f>S99-N99</f>
        <v>22631</v>
      </c>
      <c r="W99" s="15">
        <f>V99/S99</f>
        <v>0.14897440623518879</v>
      </c>
    </row>
    <row r="100" spans="1:24" x14ac:dyDescent="0.25">
      <c r="A100" s="61" t="s">
        <v>750</v>
      </c>
      <c r="B100" s="19">
        <v>87396</v>
      </c>
      <c r="C100" s="61">
        <v>1080</v>
      </c>
      <c r="D100" s="61">
        <v>720</v>
      </c>
      <c r="E100" s="61" t="s">
        <v>11</v>
      </c>
      <c r="F100" s="61" t="s">
        <v>751</v>
      </c>
      <c r="G100" s="61">
        <v>107075</v>
      </c>
      <c r="H100" s="61">
        <v>1080</v>
      </c>
      <c r="I100" s="61">
        <v>720</v>
      </c>
      <c r="J100" s="62">
        <f>G100-B100</f>
        <v>19679</v>
      </c>
      <c r="K100" s="63">
        <f>J100/G100</f>
        <v>0.18378706514125612</v>
      </c>
      <c r="M100" s="4" t="s">
        <v>916</v>
      </c>
      <c r="N100" s="19">
        <v>116936</v>
      </c>
      <c r="O100" s="4">
        <v>1080</v>
      </c>
      <c r="P100" s="4">
        <v>720</v>
      </c>
      <c r="Q100" s="4" t="s">
        <v>11</v>
      </c>
      <c r="R100" s="4" t="s">
        <v>917</v>
      </c>
      <c r="S100" s="4">
        <v>142705</v>
      </c>
      <c r="T100" s="4">
        <v>1080</v>
      </c>
      <c r="U100" s="4">
        <v>720</v>
      </c>
      <c r="V100" s="5">
        <f>S100-N100</f>
        <v>25769</v>
      </c>
      <c r="W100" s="15">
        <f>V100/S100</f>
        <v>0.18057531270803406</v>
      </c>
    </row>
    <row r="101" spans="1:24" x14ac:dyDescent="0.25">
      <c r="A101" s="61" t="s">
        <v>728</v>
      </c>
      <c r="B101" s="19">
        <v>91280</v>
      </c>
      <c r="C101" s="61">
        <v>1080</v>
      </c>
      <c r="D101" s="61">
        <v>720</v>
      </c>
      <c r="E101" s="61" t="s">
        <v>11</v>
      </c>
      <c r="F101" s="61" t="s">
        <v>729</v>
      </c>
      <c r="G101" s="61">
        <v>106462</v>
      </c>
      <c r="H101" s="61">
        <v>1080</v>
      </c>
      <c r="I101" s="61">
        <v>720</v>
      </c>
      <c r="J101" s="62">
        <f>G101-B101</f>
        <v>15182</v>
      </c>
      <c r="K101" s="63">
        <f>J101/G101</f>
        <v>0.14260487310026113</v>
      </c>
      <c r="M101" s="4" t="s">
        <v>924</v>
      </c>
      <c r="N101" s="19">
        <v>118866</v>
      </c>
      <c r="O101" s="4">
        <v>1080</v>
      </c>
      <c r="P101" s="4">
        <v>720</v>
      </c>
      <c r="Q101" s="4" t="s">
        <v>11</v>
      </c>
      <c r="R101" s="4" t="s">
        <v>925</v>
      </c>
      <c r="S101" s="4">
        <v>138402</v>
      </c>
      <c r="T101" s="4">
        <v>1080</v>
      </c>
      <c r="U101" s="4">
        <v>720</v>
      </c>
      <c r="V101" s="5">
        <f>S101-N101</f>
        <v>19536</v>
      </c>
      <c r="W101" s="15">
        <f>V101/S101</f>
        <v>0.14115402956604672</v>
      </c>
    </row>
    <row r="102" spans="1:24" x14ac:dyDescent="0.25">
      <c r="A102" s="61" t="s">
        <v>792</v>
      </c>
      <c r="B102" s="19">
        <v>85323</v>
      </c>
      <c r="C102" s="61">
        <v>1080</v>
      </c>
      <c r="D102" s="61">
        <v>720</v>
      </c>
      <c r="E102" s="61" t="s">
        <v>11</v>
      </c>
      <c r="F102" s="61" t="s">
        <v>793</v>
      </c>
      <c r="G102" s="61">
        <v>104525</v>
      </c>
      <c r="H102" s="61">
        <v>1080</v>
      </c>
      <c r="I102" s="61">
        <v>720</v>
      </c>
      <c r="J102" s="62">
        <f>G102-B102</f>
        <v>19202</v>
      </c>
      <c r="K102" s="63">
        <f>J102/G102</f>
        <v>0.18370724707007893</v>
      </c>
      <c r="M102" s="4" t="s">
        <v>828</v>
      </c>
      <c r="N102" s="19">
        <v>116113</v>
      </c>
      <c r="O102" s="4">
        <v>1080</v>
      </c>
      <c r="P102" s="4">
        <v>720</v>
      </c>
      <c r="Q102" s="4" t="s">
        <v>11</v>
      </c>
      <c r="R102" s="4" t="s">
        <v>829</v>
      </c>
      <c r="S102" s="4">
        <v>137161</v>
      </c>
      <c r="T102" s="4">
        <v>1080</v>
      </c>
      <c r="U102" s="4">
        <v>720</v>
      </c>
      <c r="V102" s="5">
        <f>S102-N102</f>
        <v>21048</v>
      </c>
      <c r="W102" s="15">
        <f>V102/S102</f>
        <v>0.15345469922208207</v>
      </c>
    </row>
    <row r="103" spans="1:24" x14ac:dyDescent="0.25">
      <c r="A103" s="61" t="s">
        <v>772</v>
      </c>
      <c r="B103" s="19">
        <v>83382</v>
      </c>
      <c r="C103" s="61">
        <v>1080</v>
      </c>
      <c r="D103" s="61">
        <v>720</v>
      </c>
      <c r="E103" s="61" t="s">
        <v>11</v>
      </c>
      <c r="F103" s="61" t="s">
        <v>773</v>
      </c>
      <c r="G103" s="61">
        <v>100856</v>
      </c>
      <c r="H103" s="61">
        <v>1080</v>
      </c>
      <c r="I103" s="61">
        <v>720</v>
      </c>
      <c r="J103" s="62">
        <f>G103-B103</f>
        <v>17474</v>
      </c>
      <c r="K103" s="63">
        <f>J103/G103</f>
        <v>0.17325692075830887</v>
      </c>
      <c r="M103" s="4" t="s">
        <v>868</v>
      </c>
      <c r="N103" s="19">
        <v>111231</v>
      </c>
      <c r="O103" s="4">
        <v>1080</v>
      </c>
      <c r="P103" s="4">
        <v>720</v>
      </c>
      <c r="Q103" s="4" t="s">
        <v>11</v>
      </c>
      <c r="R103" s="4" t="s">
        <v>869</v>
      </c>
      <c r="S103" s="4">
        <v>132016</v>
      </c>
      <c r="T103" s="4">
        <v>1080</v>
      </c>
      <c r="U103" s="4">
        <v>720</v>
      </c>
      <c r="V103" s="5">
        <f>S103-N103</f>
        <v>20785</v>
      </c>
      <c r="W103" s="15">
        <f>V103/S103</f>
        <v>0.15744303720761119</v>
      </c>
    </row>
    <row r="104" spans="1:24" x14ac:dyDescent="0.25">
      <c r="A104" s="61" t="s">
        <v>730</v>
      </c>
      <c r="B104" s="12">
        <v>84310</v>
      </c>
      <c r="C104" s="61">
        <v>1080</v>
      </c>
      <c r="D104" s="61">
        <v>720</v>
      </c>
      <c r="E104" s="61" t="s">
        <v>11</v>
      </c>
      <c r="F104" s="61" t="s">
        <v>731</v>
      </c>
      <c r="G104" s="61">
        <v>99493</v>
      </c>
      <c r="H104" s="61">
        <v>1080</v>
      </c>
      <c r="I104" s="61">
        <v>720</v>
      </c>
      <c r="J104" s="62">
        <f>G104-B104</f>
        <v>15183</v>
      </c>
      <c r="K104" s="63">
        <f>J104/G104</f>
        <v>0.15260370076286775</v>
      </c>
      <c r="M104" s="4" t="s">
        <v>922</v>
      </c>
      <c r="N104" s="19">
        <v>111231</v>
      </c>
      <c r="O104" s="4">
        <v>1080</v>
      </c>
      <c r="P104" s="4">
        <v>720</v>
      </c>
      <c r="Q104" s="4" t="s">
        <v>11</v>
      </c>
      <c r="R104" s="4" t="s">
        <v>923</v>
      </c>
      <c r="S104" s="4">
        <v>132016</v>
      </c>
      <c r="T104" s="4">
        <v>1080</v>
      </c>
      <c r="U104" s="4">
        <v>720</v>
      </c>
      <c r="V104" s="5">
        <f>S104-N104</f>
        <v>20785</v>
      </c>
      <c r="W104" s="15">
        <f>V104/S104</f>
        <v>0.15744303720761119</v>
      </c>
    </row>
    <row r="105" spans="1:24" x14ac:dyDescent="0.25">
      <c r="A105" s="61" t="s">
        <v>738</v>
      </c>
      <c r="B105" s="12">
        <v>84310</v>
      </c>
      <c r="C105" s="61">
        <v>1080</v>
      </c>
      <c r="D105" s="61">
        <v>720</v>
      </c>
      <c r="E105" s="61" t="s">
        <v>11</v>
      </c>
      <c r="F105" s="61" t="s">
        <v>739</v>
      </c>
      <c r="G105" s="61">
        <v>99493</v>
      </c>
      <c r="H105" s="61">
        <v>1080</v>
      </c>
      <c r="I105" s="61">
        <v>720</v>
      </c>
      <c r="J105" s="62">
        <f>G105-B105</f>
        <v>15183</v>
      </c>
      <c r="K105" s="63">
        <f>J105/G105</f>
        <v>0.15260370076286775</v>
      </c>
      <c r="M105" s="4" t="s">
        <v>920</v>
      </c>
      <c r="N105" s="19">
        <v>103763</v>
      </c>
      <c r="O105" s="4">
        <v>1080</v>
      </c>
      <c r="P105" s="4">
        <v>720</v>
      </c>
      <c r="Q105" s="4" t="s">
        <v>11</v>
      </c>
      <c r="R105" s="4" t="s">
        <v>921</v>
      </c>
      <c r="S105" s="4">
        <v>122695</v>
      </c>
      <c r="T105" s="4">
        <v>1080</v>
      </c>
      <c r="U105" s="4">
        <v>720</v>
      </c>
      <c r="V105" s="5">
        <f>S105-N105</f>
        <v>18932</v>
      </c>
      <c r="W105" s="15">
        <f>V105/S105</f>
        <v>0.15430131627205673</v>
      </c>
    </row>
    <row r="106" spans="1:24" x14ac:dyDescent="0.25">
      <c r="A106" s="61" t="s">
        <v>712</v>
      </c>
      <c r="B106" s="12">
        <v>81260</v>
      </c>
      <c r="C106" s="61">
        <v>1080</v>
      </c>
      <c r="D106" s="61">
        <v>720</v>
      </c>
      <c r="E106" s="61" t="s">
        <v>11</v>
      </c>
      <c r="F106" s="61" t="s">
        <v>713</v>
      </c>
      <c r="G106" s="61">
        <v>94983</v>
      </c>
      <c r="H106" s="61">
        <v>1080</v>
      </c>
      <c r="I106" s="61">
        <v>720</v>
      </c>
      <c r="J106" s="62">
        <f>G106-B106</f>
        <v>13723</v>
      </c>
      <c r="K106" s="63">
        <f>J106/G106</f>
        <v>0.14447848562374319</v>
      </c>
      <c r="M106" s="4" t="s">
        <v>824</v>
      </c>
      <c r="N106" s="19">
        <v>98433</v>
      </c>
      <c r="O106" s="4">
        <v>1080</v>
      </c>
      <c r="P106" s="4">
        <v>720</v>
      </c>
      <c r="Q106" s="4" t="s">
        <v>11</v>
      </c>
      <c r="R106" s="4" t="s">
        <v>825</v>
      </c>
      <c r="S106" s="4">
        <v>117529</v>
      </c>
      <c r="T106" s="4">
        <v>1080</v>
      </c>
      <c r="U106" s="4">
        <v>720</v>
      </c>
      <c r="V106" s="5">
        <f>S106-N106</f>
        <v>19096</v>
      </c>
      <c r="W106" s="15">
        <f>V106/S106</f>
        <v>0.16247904772439142</v>
      </c>
    </row>
    <row r="107" spans="1:24" x14ac:dyDescent="0.25">
      <c r="A107" s="61" t="s">
        <v>764</v>
      </c>
      <c r="B107" s="12">
        <v>81470</v>
      </c>
      <c r="C107" s="61">
        <v>1080</v>
      </c>
      <c r="D107" s="61">
        <v>720</v>
      </c>
      <c r="E107" s="61" t="s">
        <v>11</v>
      </c>
      <c r="F107" s="61" t="s">
        <v>765</v>
      </c>
      <c r="G107" s="61">
        <v>94328</v>
      </c>
      <c r="H107" s="61">
        <v>1080</v>
      </c>
      <c r="I107" s="61">
        <v>720</v>
      </c>
      <c r="J107" s="62">
        <f>G107-B107</f>
        <v>12858</v>
      </c>
      <c r="K107" s="63">
        <f>J107/G107</f>
        <v>0.13631159358833009</v>
      </c>
      <c r="M107" s="4" t="s">
        <v>904</v>
      </c>
      <c r="N107" s="19">
        <v>87396</v>
      </c>
      <c r="O107" s="4">
        <v>1080</v>
      </c>
      <c r="P107" s="4">
        <v>720</v>
      </c>
      <c r="Q107" s="4" t="s">
        <v>11</v>
      </c>
      <c r="R107" s="4" t="s">
        <v>905</v>
      </c>
      <c r="S107" s="4">
        <v>107075</v>
      </c>
      <c r="T107" s="4">
        <v>1080</v>
      </c>
      <c r="U107" s="4">
        <v>720</v>
      </c>
      <c r="V107" s="5">
        <f>S107-N107</f>
        <v>19679</v>
      </c>
      <c r="W107" s="15">
        <f>V107/S107</f>
        <v>0.18378706514125612</v>
      </c>
      <c r="X107" s="43"/>
    </row>
    <row r="108" spans="1:24" x14ac:dyDescent="0.25">
      <c r="A108" s="61" t="s">
        <v>804</v>
      </c>
      <c r="B108" s="12">
        <v>80221</v>
      </c>
      <c r="C108" s="61">
        <v>1080</v>
      </c>
      <c r="D108" s="61">
        <v>720</v>
      </c>
      <c r="E108" s="61" t="s">
        <v>11</v>
      </c>
      <c r="F108" s="61" t="s">
        <v>805</v>
      </c>
      <c r="G108" s="61">
        <v>93970</v>
      </c>
      <c r="H108" s="61">
        <v>1080</v>
      </c>
      <c r="I108" s="61">
        <v>720</v>
      </c>
      <c r="J108" s="62">
        <f>G108-B108</f>
        <v>13749</v>
      </c>
      <c r="K108" s="63">
        <f>J108/G108</f>
        <v>0.14631265297435353</v>
      </c>
      <c r="M108" s="4" t="s">
        <v>864</v>
      </c>
      <c r="N108" s="19">
        <v>91280</v>
      </c>
      <c r="O108" s="4">
        <v>1080</v>
      </c>
      <c r="P108" s="4">
        <v>720</v>
      </c>
      <c r="Q108" s="4" t="s">
        <v>11</v>
      </c>
      <c r="R108" s="4" t="s">
        <v>865</v>
      </c>
      <c r="S108" s="4">
        <v>106462</v>
      </c>
      <c r="T108" s="4">
        <v>1080</v>
      </c>
      <c r="U108" s="4">
        <v>720</v>
      </c>
      <c r="V108" s="5">
        <f>S108-N108</f>
        <v>15182</v>
      </c>
      <c r="W108" s="15">
        <f>V108/S108</f>
        <v>0.14260487310026113</v>
      </c>
    </row>
    <row r="109" spans="1:24" x14ac:dyDescent="0.25">
      <c r="A109" s="61" t="s">
        <v>778</v>
      </c>
      <c r="B109" s="12">
        <v>78412</v>
      </c>
      <c r="C109" s="61">
        <v>1080</v>
      </c>
      <c r="D109" s="61">
        <v>720</v>
      </c>
      <c r="E109" s="61" t="s">
        <v>11</v>
      </c>
      <c r="F109" s="61" t="s">
        <v>779</v>
      </c>
      <c r="G109" s="61">
        <v>93925</v>
      </c>
      <c r="H109" s="61">
        <v>1080</v>
      </c>
      <c r="I109" s="61">
        <v>720</v>
      </c>
      <c r="J109" s="62">
        <f>G109-B109</f>
        <v>15513</v>
      </c>
      <c r="K109" s="63">
        <f>J109/G109</f>
        <v>0.16516369443705084</v>
      </c>
      <c r="M109" s="4" t="s">
        <v>926</v>
      </c>
      <c r="N109" s="19">
        <v>78679</v>
      </c>
      <c r="O109" s="4">
        <v>1080</v>
      </c>
      <c r="P109" s="4">
        <v>809</v>
      </c>
      <c r="Q109" s="4" t="s">
        <v>11</v>
      </c>
      <c r="R109" s="4" t="s">
        <v>927</v>
      </c>
      <c r="S109" s="4">
        <v>105305</v>
      </c>
      <c r="T109" s="4">
        <v>1080</v>
      </c>
      <c r="U109" s="4">
        <v>810</v>
      </c>
      <c r="V109" s="5">
        <f>S109-N109</f>
        <v>26626</v>
      </c>
      <c r="W109" s="15">
        <f>V109/S109</f>
        <v>0.25284649351882627</v>
      </c>
    </row>
    <row r="110" spans="1:24" x14ac:dyDescent="0.25">
      <c r="A110" s="61" t="s">
        <v>752</v>
      </c>
      <c r="B110" s="12">
        <v>79561</v>
      </c>
      <c r="C110" s="61">
        <v>1080</v>
      </c>
      <c r="D110" s="61">
        <v>720</v>
      </c>
      <c r="E110" s="61" t="s">
        <v>11</v>
      </c>
      <c r="F110" s="61" t="s">
        <v>753</v>
      </c>
      <c r="G110" s="61">
        <v>93587</v>
      </c>
      <c r="H110" s="61">
        <v>1080</v>
      </c>
      <c r="I110" s="61">
        <v>720</v>
      </c>
      <c r="J110" s="62">
        <f>G110-B110</f>
        <v>14026</v>
      </c>
      <c r="K110" s="63">
        <f>J110/G110</f>
        <v>0.14987124280081635</v>
      </c>
      <c r="M110" s="4" t="s">
        <v>918</v>
      </c>
      <c r="N110" s="19">
        <v>85323</v>
      </c>
      <c r="O110" s="4">
        <v>1080</v>
      </c>
      <c r="P110" s="4">
        <v>720</v>
      </c>
      <c r="Q110" s="4" t="s">
        <v>11</v>
      </c>
      <c r="R110" s="4" t="s">
        <v>919</v>
      </c>
      <c r="S110" s="4">
        <v>104525</v>
      </c>
      <c r="T110" s="4">
        <v>1080</v>
      </c>
      <c r="U110" s="4">
        <v>720</v>
      </c>
      <c r="V110" s="5">
        <f>S110-N110</f>
        <v>19202</v>
      </c>
      <c r="W110" s="15">
        <f>V110/S110</f>
        <v>0.18370724707007893</v>
      </c>
    </row>
    <row r="111" spans="1:24" x14ac:dyDescent="0.25">
      <c r="A111" s="61" t="s">
        <v>788</v>
      </c>
      <c r="B111" s="12">
        <v>79561</v>
      </c>
      <c r="C111" s="61">
        <v>1080</v>
      </c>
      <c r="D111" s="61">
        <v>720</v>
      </c>
      <c r="E111" s="61" t="s">
        <v>11</v>
      </c>
      <c r="F111" s="61" t="s">
        <v>789</v>
      </c>
      <c r="G111" s="61">
        <v>93587</v>
      </c>
      <c r="H111" s="61">
        <v>1080</v>
      </c>
      <c r="I111" s="61">
        <v>720</v>
      </c>
      <c r="J111" s="62">
        <f>G111-B111</f>
        <v>14026</v>
      </c>
      <c r="K111" s="63">
        <f>J111/G111</f>
        <v>0.14987124280081635</v>
      </c>
      <c r="M111" s="4" t="s">
        <v>890</v>
      </c>
      <c r="N111" s="19">
        <v>84545</v>
      </c>
      <c r="O111" s="4">
        <v>1080</v>
      </c>
      <c r="P111" s="4">
        <v>720</v>
      </c>
      <c r="Q111" s="4" t="s">
        <v>11</v>
      </c>
      <c r="R111" s="4" t="s">
        <v>891</v>
      </c>
      <c r="S111" s="4">
        <v>100888</v>
      </c>
      <c r="T111" s="4">
        <v>1080</v>
      </c>
      <c r="U111" s="4">
        <v>720</v>
      </c>
      <c r="V111" s="5">
        <f>S111-N111</f>
        <v>16343</v>
      </c>
      <c r="W111" s="15">
        <f>V111/S111</f>
        <v>0.16199151534374753</v>
      </c>
    </row>
    <row r="112" spans="1:24" x14ac:dyDescent="0.25">
      <c r="A112" s="61" t="s">
        <v>790</v>
      </c>
      <c r="B112" s="12">
        <v>79561</v>
      </c>
      <c r="C112" s="61">
        <v>1080</v>
      </c>
      <c r="D112" s="61">
        <v>720</v>
      </c>
      <c r="E112" s="61" t="s">
        <v>11</v>
      </c>
      <c r="F112" s="61" t="s">
        <v>791</v>
      </c>
      <c r="G112" s="61">
        <v>93587</v>
      </c>
      <c r="H112" s="61">
        <v>1080</v>
      </c>
      <c r="I112" s="61">
        <v>720</v>
      </c>
      <c r="J112" s="62">
        <f>G112-B112</f>
        <v>14026</v>
      </c>
      <c r="K112" s="63">
        <f>J112/G112</f>
        <v>0.14987124280081635</v>
      </c>
      <c r="M112" s="4" t="s">
        <v>888</v>
      </c>
      <c r="N112" s="19">
        <v>83382</v>
      </c>
      <c r="O112" s="4">
        <v>1080</v>
      </c>
      <c r="P112" s="4">
        <v>720</v>
      </c>
      <c r="Q112" s="4" t="s">
        <v>11</v>
      </c>
      <c r="R112" s="4" t="s">
        <v>889</v>
      </c>
      <c r="S112" s="4">
        <v>100856</v>
      </c>
      <c r="T112" s="4">
        <v>1080</v>
      </c>
      <c r="U112" s="4">
        <v>720</v>
      </c>
      <c r="V112" s="5">
        <f>S112-N112</f>
        <v>17474</v>
      </c>
      <c r="W112" s="15">
        <f>V112/S112</f>
        <v>0.17325692075830887</v>
      </c>
    </row>
    <row r="113" spans="1:25" x14ac:dyDescent="0.25">
      <c r="A113" s="61" t="s">
        <v>734</v>
      </c>
      <c r="B113" s="12">
        <v>73987</v>
      </c>
      <c r="C113" s="61">
        <v>1080</v>
      </c>
      <c r="D113" s="61">
        <v>720</v>
      </c>
      <c r="E113" s="61" t="s">
        <v>11</v>
      </c>
      <c r="F113" s="61" t="s">
        <v>735</v>
      </c>
      <c r="G113" s="61">
        <v>89725</v>
      </c>
      <c r="H113" s="61">
        <v>1080</v>
      </c>
      <c r="I113" s="61">
        <v>720</v>
      </c>
      <c r="J113" s="62">
        <f>G113-B113</f>
        <v>15738</v>
      </c>
      <c r="K113" s="63">
        <f>J113/G113</f>
        <v>0.17540261911395932</v>
      </c>
      <c r="M113" s="4" t="s">
        <v>850</v>
      </c>
      <c r="N113" s="12">
        <v>84310</v>
      </c>
      <c r="O113" s="4">
        <v>1080</v>
      </c>
      <c r="P113" s="4">
        <v>720</v>
      </c>
      <c r="Q113" s="4" t="s">
        <v>11</v>
      </c>
      <c r="R113" s="4" t="s">
        <v>851</v>
      </c>
      <c r="S113" s="4">
        <v>99493</v>
      </c>
      <c r="T113" s="4">
        <v>1080</v>
      </c>
      <c r="U113" s="4">
        <v>720</v>
      </c>
      <c r="V113" s="5">
        <f>S113-N113</f>
        <v>15183</v>
      </c>
      <c r="W113" s="15">
        <f>V113/S113</f>
        <v>0.15260370076286775</v>
      </c>
    </row>
    <row r="114" spans="1:25" x14ac:dyDescent="0.25">
      <c r="A114" s="61" t="s">
        <v>714</v>
      </c>
      <c r="B114" s="12">
        <v>72003</v>
      </c>
      <c r="C114" s="61">
        <v>1080</v>
      </c>
      <c r="D114" s="61">
        <v>720</v>
      </c>
      <c r="E114" s="61" t="s">
        <v>11</v>
      </c>
      <c r="F114" s="61" t="s">
        <v>715</v>
      </c>
      <c r="G114" s="61">
        <v>86546</v>
      </c>
      <c r="H114" s="61">
        <v>1080</v>
      </c>
      <c r="I114" s="61">
        <v>720</v>
      </c>
      <c r="J114" s="62">
        <f>G114-B114</f>
        <v>14543</v>
      </c>
      <c r="K114" s="63">
        <f>J114/G114</f>
        <v>0.16803780648441291</v>
      </c>
      <c r="M114" s="4" t="s">
        <v>882</v>
      </c>
      <c r="N114" s="12">
        <v>84310</v>
      </c>
      <c r="O114" s="4">
        <v>1080</v>
      </c>
      <c r="P114" s="4">
        <v>720</v>
      </c>
      <c r="Q114" s="4" t="s">
        <v>11</v>
      </c>
      <c r="R114" s="4" t="s">
        <v>883</v>
      </c>
      <c r="S114" s="4">
        <v>99493</v>
      </c>
      <c r="T114" s="4">
        <v>1080</v>
      </c>
      <c r="U114" s="4">
        <v>720</v>
      </c>
      <c r="V114" s="5">
        <f>S114-N114</f>
        <v>15183</v>
      </c>
      <c r="W114" s="15">
        <f>V114/S114</f>
        <v>0.15260370076286775</v>
      </c>
    </row>
    <row r="115" spans="1:25" x14ac:dyDescent="0.25">
      <c r="A115" s="61" t="s">
        <v>770</v>
      </c>
      <c r="B115" s="12">
        <v>72003</v>
      </c>
      <c r="C115" s="61">
        <v>1080</v>
      </c>
      <c r="D115" s="61">
        <v>720</v>
      </c>
      <c r="E115" s="61" t="s">
        <v>11</v>
      </c>
      <c r="F115" s="61" t="s">
        <v>771</v>
      </c>
      <c r="G115" s="61">
        <v>86546</v>
      </c>
      <c r="H115" s="61">
        <v>1080</v>
      </c>
      <c r="I115" s="61">
        <v>720</v>
      </c>
      <c r="J115" s="62">
        <f>G115-B115</f>
        <v>14543</v>
      </c>
      <c r="K115" s="63">
        <f>J115/G115</f>
        <v>0.16803780648441291</v>
      </c>
      <c r="M115" s="4" t="s">
        <v>928</v>
      </c>
      <c r="N115" s="12">
        <v>81730</v>
      </c>
      <c r="O115" s="4">
        <v>1080</v>
      </c>
      <c r="P115" s="4">
        <v>720</v>
      </c>
      <c r="Q115" s="4" t="s">
        <v>11</v>
      </c>
      <c r="R115" s="4" t="s">
        <v>929</v>
      </c>
      <c r="S115" s="4">
        <v>96918</v>
      </c>
      <c r="T115" s="4">
        <v>1080</v>
      </c>
      <c r="U115" s="4">
        <v>720</v>
      </c>
      <c r="V115" s="5">
        <f>S115-N115</f>
        <v>15188</v>
      </c>
      <c r="W115" s="15">
        <f>V115/S115</f>
        <v>0.15670979590994449</v>
      </c>
    </row>
    <row r="116" spans="1:25" x14ac:dyDescent="0.25">
      <c r="A116" s="61" t="s">
        <v>798</v>
      </c>
      <c r="B116" s="12">
        <v>68622</v>
      </c>
      <c r="C116" s="61">
        <v>1080</v>
      </c>
      <c r="D116" s="61">
        <v>720</v>
      </c>
      <c r="E116" s="61" t="s">
        <v>11</v>
      </c>
      <c r="F116" s="61" t="s">
        <v>799</v>
      </c>
      <c r="G116" s="61">
        <v>84501</v>
      </c>
      <c r="H116" s="61">
        <v>1080</v>
      </c>
      <c r="I116" s="61">
        <v>720</v>
      </c>
      <c r="J116" s="62">
        <f>G116-B116</f>
        <v>15879</v>
      </c>
      <c r="K116" s="63">
        <f>J116/G116</f>
        <v>0.18791493591791814</v>
      </c>
      <c r="M116" s="4" t="s">
        <v>838</v>
      </c>
      <c r="N116" s="12">
        <v>81260</v>
      </c>
      <c r="O116" s="4">
        <v>1080</v>
      </c>
      <c r="P116" s="4">
        <v>720</v>
      </c>
      <c r="Q116" s="4" t="s">
        <v>11</v>
      </c>
      <c r="R116" s="4" t="s">
        <v>839</v>
      </c>
      <c r="S116" s="4">
        <v>94983</v>
      </c>
      <c r="T116" s="4">
        <v>1080</v>
      </c>
      <c r="U116" s="4">
        <v>720</v>
      </c>
      <c r="V116" s="5">
        <f>S116-N116</f>
        <v>13723</v>
      </c>
      <c r="W116" s="15">
        <f>V116/S116</f>
        <v>0.14447848562374319</v>
      </c>
    </row>
    <row r="117" spans="1:25" x14ac:dyDescent="0.25">
      <c r="A117" s="61" t="s">
        <v>744</v>
      </c>
      <c r="B117" s="12">
        <v>70970</v>
      </c>
      <c r="C117" s="61">
        <v>1080</v>
      </c>
      <c r="D117" s="61">
        <v>720</v>
      </c>
      <c r="E117" s="61" t="s">
        <v>11</v>
      </c>
      <c r="F117" s="61" t="s">
        <v>745</v>
      </c>
      <c r="G117" s="61">
        <v>83280</v>
      </c>
      <c r="H117" s="61">
        <v>1080</v>
      </c>
      <c r="I117" s="61">
        <v>720</v>
      </c>
      <c r="J117" s="62">
        <f>G117-B117</f>
        <v>12310</v>
      </c>
      <c r="K117" s="63">
        <f>J117/G117</f>
        <v>0.14781460134486071</v>
      </c>
      <c r="M117" s="4" t="s">
        <v>848</v>
      </c>
      <c r="N117" s="12">
        <v>81470</v>
      </c>
      <c r="O117" s="4">
        <v>1080</v>
      </c>
      <c r="P117" s="4">
        <v>720</v>
      </c>
      <c r="Q117" s="4" t="s">
        <v>11</v>
      </c>
      <c r="R117" s="4" t="s">
        <v>849</v>
      </c>
      <c r="S117" s="4">
        <v>94328</v>
      </c>
      <c r="T117" s="4">
        <v>1080</v>
      </c>
      <c r="U117" s="4">
        <v>720</v>
      </c>
      <c r="V117" s="5">
        <f>S117-N117</f>
        <v>12858</v>
      </c>
      <c r="W117" s="15">
        <f>V117/S117</f>
        <v>0.13631159358833009</v>
      </c>
    </row>
    <row r="118" spans="1:25" x14ac:dyDescent="0.25">
      <c r="A118" s="61" t="s">
        <v>754</v>
      </c>
      <c r="B118" s="12">
        <v>68540</v>
      </c>
      <c r="C118" s="61">
        <v>1080</v>
      </c>
      <c r="D118" s="61">
        <v>720</v>
      </c>
      <c r="E118" s="61" t="s">
        <v>11</v>
      </c>
      <c r="F118" s="61" t="s">
        <v>755</v>
      </c>
      <c r="G118" s="61">
        <v>83176</v>
      </c>
      <c r="H118" s="61">
        <v>1080</v>
      </c>
      <c r="I118" s="61">
        <v>720</v>
      </c>
      <c r="J118" s="62">
        <f>G118-B118</f>
        <v>14636</v>
      </c>
      <c r="K118" s="63">
        <f>J118/G118</f>
        <v>0.17596422044820623</v>
      </c>
      <c r="M118" s="4" t="s">
        <v>862</v>
      </c>
      <c r="N118" s="12">
        <v>80221</v>
      </c>
      <c r="O118" s="4">
        <v>1080</v>
      </c>
      <c r="P118" s="4">
        <v>720</v>
      </c>
      <c r="Q118" s="4" t="s">
        <v>11</v>
      </c>
      <c r="R118" s="4" t="s">
        <v>863</v>
      </c>
      <c r="S118" s="4">
        <v>93970</v>
      </c>
      <c r="T118" s="4">
        <v>1080</v>
      </c>
      <c r="U118" s="4">
        <v>720</v>
      </c>
      <c r="V118" s="5">
        <f>S118-N118</f>
        <v>13749</v>
      </c>
      <c r="W118" s="15">
        <f>V118/S118</f>
        <v>0.14631265297435353</v>
      </c>
    </row>
    <row r="119" spans="1:25" x14ac:dyDescent="0.25">
      <c r="A119" s="61" t="s">
        <v>724</v>
      </c>
      <c r="B119" s="12">
        <v>63360</v>
      </c>
      <c r="C119" s="61">
        <v>1080</v>
      </c>
      <c r="D119" s="61">
        <v>720</v>
      </c>
      <c r="E119" s="61" t="s">
        <v>11</v>
      </c>
      <c r="F119" s="61" t="s">
        <v>725</v>
      </c>
      <c r="G119" s="61">
        <v>74312</v>
      </c>
      <c r="H119" s="61">
        <v>1080</v>
      </c>
      <c r="I119" s="61">
        <v>720</v>
      </c>
      <c r="J119" s="62">
        <f>G119-B119</f>
        <v>10952</v>
      </c>
      <c r="K119" s="63">
        <f>J119/G119</f>
        <v>0.14737861987296802</v>
      </c>
      <c r="L119" s="46"/>
      <c r="M119" s="4" t="s">
        <v>902</v>
      </c>
      <c r="N119" s="12">
        <v>78412</v>
      </c>
      <c r="O119" s="4">
        <v>1080</v>
      </c>
      <c r="P119" s="4">
        <v>720</v>
      </c>
      <c r="Q119" s="4" t="s">
        <v>11</v>
      </c>
      <c r="R119" s="4" t="s">
        <v>903</v>
      </c>
      <c r="S119" s="4">
        <v>93925</v>
      </c>
      <c r="T119" s="4">
        <v>1080</v>
      </c>
      <c r="U119" s="4">
        <v>720</v>
      </c>
      <c r="V119" s="5">
        <f>S119-N119</f>
        <v>15513</v>
      </c>
      <c r="W119" s="15">
        <f>V119/S119</f>
        <v>0.16516369443705084</v>
      </c>
    </row>
    <row r="120" spans="1:25" x14ac:dyDescent="0.25">
      <c r="A120" s="61" t="s">
        <v>732</v>
      </c>
      <c r="B120" s="12">
        <v>60463</v>
      </c>
      <c r="C120" s="61">
        <v>1080</v>
      </c>
      <c r="D120" s="61">
        <v>720</v>
      </c>
      <c r="E120" s="61" t="s">
        <v>11</v>
      </c>
      <c r="F120" s="61" t="s">
        <v>733</v>
      </c>
      <c r="G120" s="61">
        <v>72853</v>
      </c>
      <c r="H120" s="61">
        <v>1080</v>
      </c>
      <c r="I120" s="61">
        <v>720</v>
      </c>
      <c r="J120" s="62">
        <f>G120-B120</f>
        <v>12390</v>
      </c>
      <c r="K120" s="63">
        <f>J120/G120</f>
        <v>0.17006849409084046</v>
      </c>
      <c r="L120" s="46"/>
      <c r="M120" s="4" t="s">
        <v>898</v>
      </c>
      <c r="N120" s="12">
        <v>79561</v>
      </c>
      <c r="O120" s="4">
        <v>1080</v>
      </c>
      <c r="P120" s="4">
        <v>720</v>
      </c>
      <c r="Q120" s="4" t="s">
        <v>11</v>
      </c>
      <c r="R120" s="4" t="s">
        <v>899</v>
      </c>
      <c r="S120" s="4">
        <v>93587</v>
      </c>
      <c r="T120" s="4">
        <v>1080</v>
      </c>
      <c r="U120" s="4">
        <v>720</v>
      </c>
      <c r="V120" s="5">
        <f>S120-N120</f>
        <v>14026</v>
      </c>
      <c r="W120" s="15">
        <f>V120/S120</f>
        <v>0.14987124280081635</v>
      </c>
    </row>
    <row r="121" spans="1:25" x14ac:dyDescent="0.25">
      <c r="A121" s="61" t="s">
        <v>768</v>
      </c>
      <c r="B121" s="12">
        <v>59277</v>
      </c>
      <c r="C121" s="61">
        <v>1080</v>
      </c>
      <c r="D121" s="61">
        <v>720</v>
      </c>
      <c r="E121" s="61" t="s">
        <v>11</v>
      </c>
      <c r="F121" s="61" t="s">
        <v>769</v>
      </c>
      <c r="G121" s="61">
        <v>71727</v>
      </c>
      <c r="H121" s="61">
        <v>1080</v>
      </c>
      <c r="I121" s="61">
        <v>720</v>
      </c>
      <c r="J121" s="62">
        <f>G121-B121</f>
        <v>12450</v>
      </c>
      <c r="K121" s="63">
        <f>J121/G121</f>
        <v>0.17357480446693713</v>
      </c>
      <c r="L121" s="42"/>
      <c r="M121" s="4" t="s">
        <v>906</v>
      </c>
      <c r="N121" s="12">
        <v>68606</v>
      </c>
      <c r="O121" s="4">
        <v>1080</v>
      </c>
      <c r="P121" s="4">
        <v>809</v>
      </c>
      <c r="Q121" s="4" t="s">
        <v>11</v>
      </c>
      <c r="R121" s="4" t="s">
        <v>907</v>
      </c>
      <c r="S121" s="4">
        <v>90563</v>
      </c>
      <c r="T121" s="4">
        <v>1080</v>
      </c>
      <c r="U121" s="4">
        <v>810</v>
      </c>
      <c r="V121" s="5">
        <f>S121-N121</f>
        <v>21957</v>
      </c>
      <c r="W121" s="15">
        <f>V121/S121</f>
        <v>0.24245000717732407</v>
      </c>
    </row>
    <row r="122" spans="1:25" x14ac:dyDescent="0.25">
      <c r="A122" s="61" t="s">
        <v>716</v>
      </c>
      <c r="B122" s="12">
        <v>56975</v>
      </c>
      <c r="C122" s="61">
        <v>1080</v>
      </c>
      <c r="D122" s="61">
        <v>720</v>
      </c>
      <c r="E122" s="61" t="s">
        <v>11</v>
      </c>
      <c r="F122" s="61" t="s">
        <v>717</v>
      </c>
      <c r="G122" s="61">
        <v>67632</v>
      </c>
      <c r="H122" s="61">
        <v>1080</v>
      </c>
      <c r="I122" s="61">
        <v>720</v>
      </c>
      <c r="J122" s="62">
        <f>G122-B122</f>
        <v>10657</v>
      </c>
      <c r="K122" s="63">
        <f>J122/G122</f>
        <v>0.15757333806482138</v>
      </c>
      <c r="L122" s="46"/>
      <c r="M122" s="4" t="s">
        <v>880</v>
      </c>
      <c r="N122" s="12">
        <v>73987</v>
      </c>
      <c r="O122" s="4">
        <v>1080</v>
      </c>
      <c r="P122" s="4">
        <v>720</v>
      </c>
      <c r="Q122" s="4" t="s">
        <v>11</v>
      </c>
      <c r="R122" s="4" t="s">
        <v>881</v>
      </c>
      <c r="S122" s="4">
        <v>89725</v>
      </c>
      <c r="T122" s="4">
        <v>1080</v>
      </c>
      <c r="U122" s="4">
        <v>720</v>
      </c>
      <c r="V122" s="5">
        <f>S122-N122</f>
        <v>15738</v>
      </c>
      <c r="W122" s="15">
        <f>V122/S122</f>
        <v>0.17540261911395932</v>
      </c>
    </row>
    <row r="123" spans="1:25" x14ac:dyDescent="0.25">
      <c r="A123" s="61" t="s">
        <v>810</v>
      </c>
      <c r="B123" s="12">
        <v>56975</v>
      </c>
      <c r="C123" s="61">
        <v>1080</v>
      </c>
      <c r="D123" s="61">
        <v>720</v>
      </c>
      <c r="E123" s="61" t="s">
        <v>11</v>
      </c>
      <c r="F123" s="61" t="s">
        <v>811</v>
      </c>
      <c r="G123" s="61">
        <v>67632</v>
      </c>
      <c r="H123" s="61">
        <v>1080</v>
      </c>
      <c r="I123" s="61">
        <v>720</v>
      </c>
      <c r="J123" s="62">
        <f>G123-B123</f>
        <v>10657</v>
      </c>
      <c r="K123" s="63">
        <f>J123/G123</f>
        <v>0.15757333806482138</v>
      </c>
      <c r="L123" s="46"/>
      <c r="M123" s="4" t="s">
        <v>860</v>
      </c>
      <c r="N123" s="12">
        <v>72003</v>
      </c>
      <c r="O123" s="4">
        <v>1080</v>
      </c>
      <c r="P123" s="4">
        <v>720</v>
      </c>
      <c r="Q123" s="4" t="s">
        <v>11</v>
      </c>
      <c r="R123" s="4" t="s">
        <v>861</v>
      </c>
      <c r="S123" s="4">
        <v>86546</v>
      </c>
      <c r="T123" s="4">
        <v>1080</v>
      </c>
      <c r="U123" s="4">
        <v>720</v>
      </c>
      <c r="V123" s="5">
        <f>S123-N123</f>
        <v>14543</v>
      </c>
      <c r="W123" s="15">
        <f>V123/S123</f>
        <v>0.16803780648441291</v>
      </c>
    </row>
    <row r="124" spans="1:25" x14ac:dyDescent="0.25">
      <c r="A124" s="61" t="s">
        <v>758</v>
      </c>
      <c r="B124" s="12">
        <v>51685</v>
      </c>
      <c r="C124" s="61">
        <v>1080</v>
      </c>
      <c r="D124" s="61">
        <v>720</v>
      </c>
      <c r="E124" s="61" t="s">
        <v>11</v>
      </c>
      <c r="F124" s="61" t="s">
        <v>759</v>
      </c>
      <c r="G124" s="61">
        <v>61934</v>
      </c>
      <c r="H124" s="61">
        <v>1080</v>
      </c>
      <c r="I124" s="61">
        <v>720</v>
      </c>
      <c r="J124" s="62">
        <f>G124-B124</f>
        <v>10249</v>
      </c>
      <c r="K124" s="63">
        <f>J124/G124</f>
        <v>0.16548261052087707</v>
      </c>
      <c r="L124" s="46"/>
      <c r="M124" s="4" t="s">
        <v>842</v>
      </c>
      <c r="N124" s="12">
        <v>68622</v>
      </c>
      <c r="O124" s="4">
        <v>1080</v>
      </c>
      <c r="P124" s="4">
        <v>720</v>
      </c>
      <c r="Q124" s="4" t="s">
        <v>11</v>
      </c>
      <c r="R124" s="4" t="s">
        <v>843</v>
      </c>
      <c r="S124" s="4">
        <v>84501</v>
      </c>
      <c r="T124" s="4">
        <v>1080</v>
      </c>
      <c r="U124" s="4">
        <v>720</v>
      </c>
      <c r="V124" s="5">
        <f>S124-N124</f>
        <v>15879</v>
      </c>
      <c r="W124" s="15">
        <f>V124/S124</f>
        <v>0.18791493591791814</v>
      </c>
    </row>
    <row r="125" spans="1:25" x14ac:dyDescent="0.25">
      <c r="A125" s="61" t="s">
        <v>786</v>
      </c>
      <c r="B125" s="12">
        <v>46171</v>
      </c>
      <c r="C125" s="61">
        <v>1080</v>
      </c>
      <c r="D125" s="61">
        <v>720</v>
      </c>
      <c r="E125" s="61" t="s">
        <v>11</v>
      </c>
      <c r="F125" s="61" t="s">
        <v>787</v>
      </c>
      <c r="G125" s="61">
        <v>59382</v>
      </c>
      <c r="H125" s="61">
        <v>1080</v>
      </c>
      <c r="I125" s="61">
        <v>720</v>
      </c>
      <c r="J125" s="62">
        <f>G125-B125</f>
        <v>13211</v>
      </c>
      <c r="K125" s="63">
        <f>J125/G125</f>
        <v>0.22247482402074703</v>
      </c>
      <c r="L125" s="42"/>
      <c r="M125" s="4" t="s">
        <v>878</v>
      </c>
      <c r="N125" s="12">
        <v>70970</v>
      </c>
      <c r="O125" s="4">
        <v>1080</v>
      </c>
      <c r="P125" s="4">
        <v>720</v>
      </c>
      <c r="Q125" s="4" t="s">
        <v>11</v>
      </c>
      <c r="R125" s="4" t="s">
        <v>879</v>
      </c>
      <c r="S125" s="4">
        <v>83280</v>
      </c>
      <c r="T125" s="4">
        <v>1080</v>
      </c>
      <c r="U125" s="4">
        <v>720</v>
      </c>
      <c r="V125" s="5">
        <f>S125-N125</f>
        <v>12310</v>
      </c>
      <c r="W125" s="15">
        <f>V125/S125</f>
        <v>0.14781460134486071</v>
      </c>
    </row>
    <row r="126" spans="1:25" x14ac:dyDescent="0.25">
      <c r="J126" t="s">
        <v>238</v>
      </c>
      <c r="K126" s="14">
        <f>AVERAGE($K$76:$K$125)</f>
        <v>0.16744138275006171</v>
      </c>
      <c r="L126" s="46"/>
      <c r="M126" s="4" t="s">
        <v>874</v>
      </c>
      <c r="N126" s="12">
        <v>60941</v>
      </c>
      <c r="O126" s="4">
        <v>1080</v>
      </c>
      <c r="P126" s="4">
        <v>1080</v>
      </c>
      <c r="Q126" s="4" t="s">
        <v>11</v>
      </c>
      <c r="R126" s="4" t="s">
        <v>875</v>
      </c>
      <c r="S126" s="4">
        <v>83186</v>
      </c>
      <c r="T126" s="4">
        <v>1080</v>
      </c>
      <c r="U126" s="4">
        <v>1080</v>
      </c>
      <c r="V126" s="5">
        <f>S126-N126</f>
        <v>22245</v>
      </c>
      <c r="W126" s="15">
        <f>V126/S126</f>
        <v>0.26741278580530375</v>
      </c>
    </row>
    <row r="127" spans="1:25" x14ac:dyDescent="0.25">
      <c r="J127" t="s">
        <v>239</v>
      </c>
      <c r="K127" s="14">
        <f>MAX($K$76:$K$125)</f>
        <v>0.22247482402074703</v>
      </c>
      <c r="M127" s="4" t="s">
        <v>900</v>
      </c>
      <c r="N127" s="12">
        <v>68540</v>
      </c>
      <c r="O127" s="4">
        <v>1080</v>
      </c>
      <c r="P127" s="4">
        <v>720</v>
      </c>
      <c r="Q127" s="4" t="s">
        <v>11</v>
      </c>
      <c r="R127" s="4" t="s">
        <v>901</v>
      </c>
      <c r="S127" s="4">
        <v>83176</v>
      </c>
      <c r="T127" s="4">
        <v>1080</v>
      </c>
      <c r="U127" s="4">
        <v>720</v>
      </c>
      <c r="V127" s="5">
        <f>S127-N127</f>
        <v>14636</v>
      </c>
      <c r="W127" s="15">
        <f>V127/S127</f>
        <v>0.17596422044820623</v>
      </c>
    </row>
    <row r="128" spans="1:25" x14ac:dyDescent="0.25">
      <c r="J128" t="s">
        <v>240</v>
      </c>
      <c r="K128" s="14">
        <f>MIN($K$76:$K$125)</f>
        <v>0.13631159358833009</v>
      </c>
      <c r="M128" s="4" t="s">
        <v>858</v>
      </c>
      <c r="N128" s="12">
        <v>63360</v>
      </c>
      <c r="O128" s="4">
        <v>1080</v>
      </c>
      <c r="P128" s="4">
        <v>720</v>
      </c>
      <c r="Q128" s="4" t="s">
        <v>11</v>
      </c>
      <c r="R128" s="4" t="s">
        <v>859</v>
      </c>
      <c r="S128" s="4">
        <v>74312</v>
      </c>
      <c r="T128" s="4">
        <v>1080</v>
      </c>
      <c r="U128" s="4">
        <v>720</v>
      </c>
      <c r="V128" s="5">
        <f>S128-N128</f>
        <v>10952</v>
      </c>
      <c r="W128" s="15">
        <f>V128/S128</f>
        <v>0.14737861987296802</v>
      </c>
      <c r="X128" s="44"/>
      <c r="Y128" s="47"/>
    </row>
    <row r="129" spans="10:25" x14ac:dyDescent="0.25">
      <c r="J129" t="s">
        <v>241</v>
      </c>
      <c r="K129" s="14">
        <f>MEDIAN($K$76:$K$125)</f>
        <v>0.16514180830955996</v>
      </c>
      <c r="M129" s="4" t="s">
        <v>818</v>
      </c>
      <c r="N129" s="12">
        <v>60463</v>
      </c>
      <c r="O129" s="4">
        <v>1080</v>
      </c>
      <c r="P129" s="4">
        <v>720</v>
      </c>
      <c r="Q129" s="4" t="s">
        <v>11</v>
      </c>
      <c r="R129" s="4" t="s">
        <v>819</v>
      </c>
      <c r="S129" s="4">
        <v>72853</v>
      </c>
      <c r="T129" s="4">
        <v>1080</v>
      </c>
      <c r="U129" s="4">
        <v>720</v>
      </c>
      <c r="V129" s="5">
        <f>S129-N129</f>
        <v>12390</v>
      </c>
      <c r="W129" s="15">
        <f>V129/S129</f>
        <v>0.17006849409084046</v>
      </c>
      <c r="X129" s="44"/>
      <c r="Y129" s="47"/>
    </row>
    <row r="130" spans="10:25" x14ac:dyDescent="0.25">
      <c r="J130" t="s">
        <v>490</v>
      </c>
      <c r="K130" s="14">
        <f>STDEV(K76:K125)</f>
        <v>1.8392742011159733E-2</v>
      </c>
      <c r="M130" s="4" t="s">
        <v>910</v>
      </c>
      <c r="N130" s="12">
        <v>60463</v>
      </c>
      <c r="O130" s="4">
        <v>1080</v>
      </c>
      <c r="P130" s="4">
        <v>720</v>
      </c>
      <c r="Q130" s="4" t="s">
        <v>11</v>
      </c>
      <c r="R130" s="4" t="s">
        <v>911</v>
      </c>
      <c r="S130" s="4">
        <v>72853</v>
      </c>
      <c r="T130" s="4">
        <v>1080</v>
      </c>
      <c r="U130" s="4">
        <v>720</v>
      </c>
      <c r="V130" s="5">
        <f>S130-N130</f>
        <v>12390</v>
      </c>
      <c r="W130" s="15">
        <f>V130/S130</f>
        <v>0.17006849409084046</v>
      </c>
      <c r="X130" s="44"/>
      <c r="Y130" s="47"/>
    </row>
    <row r="131" spans="10:25" x14ac:dyDescent="0.25">
      <c r="M131" s="4" t="s">
        <v>844</v>
      </c>
      <c r="N131" s="12">
        <v>59277</v>
      </c>
      <c r="O131" s="4">
        <v>1080</v>
      </c>
      <c r="P131" s="4">
        <v>720</v>
      </c>
      <c r="Q131" s="4" t="s">
        <v>11</v>
      </c>
      <c r="R131" s="4" t="s">
        <v>845</v>
      </c>
      <c r="S131" s="4">
        <v>71727</v>
      </c>
      <c r="T131" s="4">
        <v>1080</v>
      </c>
      <c r="U131" s="4">
        <v>720</v>
      </c>
      <c r="V131" s="5">
        <f>S131-N131</f>
        <v>12450</v>
      </c>
      <c r="W131" s="15">
        <f>V131/S131</f>
        <v>0.17357480446693713</v>
      </c>
      <c r="X131" s="43"/>
      <c r="Y131" s="47"/>
    </row>
    <row r="132" spans="10:25" x14ac:dyDescent="0.25">
      <c r="M132" s="4" t="s">
        <v>908</v>
      </c>
      <c r="N132" s="12">
        <v>59168</v>
      </c>
      <c r="O132" s="4">
        <v>1080</v>
      </c>
      <c r="P132" s="4">
        <v>720</v>
      </c>
      <c r="Q132" s="4" t="s">
        <v>11</v>
      </c>
      <c r="R132" s="4" t="s">
        <v>909</v>
      </c>
      <c r="S132" s="4">
        <v>70377</v>
      </c>
      <c r="T132" s="4">
        <v>1080</v>
      </c>
      <c r="U132" s="4">
        <v>720</v>
      </c>
      <c r="V132" s="5">
        <f>S132-N132</f>
        <v>11209</v>
      </c>
      <c r="W132" s="15">
        <f>V132/S132</f>
        <v>0.15927078448925075</v>
      </c>
      <c r="X132" s="44"/>
      <c r="Y132" s="47"/>
    </row>
    <row r="133" spans="10:25" x14ac:dyDescent="0.25">
      <c r="M133" s="4" t="s">
        <v>832</v>
      </c>
      <c r="N133" s="12">
        <v>56975</v>
      </c>
      <c r="O133" s="4">
        <v>1080</v>
      </c>
      <c r="P133" s="4">
        <v>720</v>
      </c>
      <c r="Q133" s="4" t="s">
        <v>11</v>
      </c>
      <c r="R133" s="4" t="s">
        <v>833</v>
      </c>
      <c r="S133" s="4">
        <v>67632</v>
      </c>
      <c r="T133" s="4">
        <v>1080</v>
      </c>
      <c r="U133" s="4">
        <v>720</v>
      </c>
      <c r="V133" s="5">
        <f>S133-N133</f>
        <v>10657</v>
      </c>
      <c r="W133" s="15">
        <f>V133/S133</f>
        <v>0.15757333806482138</v>
      </c>
      <c r="X133" s="44"/>
      <c r="Y133" s="47"/>
    </row>
    <row r="134" spans="10:25" x14ac:dyDescent="0.25">
      <c r="M134" s="4" t="s">
        <v>822</v>
      </c>
      <c r="N134" s="12">
        <v>51685</v>
      </c>
      <c r="O134" s="4">
        <v>1080</v>
      </c>
      <c r="P134" s="4">
        <v>720</v>
      </c>
      <c r="Q134" s="4" t="s">
        <v>11</v>
      </c>
      <c r="R134" s="4" t="s">
        <v>823</v>
      </c>
      <c r="S134" s="4">
        <v>61934</v>
      </c>
      <c r="T134" s="4">
        <v>1080</v>
      </c>
      <c r="U134" s="4">
        <v>720</v>
      </c>
      <c r="V134" s="5">
        <f>S134-N134</f>
        <v>10249</v>
      </c>
      <c r="W134" s="15">
        <f>V134/S134</f>
        <v>0.16548261052087707</v>
      </c>
      <c r="X134" s="44"/>
      <c r="Y134" s="47"/>
    </row>
    <row r="135" spans="10:25" x14ac:dyDescent="0.25">
      <c r="M135" s="4" t="s">
        <v>840</v>
      </c>
      <c r="N135" s="12">
        <v>46171</v>
      </c>
      <c r="O135" s="4">
        <v>1080</v>
      </c>
      <c r="P135" s="4">
        <v>720</v>
      </c>
      <c r="Q135" s="4" t="s">
        <v>11</v>
      </c>
      <c r="R135" s="4" t="s">
        <v>841</v>
      </c>
      <c r="S135" s="4">
        <v>59382</v>
      </c>
      <c r="T135" s="4">
        <v>1080</v>
      </c>
      <c r="U135" s="4">
        <v>720</v>
      </c>
      <c r="V135" s="5">
        <f>S135-N135</f>
        <v>13211</v>
      </c>
      <c r="W135" s="15">
        <f>V135/S135</f>
        <v>0.22247482402074703</v>
      </c>
      <c r="X135" s="43"/>
      <c r="Y135" s="47"/>
    </row>
    <row r="136" spans="10:25" x14ac:dyDescent="0.25">
      <c r="V136" t="s">
        <v>97</v>
      </c>
      <c r="W136" s="18">
        <f>AVERAGE($W$76:$W$135)</f>
        <v>0.17468684220008793</v>
      </c>
      <c r="X136" s="44"/>
      <c r="Y136" s="47"/>
    </row>
    <row r="137" spans="10:25" x14ac:dyDescent="0.25">
      <c r="V137" t="s">
        <v>239</v>
      </c>
      <c r="W137" s="18">
        <f>MAX($W$76:$W$135)</f>
        <v>0.26741278580530375</v>
      </c>
      <c r="X137" s="44"/>
      <c r="Y137" s="47"/>
    </row>
    <row r="138" spans="10:25" x14ac:dyDescent="0.25">
      <c r="V138" t="s">
        <v>240</v>
      </c>
      <c r="W138" s="18">
        <f>MIN($W$76:$W$135)</f>
        <v>0.13631159358833009</v>
      </c>
      <c r="X138" s="44"/>
      <c r="Y138" s="47"/>
    </row>
    <row r="139" spans="10:25" x14ac:dyDescent="0.25">
      <c r="V139" t="s">
        <v>241</v>
      </c>
      <c r="W139" s="18">
        <f>MEDIAN($W$76:$W$135)</f>
        <v>0.16867676188007924</v>
      </c>
      <c r="X139" s="44"/>
      <c r="Y139" s="47"/>
    </row>
    <row r="140" spans="10:25" x14ac:dyDescent="0.25">
      <c r="V140" t="s">
        <v>490</v>
      </c>
      <c r="W140" s="14">
        <f>STDEV(W76:W135)</f>
        <v>2.7499870814130276E-2</v>
      </c>
      <c r="X140" s="44"/>
      <c r="Y140" s="47"/>
    </row>
  </sheetData>
  <sortState xmlns:xlrd2="http://schemas.microsoft.com/office/spreadsheetml/2017/richdata2" ref="M76:W135">
    <sortCondition descending="1" ref="S76:S135"/>
  </sortState>
  <mergeCells count="3">
    <mergeCell ref="AA4:AB4"/>
    <mergeCell ref="AA8:AB8"/>
    <mergeCell ref="AB19:AH19"/>
  </mergeCells>
  <conditionalFormatting sqref="J2:J21">
    <cfRule type="cellIs" dxfId="43" priority="69" operator="between">
      <formula>100000</formula>
      <formula>200000</formula>
    </cfRule>
  </conditionalFormatting>
  <conditionalFormatting sqref="J3">
    <cfRule type="cellIs" dxfId="42" priority="68" operator="greaterThan">
      <formula>325891</formula>
    </cfRule>
  </conditionalFormatting>
  <conditionalFormatting sqref="G6:G21">
    <cfRule type="cellIs" dxfId="41" priority="66" operator="between">
      <formula>300000</formula>
      <formula>400000</formula>
    </cfRule>
    <cfRule type="cellIs" dxfId="40" priority="67" operator="between">
      <formula>200000</formula>
      <formula>300000</formula>
    </cfRule>
    <cfRule type="cellIs" dxfId="39" priority="25" operator="lessThan">
      <formula>100000</formula>
    </cfRule>
    <cfRule type="cellIs" dxfId="38" priority="24" operator="between">
      <formula>100000</formula>
      <formula>200000</formula>
    </cfRule>
  </conditionalFormatting>
  <conditionalFormatting sqref="K24:K26 K2:K22">
    <cfRule type="cellIs" dxfId="37" priority="65" operator="greaterThan">
      <formula>0.59</formula>
    </cfRule>
  </conditionalFormatting>
  <conditionalFormatting sqref="V2:V21">
    <cfRule type="cellIs" dxfId="36" priority="62" operator="greaterThan">
      <formula>300000</formula>
    </cfRule>
    <cfRule type="cellIs" dxfId="35" priority="63" operator="between">
      <formula>100000</formula>
      <formula>200000</formula>
    </cfRule>
    <cfRule type="cellIs" dxfId="34" priority="15" operator="between">
      <formula>10000</formula>
      <formula>19999</formula>
    </cfRule>
    <cfRule type="cellIs" dxfId="33" priority="14" operator="between">
      <formula>20000</formula>
      <formula>29999</formula>
    </cfRule>
  </conditionalFormatting>
  <conditionalFormatting sqref="S2:S21">
    <cfRule type="cellIs" dxfId="32" priority="60" operator="between">
      <formula>100000</formula>
      <formula>200000</formula>
    </cfRule>
    <cfRule type="cellIs" dxfId="31" priority="61" operator="lessThan">
      <formula>100000</formula>
    </cfRule>
  </conditionalFormatting>
  <conditionalFormatting sqref="G34:G58">
    <cfRule type="cellIs" dxfId="30" priority="55" operator="between">
      <formula>300000</formula>
      <formula>400000</formula>
    </cfRule>
    <cfRule type="cellIs" dxfId="29" priority="56" operator="between">
      <formula>200000</formula>
      <formula>300000</formula>
    </cfRule>
    <cfRule type="cellIs" dxfId="28" priority="23" operator="between">
      <formula>100000</formula>
      <formula>200000</formula>
    </cfRule>
    <cfRule type="cellIs" dxfId="27" priority="22" operator="lessThan">
      <formula>100000</formula>
    </cfRule>
  </conditionalFormatting>
  <conditionalFormatting sqref="K2:K21">
    <cfRule type="cellIs" dxfId="26" priority="53" operator="greaterThan">
      <formula>0.577</formula>
    </cfRule>
    <cfRule type="top10" dxfId="25" priority="4" rank="1"/>
    <cfRule type="top10" dxfId="24" priority="3" bottom="1" rank="1"/>
  </conditionalFormatting>
  <conditionalFormatting sqref="V29:V32 V53:V68">
    <cfRule type="cellIs" dxfId="23" priority="47" operator="greaterThan">
      <formula>300000</formula>
    </cfRule>
    <cfRule type="cellIs" dxfId="22" priority="48" operator="between">
      <formula>100000</formula>
      <formula>200000</formula>
    </cfRule>
  </conditionalFormatting>
  <conditionalFormatting sqref="S36:S68">
    <cfRule type="cellIs" dxfId="21" priority="45" operator="between">
      <formula>300000</formula>
      <formula>400000</formula>
    </cfRule>
    <cfRule type="cellIs" dxfId="20" priority="46" operator="between">
      <formula>200000</formula>
      <formula>300000</formula>
    </cfRule>
  </conditionalFormatting>
  <conditionalFormatting sqref="J76:J125">
    <cfRule type="cellIs" dxfId="19" priority="38" operator="greaterThan">
      <formula>300000</formula>
    </cfRule>
    <cfRule type="cellIs" dxfId="18" priority="39" operator="between">
      <formula>100000</formula>
      <formula>200000</formula>
    </cfRule>
    <cfRule type="cellIs" dxfId="17" priority="8" operator="between">
      <formula>10000</formula>
      <formula>19999</formula>
    </cfRule>
    <cfRule type="cellIs" dxfId="16" priority="7" operator="between">
      <formula>20000</formula>
      <formula>29999</formula>
    </cfRule>
  </conditionalFormatting>
  <conditionalFormatting sqref="AC13 AC15:AC16">
    <cfRule type="cellIs" dxfId="15" priority="27" operator="greaterThan">
      <formula>0.59</formula>
    </cfRule>
  </conditionalFormatting>
  <conditionalFormatting sqref="AC17">
    <cfRule type="cellIs" dxfId="14" priority="26" operator="greaterThan">
      <formula>0.59</formula>
    </cfRule>
  </conditionalFormatting>
  <conditionalFormatting sqref="S29:S68">
    <cfRule type="cellIs" dxfId="13" priority="21" operator="between">
      <formula>100000</formula>
      <formula>200000</formula>
    </cfRule>
    <cfRule type="cellIs" dxfId="12" priority="20" operator="lessThan">
      <formula>100000</formula>
    </cfRule>
  </conditionalFormatting>
  <conditionalFormatting sqref="G76:G125">
    <cfRule type="cellIs" dxfId="11" priority="19" operator="between">
      <formula>100000</formula>
      <formula>200000</formula>
    </cfRule>
    <cfRule type="cellIs" dxfId="10" priority="18" operator="lessThan">
      <formula>100000</formula>
    </cfRule>
  </conditionalFormatting>
  <conditionalFormatting sqref="S76:S135">
    <cfRule type="cellIs" dxfId="9" priority="17" operator="between">
      <formula>100000</formula>
      <formula>200000</formula>
    </cfRule>
    <cfRule type="cellIs" dxfId="8" priority="16" operator="lessThan">
      <formula>100000</formula>
    </cfRule>
  </conditionalFormatting>
  <conditionalFormatting sqref="J29:J58">
    <cfRule type="cellIs" dxfId="7" priority="12" operator="between">
      <formula>10000</formula>
      <formula>19999</formula>
    </cfRule>
    <cfRule type="cellIs" dxfId="6" priority="11" operator="between">
      <formula>20000</formula>
      <formula>29999</formula>
    </cfRule>
  </conditionalFormatting>
  <conditionalFormatting sqref="V29:V68">
    <cfRule type="cellIs" dxfId="5" priority="10" operator="between">
      <formula>10000</formula>
      <formula>19999</formula>
    </cfRule>
    <cfRule type="cellIs" dxfId="4" priority="9" operator="between">
      <formula>20000</formula>
      <formula>29999</formula>
    </cfRule>
  </conditionalFormatting>
  <conditionalFormatting sqref="V76:V135">
    <cfRule type="cellIs" dxfId="3" priority="6" operator="between">
      <formula>10000</formula>
      <formula>19999</formula>
    </cfRule>
    <cfRule type="cellIs" dxfId="2" priority="5" operator="between">
      <formula>20000</formula>
      <formula>29999</formula>
    </cfRule>
  </conditionalFormatting>
  <conditionalFormatting sqref="W2:W21">
    <cfRule type="top10" dxfId="0" priority="2" percent="1" rank="1"/>
    <cfRule type="top10" dxfId="1" priority="1" bottom="1" rank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C619061-95AC-4A9F-9254-48F9862F536B}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image_size_bw!K2:K2</xm:f>
              <xm:sqref>G2</xm:sqref>
            </x14:sparkline>
            <x14:sparkline>
              <xm:f>image_size_bw!K3:K3</xm:f>
              <xm:sqref>G3</xm:sqref>
            </x14:sparkline>
            <x14:sparkline>
              <xm:f>image_size_bw!K4:K4</xm:f>
              <xm:sqref>G4</xm:sqref>
            </x14:sparkline>
            <x14:sparkline>
              <xm:f>image_size_bw!K5:K5</xm:f>
              <xm:sqref>G5</xm:sqref>
            </x14:sparkline>
            <x14:sparkline>
              <xm:f>image_size_bw!K6:K6</xm:f>
              <xm:sqref>G6</xm:sqref>
            </x14:sparkline>
            <x14:sparkline>
              <xm:f>image_size_bw!K7:K7</xm:f>
              <xm:sqref>G7</xm:sqref>
            </x14:sparkline>
            <x14:sparkline>
              <xm:f>image_size_bw!K8:K8</xm:f>
              <xm:sqref>G8</xm:sqref>
            </x14:sparkline>
            <x14:sparkline>
              <xm:f>image_size_bw!K9:K9</xm:f>
              <xm:sqref>G9</xm:sqref>
            </x14:sparkline>
            <x14:sparkline>
              <xm:f>image_size_bw!K10:K10</xm:f>
              <xm:sqref>G10</xm:sqref>
            </x14:sparkline>
            <x14:sparkline>
              <xm:f>image_size_bw!K11:K11</xm:f>
              <xm:sqref>G11</xm:sqref>
            </x14:sparkline>
            <x14:sparkline>
              <xm:f>image_size_bw!K12:K12</xm:f>
              <xm:sqref>G12</xm:sqref>
            </x14:sparkline>
            <x14:sparkline>
              <xm:f>image_size_bw!K13:K13</xm:f>
              <xm:sqref>G13</xm:sqref>
            </x14:sparkline>
            <x14:sparkline>
              <xm:f>image_size_bw!K14:K14</xm:f>
              <xm:sqref>G14</xm:sqref>
            </x14:sparkline>
            <x14:sparkline>
              <xm:f>image_size_bw!K15:K15</xm:f>
              <xm:sqref>G15</xm:sqref>
            </x14:sparkline>
            <x14:sparkline>
              <xm:f>image_size_bw!K16:K16</xm:f>
              <xm:sqref>G16</xm:sqref>
            </x14:sparkline>
            <x14:sparkline>
              <xm:f>image_size_bw!K17:K17</xm:f>
              <xm:sqref>G17</xm:sqref>
            </x14:sparkline>
            <x14:sparkline>
              <xm:f>image_size_bw!K18:K18</xm:f>
              <xm:sqref>G18</xm:sqref>
            </x14:sparkline>
            <x14:sparkline>
              <xm:f>image_size_bw!K19:K19</xm:f>
              <xm:sqref>G19</xm:sqref>
            </x14:sparkline>
            <x14:sparkline>
              <xm:f>image_size_bw!K20:K20</xm:f>
              <xm:sqref>G20</xm:sqref>
            </x14:sparkline>
            <x14:sparkline>
              <xm:f>image_size_bw!K21:K21</xm:f>
              <xm:sqref>G21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9271E-1C2C-4E1A-A625-A67A8DE0700F}">
  <dimension ref="A1:A26"/>
  <sheetViews>
    <sheetView workbookViewId="0">
      <selection activeCell="G30" sqref="G30"/>
    </sheetView>
  </sheetViews>
  <sheetFormatPr defaultRowHeight="15.75" customHeight="1" x14ac:dyDescent="0.25"/>
  <cols>
    <col min="1" max="1" width="120.140625" bestFit="1" customWidth="1"/>
  </cols>
  <sheetData>
    <row r="1" spans="1:1" ht="18.75" customHeight="1" x14ac:dyDescent="0.25">
      <c r="A1" s="51" t="s">
        <v>479</v>
      </c>
    </row>
    <row r="2" spans="1:1" ht="15.75" customHeight="1" x14ac:dyDescent="0.25">
      <c r="A2" s="51" t="s">
        <v>480</v>
      </c>
    </row>
    <row r="3" spans="1:1" ht="15.75" customHeight="1" x14ac:dyDescent="0.25">
      <c r="A3" s="51" t="s">
        <v>481</v>
      </c>
    </row>
    <row r="4" spans="1:1" ht="15.75" customHeight="1" x14ac:dyDescent="0.25">
      <c r="A4" s="51" t="s">
        <v>482</v>
      </c>
    </row>
    <row r="5" spans="1:1" s="33" customFormat="1" ht="15.75" customHeight="1" x14ac:dyDescent="0.25">
      <c r="A5" s="52" t="s">
        <v>469</v>
      </c>
    </row>
    <row r="6" spans="1:1" ht="15.75" customHeight="1" x14ac:dyDescent="0.25">
      <c r="A6" s="51"/>
    </row>
    <row r="7" spans="1:1" ht="15.75" customHeight="1" x14ac:dyDescent="0.25">
      <c r="A7" s="51" t="s">
        <v>483</v>
      </c>
    </row>
    <row r="8" spans="1:1" ht="15.75" customHeight="1" x14ac:dyDescent="0.25">
      <c r="A8" s="51" t="s">
        <v>484</v>
      </c>
    </row>
    <row r="9" spans="1:1" ht="15.75" customHeight="1" x14ac:dyDescent="0.25">
      <c r="A9" s="51" t="s">
        <v>485</v>
      </c>
    </row>
    <row r="10" spans="1:1" ht="15.75" customHeight="1" x14ac:dyDescent="0.25">
      <c r="A10" s="51" t="s">
        <v>486</v>
      </c>
    </row>
    <row r="11" spans="1:1" s="33" customFormat="1" ht="15.75" customHeight="1" x14ac:dyDescent="0.25">
      <c r="A11" s="52" t="s">
        <v>470</v>
      </c>
    </row>
    <row r="12" spans="1:1" ht="15.75" customHeight="1" x14ac:dyDescent="0.25">
      <c r="A12" s="53" t="s">
        <v>487</v>
      </c>
    </row>
    <row r="13" spans="1:1" ht="15.75" customHeight="1" x14ac:dyDescent="0.25">
      <c r="A13" s="52" t="s">
        <v>471</v>
      </c>
    </row>
    <row r="14" spans="1:1" ht="15.75" customHeight="1" x14ac:dyDescent="0.25">
      <c r="A14" s="51" t="s">
        <v>475</v>
      </c>
    </row>
    <row r="15" spans="1:1" ht="15.75" customHeight="1" x14ac:dyDescent="0.25">
      <c r="A15" s="51" t="s">
        <v>488</v>
      </c>
    </row>
    <row r="16" spans="1:1" ht="15.75" customHeight="1" x14ac:dyDescent="0.25">
      <c r="A16" s="51"/>
    </row>
    <row r="17" spans="1:1" ht="15.75" customHeight="1" x14ac:dyDescent="0.25">
      <c r="A17" s="52" t="s">
        <v>472</v>
      </c>
    </row>
    <row r="18" spans="1:1" ht="15.75" customHeight="1" x14ac:dyDescent="0.25">
      <c r="A18" s="51" t="s">
        <v>476</v>
      </c>
    </row>
    <row r="19" spans="1:1" ht="15.75" customHeight="1" x14ac:dyDescent="0.25">
      <c r="A19" s="51"/>
    </row>
    <row r="20" spans="1:1" ht="15.75" customHeight="1" x14ac:dyDescent="0.25">
      <c r="A20" s="52" t="s">
        <v>473</v>
      </c>
    </row>
    <row r="21" spans="1:1" ht="15.75" customHeight="1" x14ac:dyDescent="0.25">
      <c r="A21" s="51" t="s">
        <v>477</v>
      </c>
    </row>
    <row r="22" spans="1:1" ht="15.75" customHeight="1" x14ac:dyDescent="0.25">
      <c r="A22" s="51"/>
    </row>
    <row r="23" spans="1:1" ht="15.75" customHeight="1" x14ac:dyDescent="0.25">
      <c r="A23" s="51" t="s">
        <v>474</v>
      </c>
    </row>
    <row r="24" spans="1:1" ht="15.75" customHeight="1" x14ac:dyDescent="0.25">
      <c r="A24" s="51" t="s">
        <v>478</v>
      </c>
    </row>
    <row r="25" spans="1:1" ht="15.75" customHeight="1" x14ac:dyDescent="0.25">
      <c r="A25" s="51"/>
    </row>
    <row r="26" spans="1:1" ht="15.75" customHeight="1" x14ac:dyDescent="0.25">
      <c r="A26" s="52" t="s">
        <v>489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65BDD-14A9-4298-A7BD-5B514C793CE3}">
  <dimension ref="A1:E21"/>
  <sheetViews>
    <sheetView zoomScale="145" zoomScaleNormal="145" workbookViewId="0">
      <selection activeCell="G12" sqref="G12"/>
    </sheetView>
  </sheetViews>
  <sheetFormatPr defaultRowHeight="15" x14ac:dyDescent="0.25"/>
  <cols>
    <col min="5" max="5" width="6.28515625" bestFit="1" customWidth="1"/>
  </cols>
  <sheetData>
    <row r="1" spans="1:5" x14ac:dyDescent="0.25">
      <c r="A1" s="3" t="s">
        <v>0</v>
      </c>
      <c r="B1" s="3" t="s">
        <v>1</v>
      </c>
      <c r="C1" s="3" t="s">
        <v>6</v>
      </c>
      <c r="D1" s="3" t="s">
        <v>9</v>
      </c>
      <c r="E1" s="3" t="s">
        <v>342</v>
      </c>
    </row>
    <row r="2" spans="1:5" x14ac:dyDescent="0.25">
      <c r="A2" s="4" t="s">
        <v>13</v>
      </c>
      <c r="B2" s="5">
        <v>260034</v>
      </c>
      <c r="C2" s="5">
        <v>585926</v>
      </c>
      <c r="D2" s="5">
        <v>325892</v>
      </c>
      <c r="E2" s="15">
        <f t="shared" ref="E2:F21" si="0">D2/C2</f>
        <v>0.55619992968395326</v>
      </c>
    </row>
    <row r="3" spans="1:5" x14ac:dyDescent="0.25">
      <c r="A3" s="4" t="s">
        <v>27</v>
      </c>
      <c r="B3" s="5">
        <v>236545</v>
      </c>
      <c r="C3" s="5">
        <v>526077</v>
      </c>
      <c r="D3" s="5">
        <v>289532</v>
      </c>
      <c r="E3" s="15">
        <f t="shared" si="0"/>
        <v>0.5503604985581958</v>
      </c>
    </row>
    <row r="4" spans="1:5" x14ac:dyDescent="0.25">
      <c r="A4" s="6" t="s">
        <v>43</v>
      </c>
      <c r="B4" s="7">
        <v>249777</v>
      </c>
      <c r="C4" s="7">
        <v>525163</v>
      </c>
      <c r="D4" s="7">
        <v>275386</v>
      </c>
      <c r="E4" s="15">
        <f t="shared" si="0"/>
        <v>0.5243819537933937</v>
      </c>
    </row>
    <row r="5" spans="1:5" x14ac:dyDescent="0.25">
      <c r="A5" s="6" t="s">
        <v>41</v>
      </c>
      <c r="B5" s="7">
        <v>222573</v>
      </c>
      <c r="C5" s="7">
        <v>458313</v>
      </c>
      <c r="D5" s="7">
        <v>235740</v>
      </c>
      <c r="E5" s="24">
        <f t="shared" si="0"/>
        <v>0.51436463726754422</v>
      </c>
    </row>
    <row r="6" spans="1:5" x14ac:dyDescent="0.25">
      <c r="A6" s="4" t="s">
        <v>21</v>
      </c>
      <c r="B6" s="5">
        <v>183758</v>
      </c>
      <c r="C6" s="5">
        <v>430345</v>
      </c>
      <c r="D6" s="5">
        <v>246587</v>
      </c>
      <c r="E6" s="15">
        <f t="shared" si="0"/>
        <v>0.57299840825384285</v>
      </c>
    </row>
    <row r="7" spans="1:5" x14ac:dyDescent="0.25">
      <c r="A7" s="4" t="s">
        <v>15</v>
      </c>
      <c r="B7" s="5">
        <v>190751</v>
      </c>
      <c r="C7" s="5">
        <v>417686</v>
      </c>
      <c r="D7" s="5">
        <v>226935</v>
      </c>
      <c r="E7" s="15">
        <f t="shared" si="0"/>
        <v>0.54331483458866225</v>
      </c>
    </row>
    <row r="8" spans="1:5" x14ac:dyDescent="0.25">
      <c r="A8" s="4" t="s">
        <v>39</v>
      </c>
      <c r="B8" s="13">
        <v>179723</v>
      </c>
      <c r="C8" s="5">
        <v>397571</v>
      </c>
      <c r="D8" s="5">
        <v>217848</v>
      </c>
      <c r="E8" s="15">
        <f t="shared" si="0"/>
        <v>0.54794741065117925</v>
      </c>
    </row>
    <row r="9" spans="1:5" x14ac:dyDescent="0.25">
      <c r="A9" s="4" t="s">
        <v>19</v>
      </c>
      <c r="B9" s="13">
        <v>165938</v>
      </c>
      <c r="C9" s="5">
        <v>365458</v>
      </c>
      <c r="D9" s="5">
        <v>199520</v>
      </c>
      <c r="E9" s="15">
        <f t="shared" si="0"/>
        <v>0.54594508808125697</v>
      </c>
    </row>
    <row r="10" spans="1:5" x14ac:dyDescent="0.25">
      <c r="A10" s="4" t="s">
        <v>33</v>
      </c>
      <c r="B10" s="13">
        <v>159502</v>
      </c>
      <c r="C10" s="5">
        <v>350530</v>
      </c>
      <c r="D10" s="5">
        <v>191028</v>
      </c>
      <c r="E10" s="15">
        <f t="shared" si="0"/>
        <v>0.54496904687187975</v>
      </c>
    </row>
    <row r="11" spans="1:5" x14ac:dyDescent="0.25">
      <c r="A11" s="4" t="s">
        <v>10</v>
      </c>
      <c r="B11" s="13">
        <v>149726</v>
      </c>
      <c r="C11" s="5">
        <v>340147</v>
      </c>
      <c r="D11" s="5">
        <v>190421</v>
      </c>
      <c r="E11" s="15">
        <f t="shared" si="0"/>
        <v>0.55981972500124944</v>
      </c>
    </row>
    <row r="12" spans="1:5" x14ac:dyDescent="0.25">
      <c r="A12" s="4" t="s">
        <v>37</v>
      </c>
      <c r="B12" s="13">
        <v>131507</v>
      </c>
      <c r="C12" s="5">
        <v>306557</v>
      </c>
      <c r="D12" s="5">
        <v>175050</v>
      </c>
      <c r="E12" s="15">
        <f t="shared" si="0"/>
        <v>0.57101941890088959</v>
      </c>
    </row>
    <row r="13" spans="1:5" x14ac:dyDescent="0.25">
      <c r="A13" s="4" t="s">
        <v>23</v>
      </c>
      <c r="B13" s="11">
        <v>113831</v>
      </c>
      <c r="C13" s="5">
        <v>264303</v>
      </c>
      <c r="D13" s="5">
        <v>150472</v>
      </c>
      <c r="E13" s="15">
        <f t="shared" si="0"/>
        <v>0.56931627715160249</v>
      </c>
    </row>
    <row r="14" spans="1:5" x14ac:dyDescent="0.25">
      <c r="A14" s="4" t="s">
        <v>17</v>
      </c>
      <c r="B14" s="11">
        <v>108929</v>
      </c>
      <c r="C14" s="5">
        <v>250562</v>
      </c>
      <c r="D14" s="5">
        <v>141633</v>
      </c>
      <c r="E14" s="15">
        <f t="shared" si="0"/>
        <v>0.56526129261420333</v>
      </c>
    </row>
    <row r="15" spans="1:5" x14ac:dyDescent="0.25">
      <c r="A15" s="4" t="s">
        <v>45</v>
      </c>
      <c r="B15" s="11">
        <v>109069</v>
      </c>
      <c r="C15" s="11">
        <v>247461</v>
      </c>
      <c r="D15" s="5">
        <v>138392</v>
      </c>
      <c r="E15" s="15">
        <f t="shared" si="0"/>
        <v>0.5592477198427227</v>
      </c>
    </row>
    <row r="16" spans="1:5" x14ac:dyDescent="0.25">
      <c r="A16" s="4" t="s">
        <v>25</v>
      </c>
      <c r="B16" s="11">
        <v>88957</v>
      </c>
      <c r="C16" s="5">
        <v>233548</v>
      </c>
      <c r="D16" s="5">
        <v>144591</v>
      </c>
      <c r="E16" s="15">
        <f t="shared" si="0"/>
        <v>0.61910613664000547</v>
      </c>
    </row>
    <row r="17" spans="1:5" x14ac:dyDescent="0.25">
      <c r="A17" s="4" t="s">
        <v>35</v>
      </c>
      <c r="B17" s="11">
        <v>98617</v>
      </c>
      <c r="C17" s="5">
        <v>229232</v>
      </c>
      <c r="D17" s="5">
        <v>130615</v>
      </c>
      <c r="E17" s="15">
        <f t="shared" si="0"/>
        <v>0.56979392056955402</v>
      </c>
    </row>
    <row r="18" spans="1:5" x14ac:dyDescent="0.25">
      <c r="A18" s="4" t="s">
        <v>31</v>
      </c>
      <c r="B18" s="11">
        <v>84559</v>
      </c>
      <c r="C18" s="5">
        <v>223923</v>
      </c>
      <c r="D18" s="5">
        <v>139364</v>
      </c>
      <c r="E18" s="15">
        <f t="shared" si="0"/>
        <v>0.62237465557356775</v>
      </c>
    </row>
    <row r="19" spans="1:5" x14ac:dyDescent="0.25">
      <c r="A19" s="4" t="s">
        <v>29</v>
      </c>
      <c r="B19" s="11">
        <v>89543</v>
      </c>
      <c r="C19" s="5">
        <v>223327</v>
      </c>
      <c r="D19" s="5">
        <v>133784</v>
      </c>
      <c r="E19" s="15">
        <f t="shared" si="0"/>
        <v>0.59904982380097349</v>
      </c>
    </row>
    <row r="20" spans="1:5" x14ac:dyDescent="0.25">
      <c r="A20" s="4" t="s">
        <v>49</v>
      </c>
      <c r="B20" s="11">
        <v>90037</v>
      </c>
      <c r="C20" s="11">
        <v>207778</v>
      </c>
      <c r="D20" s="5">
        <v>117741</v>
      </c>
      <c r="E20" s="15">
        <f t="shared" si="0"/>
        <v>0.56666730837721024</v>
      </c>
    </row>
    <row r="21" spans="1:5" x14ac:dyDescent="0.25">
      <c r="A21" s="4" t="s">
        <v>47</v>
      </c>
      <c r="B21" s="5">
        <v>66103</v>
      </c>
      <c r="C21" s="5">
        <v>171139</v>
      </c>
      <c r="D21" s="26">
        <v>105036</v>
      </c>
      <c r="E21" s="27">
        <f t="shared" si="0"/>
        <v>0.61374672050204804</v>
      </c>
    </row>
  </sheetData>
  <conditionalFormatting sqref="D2:D21">
    <cfRule type="cellIs" dxfId="1690" priority="6" operator="between">
      <formula>100000</formula>
      <formula>200000</formula>
    </cfRule>
  </conditionalFormatting>
  <conditionalFormatting sqref="D3">
    <cfRule type="cellIs" dxfId="1689" priority="5" operator="greaterThan">
      <formula>325891</formula>
    </cfRule>
  </conditionalFormatting>
  <conditionalFormatting sqref="C2:C21">
    <cfRule type="cellIs" dxfId="1688" priority="3" operator="between">
      <formula>300000</formula>
      <formula>400000</formula>
    </cfRule>
    <cfRule type="cellIs" dxfId="1687" priority="4" operator="between">
      <formula>200000</formula>
      <formula>300000</formula>
    </cfRule>
  </conditionalFormatting>
  <conditionalFormatting sqref="E2:E21">
    <cfRule type="cellIs" dxfId="1686" priority="2" operator="greaterThan">
      <formula>0.59</formula>
    </cfRule>
  </conditionalFormatting>
  <conditionalFormatting sqref="E2:E21">
    <cfRule type="cellIs" dxfId="1685" priority="1" operator="greaterThan">
      <formula>0.577</formula>
    </cfRule>
  </conditionalFormatting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90444EF3-CF22-41F5-ABC3-10920803A0A6}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graph!E2:E2</xm:f>
              <xm:sqref>C2</xm:sqref>
            </x14:sparkline>
            <x14:sparkline>
              <xm:f>graph!E3:E3</xm:f>
              <xm:sqref>C3</xm:sqref>
            </x14:sparkline>
            <x14:sparkline>
              <xm:f>graph!E4:E4</xm:f>
              <xm:sqref>C4</xm:sqref>
            </x14:sparkline>
            <x14:sparkline>
              <xm:f>graph!E5:E5</xm:f>
              <xm:sqref>C5</xm:sqref>
            </x14:sparkline>
            <x14:sparkline>
              <xm:f>graph!E6:E6</xm:f>
              <xm:sqref>C6</xm:sqref>
            </x14:sparkline>
            <x14:sparkline>
              <xm:f>graph!E7:E7</xm:f>
              <xm:sqref>C7</xm:sqref>
            </x14:sparkline>
            <x14:sparkline>
              <xm:f>graph!E8:E8</xm:f>
              <xm:sqref>C8</xm:sqref>
            </x14:sparkline>
            <x14:sparkline>
              <xm:f>graph!E9:E9</xm:f>
              <xm:sqref>C9</xm:sqref>
            </x14:sparkline>
            <x14:sparkline>
              <xm:f>graph!E10:E10</xm:f>
              <xm:sqref>C10</xm:sqref>
            </x14:sparkline>
            <x14:sparkline>
              <xm:f>graph!E11:E11</xm:f>
              <xm:sqref>C11</xm:sqref>
            </x14:sparkline>
            <x14:sparkline>
              <xm:f>graph!E12:E12</xm:f>
              <xm:sqref>C12</xm:sqref>
            </x14:sparkline>
            <x14:sparkline>
              <xm:f>graph!E13:E13</xm:f>
              <xm:sqref>C13</xm:sqref>
            </x14:sparkline>
            <x14:sparkline>
              <xm:f>graph!E14:E14</xm:f>
              <xm:sqref>C14</xm:sqref>
            </x14:sparkline>
            <x14:sparkline>
              <xm:f>graph!E15:E15</xm:f>
              <xm:sqref>C15</xm:sqref>
            </x14:sparkline>
            <x14:sparkline>
              <xm:f>graph!E16:E16</xm:f>
              <xm:sqref>C16</xm:sqref>
            </x14:sparkline>
            <x14:sparkline>
              <xm:f>graph!E17:E17</xm:f>
              <xm:sqref>C17</xm:sqref>
            </x14:sparkline>
            <x14:sparkline>
              <xm:f>graph!E18:E18</xm:f>
              <xm:sqref>C18</xm:sqref>
            </x14:sparkline>
            <x14:sparkline>
              <xm:f>graph!E19:E19</xm:f>
              <xm:sqref>C19</xm:sqref>
            </x14:sparkline>
            <x14:sparkline>
              <xm:f>graph!E20:E20</xm:f>
              <xm:sqref>C20</xm:sqref>
            </x14:sparkline>
            <x14:sparkline>
              <xm:f>graph!E21:E21</xm:f>
              <xm:sqref>C21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image_size_cr</vt:lpstr>
      <vt:lpstr>image_size_bw</vt:lpstr>
      <vt:lpstr>result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NS</cp:lastModifiedBy>
  <dcterms:created xsi:type="dcterms:W3CDTF">2020-08-18T05:34:23Z</dcterms:created>
  <dcterms:modified xsi:type="dcterms:W3CDTF">2020-08-24T01:26:02Z</dcterms:modified>
</cp:coreProperties>
</file>